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JENNIFER.MEJIA\Downloads\"/>
    </mc:Choice>
  </mc:AlternateContent>
  <xr:revisionPtr revIDLastSave="0" documentId="13_ncr:1_{11980959-C6F7-47E3-989B-C6339145C0CB}" xr6:coauthVersionLast="47" xr6:coauthVersionMax="47" xr10:uidLastSave="{00000000-0000-0000-0000-000000000000}"/>
  <bookViews>
    <workbookView xWindow="-120" yWindow="-120" windowWidth="20730" windowHeight="11160" xr2:uid="{7F278D0C-A5F7-4F48-8488-0D62B7655CA9}"/>
  </bookViews>
  <sheets>
    <sheet name="DIFERENTES DE CP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8" i="2" l="1"/>
  <c r="S49" i="2"/>
  <c r="S50" i="2"/>
  <c r="S51" i="2"/>
  <c r="S52" i="2"/>
  <c r="S53" i="2"/>
  <c r="S54" i="2"/>
  <c r="S55" i="2"/>
  <c r="S56" i="2"/>
  <c r="S57" i="2"/>
  <c r="S58" i="2"/>
  <c r="S59" i="2"/>
  <c r="S3" i="2"/>
  <c r="S4" i="2"/>
  <c r="S5" i="2"/>
  <c r="S6" i="2"/>
  <c r="S7" i="2"/>
  <c r="S8"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2" i="2"/>
  <c r="R48" i="2"/>
  <c r="R49" i="2"/>
  <c r="R50" i="2"/>
  <c r="R51" i="2"/>
  <c r="R52" i="2"/>
  <c r="R53" i="2"/>
  <c r="R54" i="2"/>
  <c r="R55" i="2"/>
  <c r="R56" i="2"/>
  <c r="R57" i="2"/>
  <c r="R58" i="2"/>
  <c r="R59"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2" i="2"/>
  <c r="K48" i="2"/>
  <c r="K49" i="2"/>
  <c r="K50" i="2"/>
  <c r="K51" i="2"/>
  <c r="K52" i="2"/>
  <c r="K53" i="2"/>
  <c r="K54" i="2"/>
  <c r="K55" i="2"/>
  <c r="K56" i="2"/>
  <c r="K57" i="2"/>
  <c r="K58" i="2"/>
  <c r="K59" i="2"/>
  <c r="K3" i="2"/>
  <c r="K4" i="2"/>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2" i="2"/>
</calcChain>
</file>

<file path=xl/sharedStrings.xml><?xml version="1.0" encoding="utf-8"?>
<sst xmlns="http://schemas.openxmlformats.org/spreadsheetml/2006/main" count="537" uniqueCount="285">
  <si>
    <t>AÑO</t>
  </si>
  <si>
    <t>NO. CONTRATO</t>
  </si>
  <si>
    <t>CLASE</t>
  </si>
  <si>
    <t>TIPO DE CONTRATO</t>
  </si>
  <si>
    <t>TIPOLOGIA ESPECIFICA</t>
  </si>
  <si>
    <t>CONTRATISTA</t>
  </si>
  <si>
    <t>OBJETO DEL CONTRATO</t>
  </si>
  <si>
    <t>DEPENDENCIA</t>
  </si>
  <si>
    <t>VALOR INICIAL DEL CONTRATO</t>
  </si>
  <si>
    <t>VALOR RECURSOS ANT</t>
  </si>
  <si>
    <t>FECHA DE SUSCRIPCION</t>
  </si>
  <si>
    <t>FECHA INCIAL DESDE</t>
  </si>
  <si>
    <t>FECHA FINAL HASTA</t>
  </si>
  <si>
    <t>CANTIDAD DE OTROSÍES Y ADICIONES REALIZADAS (Y SUS MONTOS)</t>
  </si>
  <si>
    <t>VALOR TOTAL FINAL CONTRATO</t>
  </si>
  <si>
    <t>RECURSOS DESEMBOLSADOS</t>
  </si>
  <si>
    <t>%DE EJECUCION</t>
  </si>
  <si>
    <t>LINK DE PUBLICACION SECOP II</t>
  </si>
  <si>
    <t>PROFESIONALES</t>
  </si>
  <si>
    <t>SECRETARÍA GENERAL</t>
  </si>
  <si>
    <t>APOYO A LA GESTIÓN</t>
  </si>
  <si>
    <t>SUBDIRECCIÓN ADMINISTRATIVA Y FINANCIERA</t>
  </si>
  <si>
    <t>DIRECCIÓN DE ACCESO A TIERRAS</t>
  </si>
  <si>
    <t>SUBDIRECCIÓN DE SISTEMAS DE INFORMACIÓN DE TIERRAS</t>
  </si>
  <si>
    <t>DIRECCIÓN DE ASUNTOS ÉTNICOS</t>
  </si>
  <si>
    <t>SUBDIRECCIÓN DE ADMINISTRACIÓN DE TIERRAS DE LA NACIÓN</t>
  </si>
  <si>
    <t>SUBDIRECCIÓN DE ASUNTOS ÉTNICOS</t>
  </si>
  <si>
    <t>DIRECCIÓN DE GESTIÓN DEL ORDENAMIENTO SOCIAL DE LA PROPIEDAD</t>
  </si>
  <si>
    <t>SUBDIRECCIÓN DE TALENTO HUMANO</t>
  </si>
  <si>
    <t>PRESTACIÓN DE SERVICIOS</t>
  </si>
  <si>
    <t>NO. PROCESO</t>
  </si>
  <si>
    <t>RECURSOS PENDIENTES DE EJECUTAR</t>
  </si>
  <si>
    <t>20 OTROS</t>
  </si>
  <si>
    <t>AMP</t>
  </si>
  <si>
    <t>ORDEN DE COMPRA</t>
  </si>
  <si>
    <t>SERVICIOS POSTALES NACIONALES S.A.S</t>
  </si>
  <si>
    <t>CD</t>
  </si>
  <si>
    <t>CONVENIO INTERADMINISTRATIVO</t>
  </si>
  <si>
    <t>CONTRATO INTERADMINISTRATIVO</t>
  </si>
  <si>
    <t>IMPRENTA NACIONAL DE COLOMBIA</t>
  </si>
  <si>
    <t xml:space="preserve"> HEINSOHN HUMAN GLOBAL SOLUTIONS S.A.S</t>
  </si>
  <si>
    <t>ARRENDAMIENTO</t>
  </si>
  <si>
    <t>BPM CONSULTING SAS</t>
  </si>
  <si>
    <t>OTIS ELEVATOR COMPANY COLOMBIA S.A.S</t>
  </si>
  <si>
    <t>SISTEMA UNIVERSITARIO DEL EJE CAFETERO</t>
  </si>
  <si>
    <t>ARRENDAMIENTO ISLAS</t>
  </si>
  <si>
    <t>ALPOPULAR ALMACÉN GENERAL DE DEPÓSITOS S.A</t>
  </si>
  <si>
    <t>Prestar los servicios de publicación en el Diario Oficial de los actos administrativos de carácter general, circulares y demás documentos expedidos por la Agencia Nacional de Tierras – ANT, en el marco de sus funciones</t>
  </si>
  <si>
    <t>YOLANDA DEL SOCORRO MEDINA MONTES</t>
  </si>
  <si>
    <t>ANT-20263601</t>
  </si>
  <si>
    <t>ANT-20263633</t>
  </si>
  <si>
    <t>ANT-20263635</t>
  </si>
  <si>
    <t>ANT-20263740</t>
  </si>
  <si>
    <t>ANT-20263982</t>
  </si>
  <si>
    <t>ANT-20264530</t>
  </si>
  <si>
    <t>ANT-20264828</t>
  </si>
  <si>
    <t>ANT-20264946</t>
  </si>
  <si>
    <t>ANT-20264988</t>
  </si>
  <si>
    <t>ANT-20265180</t>
  </si>
  <si>
    <t>ANT-20265189</t>
  </si>
  <si>
    <t>ANT-20265199</t>
  </si>
  <si>
    <t>ANT-20265374</t>
  </si>
  <si>
    <t>ANT-20265384</t>
  </si>
  <si>
    <t>ANT-20265423</t>
  </si>
  <si>
    <t>ANT-20265578</t>
  </si>
  <si>
    <t>ANT-20266295</t>
  </si>
  <si>
    <t>ANT-20266602</t>
  </si>
  <si>
    <t>ALFREDO IGNACIO VILLAVECES PABÓN</t>
  </si>
  <si>
    <t>JAIME ALBERTO SALAZAR GUTIERRE</t>
  </si>
  <si>
    <t>WILLIAM FARAH PAREJA</t>
  </si>
  <si>
    <t>DONALDO ENRIQUE VISBAL CHAHIN</t>
  </si>
  <si>
    <t>GONZALO MEJIA SANINT</t>
  </si>
  <si>
    <t>INVERSIONES INALBOS S EN C</t>
  </si>
  <si>
    <t>FUNDACION ECOLOGICA Y SOCIAL DE LAS ISLAS DEL ROSARIO FUNESIS</t>
  </si>
  <si>
    <t>PENGE S.A.S</t>
  </si>
  <si>
    <t>CONSEJO REGIONAL INDIGENA DEL CAUCA (CRIC)</t>
  </si>
  <si>
    <t>SEBASTIAN VASQUEZ ESCOLAR</t>
  </si>
  <si>
    <t>CONTRATAR EL SERVICIO DE MANTENIMIENTO PREVENTIVO Y CORRECTIVO PARA LOS DOS (2) ASCENSORES INSTALADOS EN EL EDIFICIO UBICADO EN LA
CALLE 43 NO 57 - 41 DE LA CIUDAD DE BOGOTÁ DONDE FUNCIONA LA ANT Y LA
ADR, INCLUYENDO MANO DE OBRA Y EL SUMINISTRO DE REPUESTOS, DE ACUERDO CON LAS ESPECIFICACIONES TÉCNICAS REQUERIDAS POR LA ENTIDAD</t>
  </si>
  <si>
    <t>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</si>
  <si>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Contratar los servicios técnicos especializados de soporte, mantenimiento, actualización, asesoría y/o desarrollo para el sistema de información SIGEP y servicios administrativos de la ANT mediante la modalidad de bolsa de horas de acuerdo con la propuesta de servicios.</t>
  </si>
  <si>
    <t>CONTRATAR EL ARRENDAMIENTO DEL INMUEBLE UBICADO EN LA CALLE 24 # 42-97, DEL MUNICIPIO DE CARMEN DE BOLÍVAR, IDENTIFICADO CON LA MATRICULA INMOBILIARIA NO. 062-6616, PARA EL FUNCIONAMIENTO DE LA UNIDAD DE GESTIÓN TERRITORIAL BOLÍVAR DE LA AGENCIA NACIONAL DE TIERRAS</t>
  </si>
  <si>
    <t>CONTRATAR EL ARRENDAMIENTO DE UN INMUEBLE DESTINADO PARA EL ALMACENAMIENTO Y CUSTODIA DEL ARCHIVO DE GESTIÓN Y CENTRAL DE LA AGENCIA NACIONAL DE TIERRAS.</t>
  </si>
  <si>
    <t>Prestar los servicios postales de recepción, clasificación, transporte y entrega de correo y/o paquetes, a nivel urbano, nacional e internacional y demás servicios conexos que se requieran por la Agencia Nacional de Tierras - Instrumento de Agregación de demanda para los Servicios Exclusivos del Operador Postal Oficial</t>
  </si>
  <si>
    <t>La Agencia Nacional de Tierras (ANT) da en arrendamiento el predio denominado “ISLA PARAISO
PIRATA”,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</si>
  <si>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SIN
NOMBRE TOMAS NATIVO”,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</si>
  <si>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AMOR”,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</si>
  <si>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“QUEBRACHO II”,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</si>
  <si>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VICKY”,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</si>
  <si>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UNICA”,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</si>
  <si>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“LAGO DE LOS
SUEÑOS”,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</si>
  <si>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“LA PALMARROSA”, terreno insular de uno y otro mar, ubicado en el Archipiélago Nuestra Señora del Rosario; al arrendatario, para que, bajo su responsabilidad y autonomía, lo aproveche y lo explote conforme a los usos permitidos</t>
  </si>
  <si>
    <t>Aunar esfuerzos interadministrativos entre la Agencia Nacional de Tierras (ANT) y el Consejo Regional Indígena del Cauca (CRIC) para apoyar la ejecución de la política de ordenamiento social de la propiedad de forma colectiva en los territorios indígenas adscritos al CRIC</t>
  </si>
  <si>
    <t>a Agencia Nacional de Tierras (ANT) da en arrendamiento el predio denominado “MARIA GALANTE”, terreno insular de uno y otro mar, ubicado en el Archipiélago Nuestra Señora del Rosario; al arrendatario, para que, bajo su responsabilidad y autonomía, lo aproveche y lo explote conforme a los usos permitidos</t>
  </si>
  <si>
    <t>Contratar la prestación de servicios de BPO conforme con las especificaciones y características técnicas definidas en el Acuerdo Marco de Precios de Colombia Compra Eficiente</t>
  </si>
  <si>
    <t>https://community.secop.gov.co/Public/Tendering/OpportunityDetail/Index?noticeUID=CO1.NTC.9609088&amp;isFromPublicArea=True&amp;isModal=true&amp;asPopupView=true</t>
  </si>
  <si>
    <t>https://community.secop.gov.co/Public/Tendering/OpportunityDetail/Index?noticeUID=CO1.NTC.9660779&amp;isFromPublicArea=True&amp;isModal=true&amp;asPopupView=true</t>
  </si>
  <si>
    <t>https://community.secop.gov.co/Public/Tendering/OpportunityDetail/Index?noticeUID=CO1.NTC.9608889&amp;isFromPublicArea=True&amp;isModal=true&amp;asPopupView=true</t>
  </si>
  <si>
    <t>https://community.secop.gov.co/Public/Tendering/OpportunityDetail/Index?noticeUID=CO1.NTC.9596764&amp;isFromPublicArea=True&amp;isModal=true&amp;asPopupView=true</t>
  </si>
  <si>
    <t>https://community.secop.gov.co/Public/Tendering/OpportunityDetail/Index?noticeUID=CO1.NTC.9654730&amp;isFromPublicArea=True&amp;isModal=true&amp;asPopupView=true</t>
  </si>
  <si>
    <t>https://community.secop.gov.co/Public/Tendering/OpportunityDetail/Index?noticeUID=CO1.NTC.9773750&amp;isFromPublicArea=True&amp;isModal=true&amp;asPopupView=true</t>
  </si>
  <si>
    <t>https://community.secop.gov.co/Public/Tendering/OpportunityDetail/Index?noticeUID=CO1.NTC.9771026&amp;isFromPublicArea=True&amp;isModal=true&amp;asPopupView=true</t>
  </si>
  <si>
    <t>https://community.secop.gov.co/Public/Tendering/OpportunityDetail/Index?noticeUID=CO1.NTC.9771552&amp;isFromPublicArea=True&amp;isModal=true&amp;asPopupView=true</t>
  </si>
  <si>
    <t>https://community.secop.gov.co/Public/Tendering/OpportunityDetail/Index?noticeUID=CO1.NTC.9772823&amp;isFromPublicArea=True&amp;isModal=true&amp;asPopupView=true</t>
  </si>
  <si>
    <t>https://community.secop.gov.co/Public/Tendering/OpportunityDetail/Index?noticeUID=CO1.NTC.9782390&amp;isFromPublicArea=True&amp;isModal=true&amp;asPopupView=true</t>
  </si>
  <si>
    <t>https://community.secop.gov.co/Public/Tendering/OpportunityDetail/Index?noticeUID=CO1.NTC.9793685&amp;isFromPublicArea=True&amp;isModal=true&amp;asPopupView=true</t>
  </si>
  <si>
    <t>https://community.secop.gov.co/Public/Tendering/OpportunityDetail/Index?noticeUID=CO1.NTC.9794202&amp;isFromPublicArea=True&amp;isModal=true&amp;asPopupView=true</t>
  </si>
  <si>
    <t>https://community.secop.gov.co/Public/Tendering/OpportunityDetail/Index?noticeUID=CO1.NTC.9800098&amp;isFromPublicArea=True&amp;isModal=true&amp;asPopupView=true</t>
  </si>
  <si>
    <t>https://community.secop.gov.co/Public/Tendering/OpportunityDetail/Index?noticeUID=CO1.NTC.9821987&amp;isFromPublicArea=True&amp;isModal=true&amp;asPopupView=true</t>
  </si>
  <si>
    <t>https://community.secop.gov.co/Public/Tendering/OpportunityDetail/Index?noticeUID=CO1.NTC.9638102&amp;isFromPublicArea=True&amp;isModal=False</t>
  </si>
  <si>
    <t>ANT-20265462</t>
  </si>
  <si>
    <t>ANT-20265498</t>
  </si>
  <si>
    <t>ANT-20265531</t>
  </si>
  <si>
    <t>ANT-20265532</t>
  </si>
  <si>
    <t>ANT-20265542</t>
  </si>
  <si>
    <t>ANT-20265579</t>
  </si>
  <si>
    <t>ANT-20265597</t>
  </si>
  <si>
    <t>ANT-20265615</t>
  </si>
  <si>
    <t>ANT-20265626</t>
  </si>
  <si>
    <t>ANT-20265661</t>
  </si>
  <si>
    <t>ANT-20265713</t>
  </si>
  <si>
    <t>ANT-20265732</t>
  </si>
  <si>
    <t>ANT-20265767</t>
  </si>
  <si>
    <t>ANT-20265835</t>
  </si>
  <si>
    <t>ANT-20265841</t>
  </si>
  <si>
    <t>ANT-20266095</t>
  </si>
  <si>
    <t>ANT-20266103</t>
  </si>
  <si>
    <t>ANT-20266114</t>
  </si>
  <si>
    <t>ANT-20266307</t>
  </si>
  <si>
    <t>ANT-20266438</t>
  </si>
  <si>
    <t>ANT-MC-001-2026</t>
  </si>
  <si>
    <t>ANT-20266656</t>
  </si>
  <si>
    <t>ANT-SASIE-001-2026</t>
  </si>
  <si>
    <t>ANT-20266669</t>
  </si>
  <si>
    <t>ANT-MC-003-2026</t>
  </si>
  <si>
    <t>ANT-20266670</t>
  </si>
  <si>
    <t>MC</t>
  </si>
  <si>
    <t>SASIE</t>
  </si>
  <si>
    <t>CONTRATO DE SUMINISTRO</t>
  </si>
  <si>
    <t>CARLOS MANUEL AFANADOR PEREZ</t>
  </si>
  <si>
    <t>UNIÓN TEMPORAL ISLA LA PERRA</t>
  </si>
  <si>
    <t>RESGUARDO INDÍGENA ZENÚ SAN ANDRÉS DE SOTAVENTO</t>
  </si>
  <si>
    <t>CANAL REGIONAL DE TELEVISIÓN TEVEANDINA S.A.S.</t>
  </si>
  <si>
    <t>SIMON BEETAR BETANCOURT</t>
  </si>
  <si>
    <t>LASAN INVERSIONES S.A.S</t>
  </si>
  <si>
    <t>U&amp;B CAPITAL S.A.S</t>
  </si>
  <si>
    <t>CORPORACION PLAYA LINDA SAS</t>
  </si>
  <si>
    <t>FERNANDO ISAZA GUTIERREZ DE PIÑERES</t>
  </si>
  <si>
    <t>RONALD IVAN MUÑOZ GONZALEZ</t>
  </si>
  <si>
    <t>ELIZABETH ZUÑIAGA GELES</t>
  </si>
  <si>
    <t>CARLOS ALFONSO CARDONA MORA</t>
  </si>
  <si>
    <t>UNION TEMPORAL PARAISO INSULAR</t>
  </si>
  <si>
    <t>UNIÓN TEMPORAL ISLA CHÍA</t>
  </si>
  <si>
    <t xml:space="preserve">UNIÓN TEMPORAL LA DISCULPA </t>
  </si>
  <si>
    <t>IVAN JARAMILLO ESCOBAR</t>
  </si>
  <si>
    <t>INVERSIONES TU ISLA S.A.S</t>
  </si>
  <si>
    <t>COMFACUNDI</t>
  </si>
  <si>
    <t>RODRIGO ALONSO MENDOZA PATIÑO</t>
  </si>
  <si>
    <t>DISTRACOM S.A.</t>
  </si>
  <si>
    <t>RECIO TURISMO S.A.</t>
  </si>
  <si>
    <t>GESTIÓN DE SEGURIDAD ELECTRÓNICA S.A.</t>
  </si>
  <si>
    <t>“La Agencia Nacional de Tierras (ANT) da en arrendamiento el predio denominado “MUCURA CLUB HOTEL”,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</si>
  <si>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LA PERRA”, terreno insular de uno y otro mar, ubicado en el Archipiélago Nuestra Señora del Rosario; al arrendatario, para que, bajo su responsabilidad y autonomía, lo aproveche y lo explote conforme a los usos permitidos.</t>
  </si>
  <si>
    <t>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SUS PLANES DE VIDA</t>
  </si>
  <si>
    <t>Prestar servicios de divulgación en medios masivos, comunitarios o alternativos de comunicación con el fin de dar a conocer la oferta institucional en el marco de la Reforma Agraria y posicionar la imagen de la Agencia Nacional de Tierras en todo el territorio nacional.</t>
  </si>
  <si>
    <t>La Agencia Nacional de Tierras (ANT) da en arrendamiento el predio denominado “ISLA MARIANA”, terreno insular de uno y otro mar, ubicado en el Archipiélago Nuestra Señora del Rosario; al arrendatario, para que, bajo su responsabilidad y autonomía, lo aproveche y lo explote conforme a los usos permitidos.</t>
  </si>
  <si>
    <t>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</si>
  <si>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La Agencia Nacional de Tierras (ANT) da en arrendamiento el predio denominado “SUANOGA”,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</si>
  <si>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“HOTEL IBIZA RESORT”,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</si>
  <si>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“PLAYA LINDA”,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</si>
  <si>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“LA LAGUNA”,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</si>
  <si>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“ECO HOTEL LA
COCOTERA”,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</si>
  <si>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“LIZAMAR”,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</si>
  <si>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“REINA MORA A” ,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</si>
  <si>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“PARAÍSO ESCONDIDO / SECRETO”,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</si>
  <si>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CHIA”,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</si>
  <si>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“LA DISCULPA”,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</si>
  <si>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“LA CHAMPETUA”,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</si>
  <si>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“ISLA INDIA”,
terreno insular de uno y otro mar, ubicado en el Archipiélago Nuestra Señora del Rosario; al
arrendatario, para que, bajo su responsabilidad y autonomía, lo aproveche y lo explote conforme a los
usos permitidos</t>
  </si>
  <si>
    <t>Prestar los servicios de apoyo a la gestión para el desarrollo de las actividades del Plan de Bienestar Social e Incentivos Institucionales 2026 para los servidores de la Agencia Nacional de Tierras y sus familias</t>
  </si>
  <si>
    <t>La Agencia Nacional de Tierras da en arrendamiento el predio denominado “ISLA PLAYA DE LAS MANTAS”, terreno insular de uno y otro mar, ubicado en el Archipiélago Nuestra Señora del Rosario, al arrendatario, para que, bajo su responsabilidad y autonomía, lo aproveche y explote conforme a los usos permitidos.</t>
  </si>
  <si>
    <t>Suministrar combustible en la ciudad de Bogotá D.C. para los vehículos de propiedad de la Agencia Nacional de Tierras y la planta eléctrica</t>
  </si>
  <si>
    <t>Suministro de tiquetes aéreos nacionales e internacionales y servicios conexos para el desplazamiento de los servidores y contratistas en el desarrollo de las actividades misionales y administrativas de la Agencia Nacional de Tierras.</t>
  </si>
  <si>
    <t>Contratar el suministro de certificados de firma digital tipo TOKEN virtual, para la Agencia Nacional de Tierras, de acuerdo con las especificaciones técnicas definidas por la Entidad</t>
  </si>
  <si>
    <t>https://community.secop.gov.co/Public/Tendering/OpportunityDetail/Index?noticeUID=CO1.NTC.9893752&amp;isFromPublicArea=True&amp;isModal=true&amp;asPopupView=true</t>
  </si>
  <si>
    <t>https://community.secop.gov.co/Public/Tendering/OpportunityDetail/Index?noticeUID=CO1.NTC.9913835&amp;isFromPublicArea=True&amp;isModal=true&amp;asPopupView=true</t>
  </si>
  <si>
    <t>https://community.secop.gov.co/Public/Tendering/OpportunityDetail/Index?noticeUID=CO1.NTC.9923852&amp;isFromPublicArea=True&amp;isModal=true&amp;asPopupView=true</t>
  </si>
  <si>
    <t>https://community.secop.gov.co/Public/Tendering/OpportunityDetail/Index?noticeUID=CO1.NTC.10069799&amp;isFromPublicArea=True&amp;isModal=true&amp;asPopupView=true</t>
  </si>
  <si>
    <t>https://community.secop.gov.co/Public/Tendering/OpportunityDetail/Index?noticeUID=CO1.NTC.10158396&amp;isFromPublicArea=True&amp;isModal=true&amp;asPopupView=true</t>
  </si>
  <si>
    <t>https://community.secop.gov.co/Public/Tendering/OpportunityDetail/Index?noticeUID=CO1.NTC.10180045&amp;isFromPublicArea=True&amp;isModal=true&amp;asPopupView=true</t>
  </si>
  <si>
    <t>https://community.secop.gov.co/Public/Tendering/OpportunityDetail/Index?noticeUID=CO1.NTC.9809941&amp;isFromPublicArea=True&amp;isModal=true&amp;asPopupView=true</t>
  </si>
  <si>
    <t>https://community.secop.gov.co/Public/Tendering/OpportunityDetail/Index?noticeUID=CO1.NTC.9810248&amp;isFromPublicArea=True&amp;isModal=true&amp;asPopupView=true</t>
  </si>
  <si>
    <t>https://community.secop.gov.co/Public/Tendering/OpportunityDetail/Index?noticeUID=CO1.NTC.9824757&amp;isFromPublicArea=True&amp;isModal=true&amp;asPopupView=true</t>
  </si>
  <si>
    <t>https://community.secop.gov.co/Public/Tendering/OpportunityDetail/Index?noticeUID=CO1.NTC.9825307&amp;isFromPublicArea=True&amp;isModal=true&amp;asPopupView=true</t>
  </si>
  <si>
    <t>https://community.secop.gov.co/Public/Tendering/OpportunityDetail/Index?noticeUID=CO1.NTC.9815662&amp;isFromPublicArea=True&amp;isModal=true&amp;asPopupView=true</t>
  </si>
  <si>
    <t>https://community.secop.gov.co/Public/Tendering/OpportunityDetail/Index?noticeUID=CO1.NTC.9824595&amp;isFromPublicArea=True&amp;isModal=true&amp;asPopupView=true</t>
  </si>
  <si>
    <t>https://community.secop.gov.co/Public/Tendering/OpportunityDetail/Index?noticeUID=CO1.NTC.9823546&amp;isFromPublicArea=True&amp;isModal=true&amp;asPopupView=true</t>
  </si>
  <si>
    <t>https://community.secop.gov.co/Public/Tendering/OpportunityDetail/Index?noticeUID=CO1.NTC.9833245&amp;isFromPublicArea=True&amp;isModal=true&amp;asPopupView=true</t>
  </si>
  <si>
    <t>https://community.secop.gov.co/Public/Tendering/OpportunityDetail/Index?noticeUID=CO1.NTC.9829191&amp;isFromPublicArea=True&amp;isModal=true&amp;asPopupView=true</t>
  </si>
  <si>
    <t>https://community.secop.gov.co/Public/Tendering/OpportunityDetail/Index?noticeUID=CO1.NTC.9843488&amp;isFromPublicArea=True&amp;isModal=true&amp;asPopupView=true</t>
  </si>
  <si>
    <t>https://community.secop.gov.co/Public/Tendering/OpportunityDetail/Index?noticeUID=CO1.NTC.9843526&amp;isFromPublicArea=True&amp;isModal=true&amp;asPopupView=true</t>
  </si>
  <si>
    <t>https://community.secop.gov.co/Public/Tendering/OpportunityDetail/Index?noticeUID=CO1.NTC.9847757&amp;isFromPublicArea=True&amp;isModal=true&amp;asPopupView=true</t>
  </si>
  <si>
    <t>https://community.secop.gov.co/Public/Tendering/OpportunityDetail/Index?noticeUID=CO1.NTC.9849418&amp;isFromPublicArea=True&amp;isModal=true&amp;asPopupView=true</t>
  </si>
  <si>
    <t>https://community.secop.gov.co/Public/Tendering/OpportunityDetail/Index?noticeUID=CO1.NTC.9874552&amp;isFromPublicArea=True&amp;isModal=true&amp;asPopupView=true</t>
  </si>
  <si>
    <t>https://community.secop.gov.co/Public/Tendering/OpportunityDetail/Index?noticeUID=CO1.NTC.9870331&amp;isFromPublicArea=True&amp;isModal=true&amp;asPopupView=true</t>
  </si>
  <si>
    <t>https://community.secop.gov.co/Public/Tendering/OpportunityDetail/Index?noticeUID=CO1.NTC.9894876&amp;isFromPublicArea=True&amp;isModal=true&amp;asPopupView=true</t>
  </si>
  <si>
    <t>ANT-MC-005-2026</t>
  </si>
  <si>
    <t>ANT-20266736</t>
  </si>
  <si>
    <t>ANT-20266812</t>
  </si>
  <si>
    <t>ANT-MC-006-2026</t>
  </si>
  <si>
    <t>ANT-20266867</t>
  </si>
  <si>
    <t>ANT-MC-008-2026</t>
  </si>
  <si>
    <t>ANT-20266893</t>
  </si>
  <si>
    <t>ANT-SAMC-001-2026</t>
  </si>
  <si>
    <t>ANT-20266896</t>
  </si>
  <si>
    <t>SAMC</t>
  </si>
  <si>
    <t>C&amp;S TECNOLOGIA SAS BIC</t>
  </si>
  <si>
    <t>UNION TEMPORAL KIOS</t>
  </si>
  <si>
    <t>QUALITAS SALUD LIMITADA</t>
  </si>
  <si>
    <t>SERVIMETERS S.A.S.</t>
  </si>
  <si>
    <t>HDI SEGUROS COLOMBIA S.A.</t>
  </si>
  <si>
    <t>CONTRATO DE COMPRAVENTA</t>
  </si>
  <si>
    <t>CONTRATO DE SEGUROS</t>
  </si>
  <si>
    <t>Renovación de licenciamiento en modalidad de suscripción de Adobe Acrobat Pro y Creative Cloud for Teams para la Agencia Nacional de Tierras</t>
  </si>
  <si>
    <t>CONTRATAR EL SERVICIO INTEGRAL DE ASEO Y CAFETERÍA PARA LAS SEDES DE LA AGENCIA NACIONAL DE TIERRAS - ANT A NIVEL NACIONAL – SEDE BOGOTÁ.</t>
  </si>
  <si>
    <t>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</si>
  <si>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Contratar la certificación de los dos (2) ascensores instalados en el edificio ubicado en la Calle 43 No. 57 - 41 de la ciudad de Bogotá donde funciona la Agencia Nacional de Tierras.</t>
  </si>
  <si>
    <t>CONTRATAR CON UNA COMPAÑÍA DE SEGUROS LEGALMENTE AUTORIZADA PARA FUNCIONAR EN EL PAÍS EL SEGURO DE VEHÍCULO AÉREO NO TRIPULADO (DRON) QUE AMPARE LOS BIENES E INTERESES PATRIMONIALES DE LA AGENCIA NACIONAL DE TIERRAS- ANT, Y AQUELLOS DE LOS QUE  LLEGARE A SER LEGALMENTE RESPONSABLE.</t>
  </si>
  <si>
    <t>https://community.secop.gov.co/Public/Tendering/OpportunityDetail/Index?noticeUID=CO1.NTC.10239489&amp;isFromPublicArea=True&amp;isModal=true&amp;asPopupView=true</t>
  </si>
  <si>
    <t>https://community.secop.gov.co/Public/Tendering/OpportunityDetail/Index?noticeUID=CO1.NTC.10299377&amp;isFromPublicArea=True&amp;isModal=true&amp;asPopupView=true</t>
  </si>
  <si>
    <t>https://community.secop.gov.co/Public/Tendering/OpportunityDetail/Index?noticeUID=CO1.NTC.10325796&amp;isFromPublicArea=True&amp;isModal=true&amp;asPopupView=true</t>
  </si>
  <si>
    <t>https://community.secop.gov.co/Public/Tendering/OpportunityDetail/Index?noticeUID=CO1.NTC.10317902&amp;isFromPublicArea=True&amp;isModal=true&amp;asPopupView=true</t>
  </si>
  <si>
    <t>ANT-20268067</t>
  </si>
  <si>
    <t>ANT-20268068</t>
  </si>
  <si>
    <t>ANT-20268769</t>
  </si>
  <si>
    <t>ANT-20268828</t>
  </si>
  <si>
    <t>ANT-20268866</t>
  </si>
  <si>
    <t>ANT-20269498</t>
  </si>
  <si>
    <t>ANT-20269660</t>
  </si>
  <si>
    <t>ANT-20269661</t>
  </si>
  <si>
    <t>ANT-20269662</t>
  </si>
  <si>
    <t>ANT-MC-009-2026</t>
  </si>
  <si>
    <t>ANT-20269689</t>
  </si>
  <si>
    <t>ANT-20269704</t>
  </si>
  <si>
    <t>ANT-SASIE-003-2026</t>
  </si>
  <si>
    <t>ANT-20269771</t>
  </si>
  <si>
    <t>COMODATO</t>
  </si>
  <si>
    <t>UNION TEMPORAL J-SERVITEC</t>
  </si>
  <si>
    <t>URBANOS Y RURALES SAS</t>
  </si>
  <si>
    <t>LA SOCIEDAD DE TELEVISION DE CALDAS RISARALDA Y 
QUINDIO LTDA (TELECAFE LTDA)</t>
  </si>
  <si>
    <t>EMPRESA DE TELECOMUNICACIONES DE POPAYAN S.A. EMTEL E.S.P</t>
  </si>
  <si>
    <t>SERVICIOS NÁUTICOS EL CARIBE S.A.S</t>
  </si>
  <si>
    <t>UNION TEMPORAL ISLA KALUA</t>
  </si>
  <si>
    <t>OCEAN BREEZE HOSPITALITY S.A.S</t>
  </si>
  <si>
    <t>C.I. MORASU S.A.S.</t>
  </si>
  <si>
    <t>DISTRITO TURÍSTICO Y CULTURAL DE CARTAGENA</t>
  </si>
  <si>
    <t>UNION TEMPORAL TRANS-ANT-2026</t>
  </si>
  <si>
    <t>CONTRATAR EL SERVICIO INTEGRAL DE ASEO Y CAFETERÍA PARA LAS SEDES DE LA AGENCIA NACIONAL DE TIERRAS - ANT A NIVEL NACIONAL – SEDE MANIZALES</t>
  </si>
  <si>
    <t>CONTRATAR EL SERVICIO INTEGRAL DE ASEO Y CAFETERÍA PARA LAS SEDES DE LA AGENCIA NACIONAL DE TIERRAS - ANT A NIVEL NACIONAL – SEDE SANTA MARTA</t>
  </si>
  <si>
    <t>Prestación de servicios especializado para la realización de avalúos de los predios que sean solicitados por la Agencia
ubicados en todo el territorio nacional; conforme a las especificaciones técnicas definidas por la Dirección de Asuntos Étnicos.
territoriales de las comunidades étnicas.</t>
  </si>
  <si>
    <t>Contratar la planificación, gestión, organización y desarrollo de los eventos requeridos por la Agencia Nacional de Tierras conducentes a la materialización de la reforma agraria, así como apoyar los demás procesos logísticos y actividades conexas requeridas para el ejercicio de las actividades misionales de sus dependencias</t>
  </si>
  <si>
    <t>Brindar una solución integral para diferentes líneas de servicios y componentes tecnológicos que permitan garantizar la continuidad y adecuada operación de los Sistemas de Información de Tierras de la ANT y servicios conexos.</t>
  </si>
  <si>
    <t>Contratar el arrendamiento de un inmueble destinado para el almacenamiento y custodia del archivo de gestión y central de la Agencia Nacional de Tierras</t>
  </si>
  <si>
    <t>La Agencia Nacional de Tierras (ANT) da en arrendamiento el predio
Denominado “ISLA MACABI”, terreno insular de uno y otro mar, ubicado en el Archipiélago Nuestra Señora del Rosario; al arrendatario, para que, bajo su responsabilidad y autonomía, lo aproveche y lo explote conforme a los
usos permitidos.</t>
  </si>
  <si>
    <t>La Agencia Nacional de Tierras (ANT) da en arrendamiento el predio denominado “KALUA”, terreno insular de uno y otro mar, ubicado en el Archipiélago Nuestra Señora del Rosario; al arrendatario, para que, bajo su responsabilidad y autonomía, lo aproveche y lo explote conforme a los usos permitidos</t>
  </si>
  <si>
    <t xml:space="preserve"> La Agencia Nacional de Tierras (ANT) da en arrendamiento el predio denominado “ HOTEL PUNTA FARO” , terreno insular de uno y otro mar, ubicado en el
Archipiélago San Bernardo; al arrendatario, para que, bajo su responsabilidad y autonomía, lo aproveche y lo explote conforme a los usos permitidos</t>
  </si>
  <si>
    <t>CONTRATAR EL SUMINISTRO DE CALZADO Y VESTIDO DE LABOR PARA LOS FUNCIONARIOS DE LA AGENCIA NACIONAL DE TIERRAS, QUE TIENEN DERECHO A RECIBIR DOTACIÓN DE CONFORMIDAD CON LA NORMATIVIDAD VIGENTE</t>
  </si>
  <si>
    <t>Entregar, a título de comodato, al Distrito Turístico y Cultural de Cartagena de Indias el uso y goce temporal de los bienes inmuebles baldíos reservados de la Nación descritos en el alcance del objeto, ubicados en el Archipiélago de Nuestra Señora del Rosario</t>
  </si>
  <si>
    <t>PRESTAR EL SERVICIO DE TRANSPORTE PÚBLICO TERRESTRE AUTOMOTOR ESPECIAL CON CONDUCTOR A NIVEL NACIONAL Y TRANSPORTE FLUVIAL, CON DISPONIBILIDAD 7 X 24, PARA TRANSPORTE DE PERSONAL, CON MATERIAL Y EQUIPOS</t>
  </si>
  <si>
    <t>https://operaciones.colombiacompra.gov.co/tienda-virtual-del-estado-colombiano/ordenes-compra/159630</t>
  </si>
  <si>
    <t>https://community.secop.gov.co/Public/Tendering/OpportunityDetail/Index?noticeUID=CO1.NTC.9895508&amp;isFromPublicArea=True&amp;isModal=true&amp;asPopupView=true</t>
  </si>
  <si>
    <t>https://community.secop.gov.co/Public/Tendering/OpportunityDetail/Index?noticeUID=CO1.NTC.9912142&amp;isFromPublicArea=True&amp;isModal=true&amp;asPopupView=true</t>
  </si>
  <si>
    <t>https://operaciones.colombiacompra.gov.co/tienda-virtual-del-estado-colombiano/ordenes-compra/160505</t>
  </si>
  <si>
    <t>https://operaciones.colombiacompra.gov.co/tienda-virtual-del-estado-colombiano/ordenes-compra/164476</t>
  </si>
  <si>
    <t>https://operaciones.colombiacompra.gov.co/tienda-virtual-del-estado-colombiano/ordenes-compra/166647</t>
  </si>
  <si>
    <t>https://operaciones.colombiacompra.gov.co/tienda-virtual-del-estado-colombiano/ordenes-compra/166646</t>
  </si>
  <si>
    <t>https://community.secop.gov.co/Public/Tendering/OpportunityDetail/Index?noticeUID=CO1.NTC.10527940&amp;isFromPublicArea=True&amp;isModal=true&amp;asPopupView=true</t>
  </si>
  <si>
    <t>https://community.secop.gov.co/Public/Tendering/OpportunityDetail/Index?noticeUID=CO1.NTC.10535029&amp;isFromPublicArea=True&amp;isModal=true&amp;asPopupView=true</t>
  </si>
  <si>
    <t>https://community.secop.gov.co/Public/Tendering/OpportunityDetail/Index?noticeUID=CO1.NTC.10554293&amp;isFromPublicArea=True&amp;isModal=true&amp;asPopupView=true</t>
  </si>
  <si>
    <t>https://community.secop.gov.co/Public/Tendering/OpportunityDetail/Index?noticeUID=CO1.NTC.10624008&amp;isFromPublicArea=True&amp;isModal=true&amp;asPopupView=true</t>
  </si>
  <si>
    <t>https://community.secop.gov.co/Public/Tendering/OpportunityDetail/Index?noticeUID=CO1.NTC.10646448&amp;isFromPublicArea=True&amp;isModal=true&amp;asPopupView=true</t>
  </si>
  <si>
    <t>https://community.secop.gov.co/Public/Tendering/OpportunityDetail/Index?noticeUID=CO1.NTC.10652643&amp;isFromPublicArea=True&amp;isModal=true&amp;asPopupView=true</t>
  </si>
  <si>
    <t>https://community.secop.gov.co/Public/Tendering/OpportunityDetail/Index?noticeUID=CO1.NTC.10551516&amp;isFromPublicArea=True&amp;isModal=true&amp;asPopupView=true</t>
  </si>
  <si>
    <t>https://community.secop.gov.co/Public/Tendering/OpportunityDetail/Index?noticeUID=CO1.NTC.10645473&amp;isFromPublicArea=True&amp;isModal=true&amp;asPopupView=true</t>
  </si>
  <si>
    <t>https://community.secop.gov.co/Public/Tendering/OpportunityDetail/Index?noticeUID=CO1.NTC.10421948&amp;isFromPublicArea=True&amp;isModal=true&amp;asPopupView=true</t>
  </si>
  <si>
    <t>https://community.secop.gov.co/Public/Tendering/OpportunityDetail/Index?noticeUID=CO1.NTC.10650199&amp;isFromPublicArea=True&amp;isModal=False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</si>
</sst>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3" x14ac:knownFonts="1">
    <font>
      <sz val="12"/>
      <color theme="1"/>
      <name val="Aptos Narrow"/>
      <family val="2"/>
      <scheme val="minor"/>
    </font>
    <font>
      <sz val="12"/>
      <color theme="1"/>
      <name val="Aptos Narrow"/>
      <family val="2"/>
      <scheme val="minor"/>
    </font>
    <font>
      <b/>
      <sz val="12"/>
      <color theme="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8">
    <xf numFmtId="0" fontId="0" fillId="0" borderId="0" xfId="0"/>
    <xf numFmtId="0" fontId="2"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xf>
    <xf numFmtId="9" fontId="0" fillId="0" borderId="0" xfId="1" applyFont="1" applyFill="1" applyBorder="1" applyAlignment="1">
      <alignment horizontal="center"/>
    </xf>
    <xf numFmtId="164" fontId="0" fillId="2" borderId="0" xfId="2" applyNumberFormat="1" applyFont="1" applyFill="1" applyBorder="1"/>
    <xf numFmtId="164" fontId="0" fillId="0" borderId="0" xfId="2" applyNumberFormat="1" applyFont="1" applyFill="1" applyBorder="1"/>
    <xf numFmtId="0" fontId="0" fillId="0" borderId="0" xfId="0" applyAlignment="1">
      <alignment horizontal="center"/>
    </xf>
  </cellXfs>
  <cellStyles count="3">
    <cellStyle name="Moneda" xfId="2" builtinId="4"/>
    <cellStyle name="Normal" xfId="0" builtinId="0"/>
    <cellStyle name="Porcentaje" xfId="1" builtinId="5"/>
  </cellStyles>
  <dxfs count="22">
    <dxf>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164" formatCode="_-&quot;$&quot;\ * #,##0_-;\-&quot;$&quot;\ * #,##0_-;_-&quot;$&quot;\ * &quot;-&quot;??_-;_-@_-"/>
      <fill>
        <patternFill patternType="none">
          <fgColor indexed="64"/>
          <bgColor indexed="65"/>
        </patternFill>
      </fill>
    </dxf>
    <dxf>
      <font>
        <b val="0"/>
        <i val="0"/>
        <strike val="0"/>
        <condense val="0"/>
        <extend val="0"/>
        <outline val="0"/>
        <shadow val="0"/>
        <u val="none"/>
        <vertAlign val="baseline"/>
        <sz val="12"/>
        <color theme="1"/>
        <name val="Aptos Narrow"/>
        <family val="2"/>
        <scheme val="minor"/>
      </font>
      <numFmt numFmtId="13" formatCode="0%"/>
      <fill>
        <patternFill patternType="none">
          <fgColor indexed="64"/>
          <bgColor indexed="65"/>
        </patternFill>
      </fill>
      <alignment horizontal="center" vertical="bottom" textRotation="0" wrapText="0" indent="0" justifyLastLine="0" shrinkToFit="0" readingOrder="0"/>
    </dxf>
    <dxf>
      <numFmt numFmtId="164" formatCode="_-&quot;$&quot;\ * #,##0_-;\-&quot;$&quot;\ * #,##0_-;_-&quot;$&quot;\ * &quot;-&quot;??_-;_-@_-"/>
      <fill>
        <patternFill patternType="solid">
          <fgColor indexed="64"/>
          <bgColor rgb="FFFFFF00"/>
        </patternFill>
      </fill>
    </dxf>
    <dxf>
      <numFmt numFmtId="164" formatCode="_-&quot;$&quot;\ * #,##0_-;\-&quot;$&quot;\ * #,##0_-;_-&quot;$&quot;\ * &quot;-&quot;??_-;_-@_-"/>
      <fill>
        <patternFill patternType="none">
          <fgColor indexed="64"/>
          <bgColor indexed="65"/>
        </patternFill>
      </fill>
    </dxf>
    <dxf>
      <numFmt numFmtId="164" formatCode="_-&quot;$&quot;\ * #,##0_-;\-&quot;$&quot;\ * #,##0_-;_-&quot;$&quot;\ * &quot;-&quot;??_-;_-@_-"/>
      <fill>
        <patternFill patternType="none">
          <fgColor indexed="64"/>
          <bgColor indexed="65"/>
        </patternFill>
      </fill>
    </dxf>
    <dxf>
      <numFmt numFmtId="19" formatCode="d/mm/yyyy"/>
      <fill>
        <patternFill patternType="none">
          <fgColor indexed="64"/>
          <bgColor indexed="65"/>
        </patternFill>
      </fill>
      <alignment horizontal="center" vertical="bottom" textRotation="0" wrapText="0" indent="0" justifyLastLine="0" shrinkToFit="0" readingOrder="0"/>
    </dxf>
    <dxf>
      <numFmt numFmtId="19" formatCode="d/mm/yyyy"/>
      <fill>
        <patternFill patternType="none">
          <fgColor indexed="64"/>
          <bgColor indexed="65"/>
        </patternFill>
      </fill>
      <alignment horizontal="center" vertical="bottom" textRotation="0" wrapText="0" indent="0" justifyLastLine="0" shrinkToFit="0" readingOrder="0"/>
    </dxf>
    <dxf>
      <numFmt numFmtId="19" formatCode="d/mm/yyyy"/>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ptos Narrow"/>
        <family val="2"/>
        <scheme val="minor"/>
      </font>
      <numFmt numFmtId="164" formatCode="_-&quot;$&quot;\ * #,##0_-;\-&quot;$&quot;\ * #,##0_-;_-&quot;$&quot;\ * &quot;-&quot;??_-;_-@_-"/>
      <fill>
        <patternFill patternType="none">
          <fgColor indexed="64"/>
          <bgColor indexed="65"/>
        </patternFill>
      </fill>
    </dxf>
    <dxf>
      <numFmt numFmtId="164" formatCode="_-&quot;$&quot;\ * #,##0_-;\-&quot;$&quot;\ * #,##0_-;_-&quot;$&quot;\ * &quot;-&quot;??_-;_-@_-"/>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textRotation="0" wrapText="0" indent="0" justifyLastLine="0" shrinkToFit="0" readingOrder="0"/>
    </dxf>
    <dxf>
      <fill>
        <patternFill patternType="none">
          <fgColor indexed="64"/>
          <bgColor indexed="65"/>
        </patternFill>
      </fill>
      <alignment horizontal="center" textRotation="0" wrapText="0" indent="0" justifyLastLine="0" shrinkToFit="0" readingOrder="0"/>
    </dxf>
    <dxf>
      <fill>
        <patternFill patternType="none">
          <fgColor indexed="64"/>
          <bgColor indexed="65"/>
        </patternFill>
      </fill>
      <alignment horizontal="center" textRotation="0" wrapText="0" indent="0" justifyLastLine="0" shrinkToFit="0" readingOrder="0"/>
    </dxf>
    <dxf>
      <fill>
        <patternFill patternType="none">
          <fgColor indexed="64"/>
          <bgColor indexed="65"/>
        </patternFill>
      </fill>
    </dxf>
    <dxf>
      <font>
        <b/>
        <i val="0"/>
        <strike val="0"/>
        <condense val="0"/>
        <extend val="0"/>
        <outline val="0"/>
        <shadow val="0"/>
        <u val="none"/>
        <vertAlign val="baseline"/>
        <sz val="12"/>
        <color theme="0"/>
        <name val="Aptos Narrow"/>
        <family val="2"/>
        <scheme val="minor"/>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14E949-7636-436A-B4A6-67D146C3032D}" name="Tabla2" displayName="Tabla2" ref="A1:T59" totalsRowShown="0" headerRowDxfId="21" dataDxfId="20">
  <tableColumns count="20">
    <tableColumn id="1" xr3:uid="{35E78847-0C76-44E4-80B6-550784002E67}" name="AÑO" dataDxfId="19"/>
    <tableColumn id="2" xr3:uid="{4D8EF1F1-542A-42D4-934E-6BEBC9E24108}" name="NO. PROCESO" dataDxfId="18"/>
    <tableColumn id="3" xr3:uid="{6F0AC501-1016-4C68-94C8-849F8044F7CE}" name="NO. CONTRATO" dataDxfId="17"/>
    <tableColumn id="4" xr3:uid="{91B48ABB-5031-4CB5-ACC1-9E77F52A2B83}" name="CLASE" dataDxfId="16"/>
    <tableColumn id="5" xr3:uid="{EAA8051A-2B11-4D01-A1DE-5D534CF20BB2}" name="TIPO DE CONTRATO" dataDxfId="15"/>
    <tableColumn id="6" xr3:uid="{CCDA58DE-4593-41B1-ACF6-88DE6F2022BC}" name="TIPOLOGIA ESPECIFICA" dataDxfId="14"/>
    <tableColumn id="7" xr3:uid="{0F640ADC-1659-4381-852A-9D7B572A432E}" name="CONTRATISTA" dataDxfId="13"/>
    <tableColumn id="8" xr3:uid="{B15ABF56-621D-4F8F-B6CD-E85976303DFB}" name="OBJETO DEL CONTRATO" dataDxfId="12"/>
    <tableColumn id="9" xr3:uid="{BD5DF244-F86D-48DC-8510-33B6A15A0953}" name="DEPENDENCIA" dataDxfId="11"/>
    <tableColumn id="10" xr3:uid="{C1C506CF-202D-45F3-B08A-1A18947DEBE8}" name="VALOR INICIAL DEL CONTRATO" dataDxfId="10" dataCellStyle="Moneda"/>
    <tableColumn id="11" xr3:uid="{3B26C693-A2D4-43AC-9C56-A92B462C75A0}" name="VALOR RECURSOS ANT" dataDxfId="9" dataCellStyle="Moneda">
      <calculatedColumnFormula>+J2</calculatedColumnFormula>
    </tableColumn>
    <tableColumn id="12" xr3:uid="{019AA25E-4CEC-461A-8642-F2891B516723}" name="FECHA DE SUSCRIPCION" dataDxfId="8"/>
    <tableColumn id="13" xr3:uid="{3A0F4454-89D8-4CAC-ADB3-0902EB6226A7}" name="FECHA INCIAL DESDE" dataDxfId="7"/>
    <tableColumn id="14" xr3:uid="{BF28CAB6-603F-4B7C-B221-9C75BF2E6D4D}" name="FECHA FINAL HASTA" dataDxfId="6"/>
    <tableColumn id="15" xr3:uid="{49E36A25-8B0F-473E-9FF0-5A066E4EB173}" name="CANTIDAD DE OTROSÍES Y ADICIONES REALIZADAS (Y SUS MONTOS)" dataDxfId="5" dataCellStyle="Moneda"/>
    <tableColumn id="16" xr3:uid="{32731BF6-7E35-41E3-B86E-DCD203CEC7DE}" name="VALOR TOTAL FINAL CONTRATO" dataDxfId="4" dataCellStyle="Moneda"/>
    <tableColumn id="17" xr3:uid="{BBB49523-9B93-44E1-B443-B6A0B5F61560}" name="RECURSOS DESEMBOLSADOS" dataDxfId="3" dataCellStyle="Moneda"/>
    <tableColumn id="18" xr3:uid="{5A128E54-C94D-40C7-A875-C37ECEB4EAF5}" name="%DE EJECUCION" dataDxfId="2" dataCellStyle="Porcentaje">
      <calculatedColumnFormula>IF(M2="SIN INICIO",0%,IF((((TODAY()-M2)*100%)/(N2-M2))&gt;=100%,"100%",(((TODAY()-M2)*100%)/(N2-M2))))</calculatedColumnFormula>
    </tableColumn>
    <tableColumn id="19" xr3:uid="{AB24F109-C8B0-4DAC-97C7-8C4D398178A3}" name="RECURSOS PENDIENTES DE EJECUTAR" dataDxfId="1" dataCellStyle="Moneda">
      <calculatedColumnFormula>+P2-Q2</calculatedColumnFormula>
    </tableColumn>
    <tableColumn id="20" xr3:uid="{10BDD004-74F1-4366-AC5F-3953E5678A6E}" name="LINK DE PUBLICACION SECOP II"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F7E39-6C4A-574E-8885-2A0723B2B9BD}">
  <sheetPr codeName="Hoja2"/>
  <dimension ref="A1:T59"/>
  <sheetViews>
    <sheetView tabSelected="1" workbookViewId="0">
      <pane xSplit="3" ySplit="1" topLeftCell="O2" activePane="bottomRight" state="frozen"/>
      <selection pane="topRight" activeCell="D1" sqref="D1"/>
      <selection pane="bottomLeft" activeCell="A2" sqref="A2"/>
      <selection pane="bottomRight" activeCell="O14" sqref="O14"/>
    </sheetView>
  </sheetViews>
  <sheetFormatPr baseColWidth="10" defaultColWidth="11" defaultRowHeight="15.75" x14ac:dyDescent="0.25"/>
  <cols>
    <col min="1" max="1" width="8.625" bestFit="1" customWidth="1"/>
    <col min="2" max="2" width="16.75" customWidth="1"/>
    <col min="3" max="3" width="17.625" customWidth="1"/>
    <col min="4" max="4" width="25.875" customWidth="1"/>
    <col min="5" max="5" width="21.125" customWidth="1"/>
    <col min="6" max="6" width="29.75" customWidth="1"/>
    <col min="7" max="7" width="40.75" customWidth="1"/>
    <col min="8" max="8" width="255.75" customWidth="1"/>
    <col min="9" max="9" width="61.125" customWidth="1"/>
    <col min="10" max="10" width="30.375" customWidth="1"/>
    <col min="11" max="11" width="23.75" customWidth="1"/>
    <col min="12" max="12" width="25.75" customWidth="1"/>
    <col min="13" max="13" width="17" customWidth="1"/>
    <col min="14" max="14" width="18.75" customWidth="1"/>
    <col min="15" max="15" width="59.5" customWidth="1"/>
    <col min="16" max="16" width="29.875" customWidth="1"/>
    <col min="17" max="17" width="28.125" customWidth="1"/>
    <col min="18" max="18" width="17.375" customWidth="1"/>
    <col min="19" max="19" width="34.875" customWidth="1"/>
    <col min="20" max="20" width="137.375" bestFit="1" customWidth="1"/>
  </cols>
  <sheetData>
    <row r="1" spans="1:20" ht="31.5" customHeight="1" x14ac:dyDescent="0.25">
      <c r="A1" s="1" t="s">
        <v>0</v>
      </c>
      <c r="B1" s="1" t="s">
        <v>30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31</v>
      </c>
      <c r="T1" s="1" t="s">
        <v>17</v>
      </c>
    </row>
    <row r="2" spans="1:20" x14ac:dyDescent="0.25">
      <c r="A2" s="7">
        <v>2026</v>
      </c>
      <c r="B2" s="2" t="s">
        <v>49</v>
      </c>
      <c r="C2" s="2" t="s">
        <v>49</v>
      </c>
      <c r="D2" s="7" t="s">
        <v>32</v>
      </c>
      <c r="E2" s="2" t="s">
        <v>36</v>
      </c>
      <c r="F2" t="s">
        <v>29</v>
      </c>
      <c r="G2" t="s">
        <v>43</v>
      </c>
      <c r="H2" t="s">
        <v>77</v>
      </c>
      <c r="I2" t="s">
        <v>21</v>
      </c>
      <c r="J2" s="6">
        <v>58488500</v>
      </c>
      <c r="K2" s="6">
        <f>+J2</f>
        <v>58488500</v>
      </c>
      <c r="L2" s="3">
        <v>46050</v>
      </c>
      <c r="M2" s="3">
        <v>46066</v>
      </c>
      <c r="N2" s="3">
        <v>46378</v>
      </c>
      <c r="O2" s="6">
        <v>0</v>
      </c>
      <c r="P2" s="6">
        <v>58488500</v>
      </c>
      <c r="Q2" s="5">
        <v>25132800</v>
      </c>
      <c r="R2" s="4">
        <f ca="1">IF(M2="SIN INICIO",0%,IF((((TODAY()-M2)*100%)/(N2-M2))&gt;=100%,"100%",(((TODAY()-M2)*100%)/(N2-M2))))</f>
        <v>0.70512820512820518</v>
      </c>
      <c r="S2" s="6">
        <f>+P2-Q2</f>
        <v>33355700</v>
      </c>
      <c r="T2" t="s">
        <v>108</v>
      </c>
    </row>
    <row r="3" spans="1:20" x14ac:dyDescent="0.25">
      <c r="A3" s="7">
        <v>2026</v>
      </c>
      <c r="B3" s="2" t="s">
        <v>50</v>
      </c>
      <c r="C3" s="2" t="s">
        <v>50</v>
      </c>
      <c r="D3" s="7" t="s">
        <v>32</v>
      </c>
      <c r="E3" s="2" t="s">
        <v>36</v>
      </c>
      <c r="F3" t="s">
        <v>37</v>
      </c>
      <c r="G3" t="s">
        <v>44</v>
      </c>
      <c r="H3" t="s">
        <v>78</v>
      </c>
      <c r="I3" t="s">
        <v>25</v>
      </c>
      <c r="J3" s="6">
        <v>5129000000</v>
      </c>
      <c r="K3" s="6">
        <f t="shared" ref="K3:K59" si="0">+J3</f>
        <v>5129000000</v>
      </c>
      <c r="L3" s="3">
        <v>46043</v>
      </c>
      <c r="M3" s="3">
        <v>46045</v>
      </c>
      <c r="N3" s="3">
        <v>46302</v>
      </c>
      <c r="O3" s="6">
        <v>0</v>
      </c>
      <c r="P3" s="6">
        <v>5129000000</v>
      </c>
      <c r="Q3" s="5">
        <v>4500000000</v>
      </c>
      <c r="R3" s="4">
        <f t="shared" ref="R3:R59" ca="1" si="1">IF(M3="SIN INICIO",0%,IF((((TODAY()-M3)*100%)/(N3-M3))&gt;=100%,"100%",(((TODAY()-M3)*100%)/(N3-M3))))</f>
        <v>0.9377431906614786</v>
      </c>
      <c r="S3" s="6">
        <f t="shared" ref="S3:S59" si="2">+P3-Q3</f>
        <v>629000000</v>
      </c>
      <c r="T3" t="s">
        <v>94</v>
      </c>
    </row>
    <row r="4" spans="1:20" x14ac:dyDescent="0.25">
      <c r="A4" s="7">
        <v>2026</v>
      </c>
      <c r="B4" s="2" t="s">
        <v>51</v>
      </c>
      <c r="C4" s="2" t="s">
        <v>51</v>
      </c>
      <c r="D4" s="7" t="s">
        <v>32</v>
      </c>
      <c r="E4" s="2" t="s">
        <v>36</v>
      </c>
      <c r="F4" t="s">
        <v>18</v>
      </c>
      <c r="G4" t="s">
        <v>40</v>
      </c>
      <c r="H4" t="s">
        <v>79</v>
      </c>
      <c r="I4" t="s">
        <v>21</v>
      </c>
      <c r="J4" s="6">
        <v>207860700</v>
      </c>
      <c r="K4" s="6">
        <f t="shared" si="0"/>
        <v>207860700</v>
      </c>
      <c r="L4" s="3">
        <v>46044</v>
      </c>
      <c r="M4" s="3">
        <v>46045</v>
      </c>
      <c r="N4" s="3">
        <v>46387</v>
      </c>
      <c r="O4" s="6">
        <v>0</v>
      </c>
      <c r="P4" s="6">
        <v>207860700</v>
      </c>
      <c r="Q4" s="5">
        <v>48856725</v>
      </c>
      <c r="R4" s="4">
        <f t="shared" ca="1" si="1"/>
        <v>0.70467836257309946</v>
      </c>
      <c r="S4" s="6">
        <f t="shared" si="2"/>
        <v>159003975</v>
      </c>
      <c r="T4" t="s">
        <v>95</v>
      </c>
    </row>
    <row r="5" spans="1:20" x14ac:dyDescent="0.25">
      <c r="A5" s="7">
        <v>2026</v>
      </c>
      <c r="B5" s="2" t="s">
        <v>52</v>
      </c>
      <c r="C5" s="2" t="s">
        <v>52</v>
      </c>
      <c r="D5" s="7" t="s">
        <v>32</v>
      </c>
      <c r="E5" s="2" t="s">
        <v>36</v>
      </c>
      <c r="F5" t="s">
        <v>38</v>
      </c>
      <c r="G5" t="s">
        <v>39</v>
      </c>
      <c r="H5" t="s">
        <v>47</v>
      </c>
      <c r="I5" t="s">
        <v>21</v>
      </c>
      <c r="J5" s="6">
        <v>255422590</v>
      </c>
      <c r="K5" s="6">
        <f t="shared" si="0"/>
        <v>255422590</v>
      </c>
      <c r="L5" s="3">
        <v>46046</v>
      </c>
      <c r="M5" s="3">
        <v>46048</v>
      </c>
      <c r="N5" s="3">
        <v>46387</v>
      </c>
      <c r="O5" s="6">
        <v>0</v>
      </c>
      <c r="P5" s="6">
        <v>255422590</v>
      </c>
      <c r="Q5" s="5">
        <v>129552000</v>
      </c>
      <c r="R5" s="4">
        <f t="shared" ca="1" si="1"/>
        <v>0.70206489675516226</v>
      </c>
      <c r="S5" s="6">
        <f t="shared" si="2"/>
        <v>125870590</v>
      </c>
      <c r="T5" t="s">
        <v>96</v>
      </c>
    </row>
    <row r="6" spans="1:20" x14ac:dyDescent="0.25">
      <c r="A6" s="7">
        <v>2026</v>
      </c>
      <c r="B6" s="2" t="s">
        <v>53</v>
      </c>
      <c r="C6" s="2" t="s">
        <v>53</v>
      </c>
      <c r="D6" s="7" t="s">
        <v>32</v>
      </c>
      <c r="E6" s="2" t="s">
        <v>36</v>
      </c>
      <c r="F6" t="s">
        <v>41</v>
      </c>
      <c r="G6" t="s">
        <v>48</v>
      </c>
      <c r="H6" t="s">
        <v>80</v>
      </c>
      <c r="I6" t="s">
        <v>21</v>
      </c>
      <c r="J6" s="6">
        <v>21000000</v>
      </c>
      <c r="K6" s="6">
        <f t="shared" si="0"/>
        <v>21000000</v>
      </c>
      <c r="L6" s="3">
        <v>46043</v>
      </c>
      <c r="M6" s="3">
        <v>46043</v>
      </c>
      <c r="N6" s="3">
        <v>46265</v>
      </c>
      <c r="O6" s="6">
        <v>7000000</v>
      </c>
      <c r="P6" s="6">
        <v>28000000</v>
      </c>
      <c r="Q6" s="5">
        <v>22166666</v>
      </c>
      <c r="R6" s="4" t="str">
        <f t="shared" ca="1" si="1"/>
        <v>100%</v>
      </c>
      <c r="S6" s="6">
        <f t="shared" si="2"/>
        <v>5833334</v>
      </c>
      <c r="T6" t="s">
        <v>97</v>
      </c>
    </row>
    <row r="7" spans="1:20" x14ac:dyDescent="0.25">
      <c r="A7" s="7">
        <v>2026</v>
      </c>
      <c r="B7" s="2" t="s">
        <v>54</v>
      </c>
      <c r="C7" s="2" t="s">
        <v>54</v>
      </c>
      <c r="D7" s="7" t="s">
        <v>32</v>
      </c>
      <c r="E7" s="2" t="s">
        <v>36</v>
      </c>
      <c r="F7" t="s">
        <v>41</v>
      </c>
      <c r="G7" t="s">
        <v>46</v>
      </c>
      <c r="H7" t="s">
        <v>81</v>
      </c>
      <c r="I7" t="s">
        <v>21</v>
      </c>
      <c r="J7" s="6">
        <v>225398862</v>
      </c>
      <c r="K7" s="6">
        <f t="shared" si="0"/>
        <v>225398862</v>
      </c>
      <c r="L7" s="3">
        <v>46043</v>
      </c>
      <c r="M7" s="3">
        <v>46044</v>
      </c>
      <c r="N7" s="3">
        <v>46203</v>
      </c>
      <c r="O7" s="6">
        <v>37566477</v>
      </c>
      <c r="P7" s="6">
        <v>262965339</v>
      </c>
      <c r="Q7" s="5">
        <v>236668805.09999999</v>
      </c>
      <c r="R7" s="4" t="str">
        <f t="shared" ca="1" si="1"/>
        <v>100%</v>
      </c>
      <c r="S7" s="6">
        <f t="shared" si="2"/>
        <v>26296533.900000006</v>
      </c>
      <c r="T7" t="s">
        <v>98</v>
      </c>
    </row>
    <row r="8" spans="1:20" x14ac:dyDescent="0.25">
      <c r="A8" s="7">
        <v>2026</v>
      </c>
      <c r="B8" s="2">
        <v>159630</v>
      </c>
      <c r="C8" s="2" t="s">
        <v>55</v>
      </c>
      <c r="D8" s="7" t="s">
        <v>32</v>
      </c>
      <c r="E8" s="2" t="s">
        <v>33</v>
      </c>
      <c r="F8" t="s">
        <v>34</v>
      </c>
      <c r="G8" t="s">
        <v>35</v>
      </c>
      <c r="H8" t="s">
        <v>82</v>
      </c>
      <c r="I8" t="s">
        <v>21</v>
      </c>
      <c r="J8" s="6">
        <v>921854956</v>
      </c>
      <c r="K8" s="6">
        <f t="shared" si="0"/>
        <v>921854956</v>
      </c>
      <c r="L8" s="3">
        <v>46044</v>
      </c>
      <c r="M8" s="3">
        <v>46044</v>
      </c>
      <c r="N8" s="3">
        <v>46387</v>
      </c>
      <c r="O8" s="6">
        <v>0</v>
      </c>
      <c r="P8" s="6">
        <v>921854956</v>
      </c>
      <c r="Q8" s="5">
        <v>470515669</v>
      </c>
      <c r="R8" s="4">
        <f t="shared" ca="1" si="1"/>
        <v>0.70553935860058314</v>
      </c>
      <c r="S8" s="6">
        <f t="shared" si="2"/>
        <v>451339287</v>
      </c>
      <c r="T8" t="s">
        <v>268</v>
      </c>
    </row>
    <row r="9" spans="1:20" x14ac:dyDescent="0.25">
      <c r="A9" s="7">
        <v>2026</v>
      </c>
      <c r="B9" s="2" t="s">
        <v>56</v>
      </c>
      <c r="C9" s="2" t="s">
        <v>56</v>
      </c>
      <c r="D9" s="7" t="s">
        <v>32</v>
      </c>
      <c r="E9" s="2" t="s">
        <v>36</v>
      </c>
      <c r="F9" t="s">
        <v>45</v>
      </c>
      <c r="G9" t="s">
        <v>67</v>
      </c>
      <c r="H9" t="s">
        <v>83</v>
      </c>
      <c r="I9" t="s">
        <v>25</v>
      </c>
      <c r="J9" s="6">
        <v>1967604480</v>
      </c>
      <c r="K9" s="6">
        <f t="shared" si="0"/>
        <v>1967604480</v>
      </c>
      <c r="L9" s="3">
        <v>46049</v>
      </c>
      <c r="M9" s="3">
        <v>46049</v>
      </c>
      <c r="N9" s="3">
        <v>46203</v>
      </c>
      <c r="O9" s="6">
        <v>0</v>
      </c>
      <c r="P9" s="6">
        <v>1967604480</v>
      </c>
      <c r="Q9" s="5">
        <v>0</v>
      </c>
      <c r="R9" s="4" t="str">
        <f t="shared" ca="1" si="1"/>
        <v>100%</v>
      </c>
      <c r="S9" s="6">
        <f t="shared" si="2"/>
        <v>1967604480</v>
      </c>
      <c r="T9" t="s">
        <v>99</v>
      </c>
    </row>
    <row r="10" spans="1:20" x14ac:dyDescent="0.25">
      <c r="A10" s="7">
        <v>2026</v>
      </c>
      <c r="B10" s="2" t="s">
        <v>57</v>
      </c>
      <c r="C10" s="2" t="s">
        <v>57</v>
      </c>
      <c r="D10" s="7" t="s">
        <v>32</v>
      </c>
      <c r="E10" s="2" t="s">
        <v>36</v>
      </c>
      <c r="F10" t="s">
        <v>45</v>
      </c>
      <c r="G10" t="s">
        <v>68</v>
      </c>
      <c r="H10" t="s">
        <v>84</v>
      </c>
      <c r="I10" t="s">
        <v>25</v>
      </c>
      <c r="J10" s="6">
        <v>1243826640</v>
      </c>
      <c r="K10" s="6">
        <f t="shared" si="0"/>
        <v>1243826640</v>
      </c>
      <c r="L10" s="3">
        <v>46049</v>
      </c>
      <c r="M10" s="3">
        <v>46049</v>
      </c>
      <c r="N10" s="3">
        <v>46203</v>
      </c>
      <c r="O10" s="6">
        <v>0</v>
      </c>
      <c r="P10" s="6">
        <v>1243826640</v>
      </c>
      <c r="Q10" s="5">
        <v>0</v>
      </c>
      <c r="R10" s="4" t="str">
        <f t="shared" ca="1" si="1"/>
        <v>100%</v>
      </c>
      <c r="S10" s="6">
        <f t="shared" si="2"/>
        <v>1243826640</v>
      </c>
      <c r="T10" t="s">
        <v>100</v>
      </c>
    </row>
    <row r="11" spans="1:20" x14ac:dyDescent="0.25">
      <c r="A11" s="7">
        <v>2026</v>
      </c>
      <c r="B11" s="2" t="s">
        <v>58</v>
      </c>
      <c r="C11" s="2" t="s">
        <v>58</v>
      </c>
      <c r="D11" s="7" t="s">
        <v>32</v>
      </c>
      <c r="E11" s="2" t="s">
        <v>36</v>
      </c>
      <c r="F11" t="s">
        <v>45</v>
      </c>
      <c r="G11" t="s">
        <v>69</v>
      </c>
      <c r="H11" t="s">
        <v>85</v>
      </c>
      <c r="I11" t="s">
        <v>25</v>
      </c>
      <c r="J11" s="6">
        <v>1380000000</v>
      </c>
      <c r="K11" s="6">
        <f t="shared" si="0"/>
        <v>1380000000</v>
      </c>
      <c r="L11" s="3">
        <v>46049</v>
      </c>
      <c r="M11" s="3">
        <v>46049</v>
      </c>
      <c r="N11" s="3">
        <v>49699</v>
      </c>
      <c r="O11" s="6">
        <v>0</v>
      </c>
      <c r="P11" s="6">
        <v>1380000000</v>
      </c>
      <c r="Q11" s="5">
        <v>0</v>
      </c>
      <c r="R11" s="4">
        <f t="shared" ca="1" si="1"/>
        <v>6.4931506849315063E-2</v>
      </c>
      <c r="S11" s="6">
        <f t="shared" si="2"/>
        <v>1380000000</v>
      </c>
      <c r="T11" t="s">
        <v>101</v>
      </c>
    </row>
    <row r="12" spans="1:20" x14ac:dyDescent="0.25">
      <c r="A12" s="7">
        <v>2026</v>
      </c>
      <c r="B12" s="2" t="s">
        <v>59</v>
      </c>
      <c r="C12" s="2" t="s">
        <v>59</v>
      </c>
      <c r="D12" s="7" t="s">
        <v>32</v>
      </c>
      <c r="E12" s="2" t="s">
        <v>36</v>
      </c>
      <c r="F12" t="s">
        <v>45</v>
      </c>
      <c r="G12" t="s">
        <v>70</v>
      </c>
      <c r="H12" t="s">
        <v>86</v>
      </c>
      <c r="I12" t="s">
        <v>25</v>
      </c>
      <c r="J12" s="6">
        <v>1133546400</v>
      </c>
      <c r="K12" s="6">
        <f t="shared" si="0"/>
        <v>1133546400</v>
      </c>
      <c r="L12" s="3">
        <v>46049</v>
      </c>
      <c r="M12" s="3">
        <v>46049</v>
      </c>
      <c r="N12" s="3">
        <v>49699</v>
      </c>
      <c r="O12" s="6">
        <v>0</v>
      </c>
      <c r="P12" s="6">
        <v>1133546400</v>
      </c>
      <c r="Q12" s="5">
        <v>0</v>
      </c>
      <c r="R12" s="4">
        <f t="shared" ca="1" si="1"/>
        <v>6.4931506849315063E-2</v>
      </c>
      <c r="S12" s="6">
        <f t="shared" si="2"/>
        <v>1133546400</v>
      </c>
      <c r="T12" t="s">
        <v>102</v>
      </c>
    </row>
    <row r="13" spans="1:20" x14ac:dyDescent="0.25">
      <c r="A13" s="7">
        <v>2026</v>
      </c>
      <c r="B13" s="2" t="s">
        <v>60</v>
      </c>
      <c r="C13" s="2" t="s">
        <v>60</v>
      </c>
      <c r="D13" s="7" t="s">
        <v>32</v>
      </c>
      <c r="E13" s="2" t="s">
        <v>36</v>
      </c>
      <c r="F13" t="s">
        <v>45</v>
      </c>
      <c r="G13" t="s">
        <v>71</v>
      </c>
      <c r="H13" t="s">
        <v>87</v>
      </c>
      <c r="I13" t="s">
        <v>25</v>
      </c>
      <c r="J13" s="6">
        <v>1980191880</v>
      </c>
      <c r="K13" s="6">
        <f t="shared" si="0"/>
        <v>1980191880</v>
      </c>
      <c r="L13" s="3">
        <v>46049</v>
      </c>
      <c r="M13" s="3">
        <v>46049</v>
      </c>
      <c r="N13" s="3">
        <v>49700</v>
      </c>
      <c r="O13" s="6">
        <v>0</v>
      </c>
      <c r="P13" s="6">
        <v>1980191880</v>
      </c>
      <c r="Q13" s="5">
        <v>0</v>
      </c>
      <c r="R13" s="4">
        <f t="shared" ca="1" si="1"/>
        <v>6.4913722267871815E-2</v>
      </c>
      <c r="S13" s="6">
        <f t="shared" si="2"/>
        <v>1980191880</v>
      </c>
      <c r="T13" t="s">
        <v>103</v>
      </c>
    </row>
    <row r="14" spans="1:20" x14ac:dyDescent="0.25">
      <c r="A14" s="7">
        <v>2026</v>
      </c>
      <c r="B14" s="2" t="s">
        <v>61</v>
      </c>
      <c r="C14" s="2" t="s">
        <v>61</v>
      </c>
      <c r="D14" s="7" t="s">
        <v>32</v>
      </c>
      <c r="E14" s="2" t="s">
        <v>36</v>
      </c>
      <c r="F14" t="s">
        <v>45</v>
      </c>
      <c r="G14" t="s">
        <v>72</v>
      </c>
      <c r="H14" t="s">
        <v>88</v>
      </c>
      <c r="I14" t="s">
        <v>25</v>
      </c>
      <c r="J14" s="6">
        <v>1598617920</v>
      </c>
      <c r="K14" s="6">
        <f t="shared" si="0"/>
        <v>1598617920</v>
      </c>
      <c r="L14" s="3">
        <v>46049</v>
      </c>
      <c r="M14" s="3">
        <v>46049</v>
      </c>
      <c r="N14" s="3">
        <v>49699</v>
      </c>
      <c r="O14" s="6">
        <v>0</v>
      </c>
      <c r="P14" s="6">
        <v>1598617920</v>
      </c>
      <c r="Q14" s="5">
        <v>0</v>
      </c>
      <c r="R14" s="4">
        <f t="shared" ca="1" si="1"/>
        <v>6.4931506849315063E-2</v>
      </c>
      <c r="S14" s="6">
        <f t="shared" si="2"/>
        <v>1598617920</v>
      </c>
      <c r="T14" t="s">
        <v>104</v>
      </c>
    </row>
    <row r="15" spans="1:20" x14ac:dyDescent="0.25">
      <c r="A15" s="7">
        <v>2026</v>
      </c>
      <c r="B15" s="2" t="s">
        <v>62</v>
      </c>
      <c r="C15" s="2" t="s">
        <v>62</v>
      </c>
      <c r="D15" s="7" t="s">
        <v>32</v>
      </c>
      <c r="E15" s="2" t="s">
        <v>36</v>
      </c>
      <c r="F15" t="s">
        <v>45</v>
      </c>
      <c r="G15" t="s">
        <v>73</v>
      </c>
      <c r="H15" t="s">
        <v>89</v>
      </c>
      <c r="I15" t="s">
        <v>25</v>
      </c>
      <c r="J15" s="6">
        <v>1971660120</v>
      </c>
      <c r="K15" s="6">
        <f t="shared" si="0"/>
        <v>1971660120</v>
      </c>
      <c r="L15" s="3">
        <v>46049</v>
      </c>
      <c r="M15" s="3">
        <v>46049</v>
      </c>
      <c r="N15" s="3">
        <v>49700</v>
      </c>
      <c r="O15" s="6">
        <v>0</v>
      </c>
      <c r="P15" s="6">
        <v>1971660120</v>
      </c>
      <c r="Q15" s="5">
        <v>0</v>
      </c>
      <c r="R15" s="4">
        <f t="shared" ca="1" si="1"/>
        <v>6.4913722267871815E-2</v>
      </c>
      <c r="S15" s="6">
        <f t="shared" si="2"/>
        <v>1971660120</v>
      </c>
      <c r="T15" t="s">
        <v>105</v>
      </c>
    </row>
    <row r="16" spans="1:20" x14ac:dyDescent="0.25">
      <c r="A16" s="7">
        <v>2026</v>
      </c>
      <c r="B16" s="2" t="s">
        <v>63</v>
      </c>
      <c r="C16" s="2" t="s">
        <v>63</v>
      </c>
      <c r="D16" s="7" t="s">
        <v>32</v>
      </c>
      <c r="E16" s="2" t="s">
        <v>36</v>
      </c>
      <c r="F16" t="s">
        <v>45</v>
      </c>
      <c r="G16" t="s">
        <v>74</v>
      </c>
      <c r="H16" t="s">
        <v>90</v>
      </c>
      <c r="I16" t="s">
        <v>25</v>
      </c>
      <c r="J16" s="6">
        <v>1470000000</v>
      </c>
      <c r="K16" s="6">
        <f t="shared" si="0"/>
        <v>1470000000</v>
      </c>
      <c r="L16" s="3">
        <v>46049</v>
      </c>
      <c r="M16" s="3">
        <v>46049</v>
      </c>
      <c r="N16" s="3">
        <v>49699</v>
      </c>
      <c r="O16" s="6">
        <v>0</v>
      </c>
      <c r="P16" s="6">
        <v>1470000000</v>
      </c>
      <c r="Q16" s="5">
        <v>0</v>
      </c>
      <c r="R16" s="4">
        <f t="shared" ca="1" si="1"/>
        <v>6.4931506849315063E-2</v>
      </c>
      <c r="S16" s="6">
        <f t="shared" si="2"/>
        <v>1470000000</v>
      </c>
      <c r="T16" t="s">
        <v>106</v>
      </c>
    </row>
    <row r="17" spans="1:20" x14ac:dyDescent="0.25">
      <c r="A17" s="7">
        <v>2026</v>
      </c>
      <c r="B17" s="2" t="s">
        <v>109</v>
      </c>
      <c r="C17" s="2" t="s">
        <v>109</v>
      </c>
      <c r="D17" s="7" t="s">
        <v>32</v>
      </c>
      <c r="E17" s="2" t="s">
        <v>36</v>
      </c>
      <c r="F17" t="s">
        <v>45</v>
      </c>
      <c r="G17" t="s">
        <v>138</v>
      </c>
      <c r="H17" t="s">
        <v>160</v>
      </c>
      <c r="I17" t="s">
        <v>25</v>
      </c>
      <c r="J17" s="6">
        <v>1815681480</v>
      </c>
      <c r="K17" s="6">
        <f t="shared" si="0"/>
        <v>1815681480</v>
      </c>
      <c r="L17" s="3">
        <v>46051</v>
      </c>
      <c r="M17" s="3">
        <v>46051</v>
      </c>
      <c r="N17" s="3">
        <v>49700</v>
      </c>
      <c r="O17" s="6">
        <v>0</v>
      </c>
      <c r="P17" s="6">
        <v>1815681480</v>
      </c>
      <c r="Q17" s="5">
        <v>0</v>
      </c>
      <c r="R17" s="4">
        <f t="shared" ca="1" si="1"/>
        <v>6.4401205809810902E-2</v>
      </c>
      <c r="S17" s="6">
        <f t="shared" si="2"/>
        <v>1815681480</v>
      </c>
      <c r="T17" t="s">
        <v>189</v>
      </c>
    </row>
    <row r="18" spans="1:20" x14ac:dyDescent="0.25">
      <c r="A18" s="7">
        <v>2026</v>
      </c>
      <c r="B18" s="2" t="s">
        <v>110</v>
      </c>
      <c r="C18" s="2" t="s">
        <v>110</v>
      </c>
      <c r="D18" s="7" t="s">
        <v>32</v>
      </c>
      <c r="E18" s="2" t="s">
        <v>36</v>
      </c>
      <c r="F18" t="s">
        <v>45</v>
      </c>
      <c r="G18" t="s">
        <v>139</v>
      </c>
      <c r="H18" t="s">
        <v>161</v>
      </c>
      <c r="I18" t="s">
        <v>25</v>
      </c>
      <c r="J18" s="6">
        <v>952591800</v>
      </c>
      <c r="K18" s="6">
        <f t="shared" si="0"/>
        <v>952591800</v>
      </c>
      <c r="L18" s="3">
        <v>46052</v>
      </c>
      <c r="M18" s="3">
        <v>46052</v>
      </c>
      <c r="N18" s="3">
        <v>49700</v>
      </c>
      <c r="O18" s="6">
        <v>0</v>
      </c>
      <c r="P18" s="6">
        <v>952591800</v>
      </c>
      <c r="Q18" s="5">
        <v>0</v>
      </c>
      <c r="R18" s="4">
        <f t="shared" ca="1" si="1"/>
        <v>6.4144736842105268E-2</v>
      </c>
      <c r="S18" s="6">
        <f t="shared" si="2"/>
        <v>952591800</v>
      </c>
      <c r="T18" t="s">
        <v>190</v>
      </c>
    </row>
    <row r="19" spans="1:20" x14ac:dyDescent="0.25">
      <c r="A19" s="7">
        <v>2026</v>
      </c>
      <c r="B19" s="2" t="s">
        <v>111</v>
      </c>
      <c r="C19" s="2" t="s">
        <v>111</v>
      </c>
      <c r="D19" s="7" t="s">
        <v>32</v>
      </c>
      <c r="E19" s="2" t="s">
        <v>36</v>
      </c>
      <c r="F19" t="s">
        <v>37</v>
      </c>
      <c r="G19" t="s">
        <v>140</v>
      </c>
      <c r="H19" t="s">
        <v>162</v>
      </c>
      <c r="I19" t="s">
        <v>24</v>
      </c>
      <c r="J19" s="6">
        <v>500000000</v>
      </c>
      <c r="K19" s="6">
        <f t="shared" si="0"/>
        <v>500000000</v>
      </c>
      <c r="L19" s="3">
        <v>46049</v>
      </c>
      <c r="M19" s="3">
        <v>46051</v>
      </c>
      <c r="N19" s="3">
        <v>46234</v>
      </c>
      <c r="O19" s="6">
        <v>0</v>
      </c>
      <c r="P19" s="6">
        <v>500000000</v>
      </c>
      <c r="Q19" s="5">
        <v>250000000</v>
      </c>
      <c r="R19" s="4" t="str">
        <f t="shared" ca="1" si="1"/>
        <v>100%</v>
      </c>
      <c r="S19" s="6">
        <f t="shared" si="2"/>
        <v>250000000</v>
      </c>
      <c r="T19" t="s">
        <v>191</v>
      </c>
    </row>
    <row r="20" spans="1:20" x14ac:dyDescent="0.25">
      <c r="A20" s="7">
        <v>2026</v>
      </c>
      <c r="B20" s="2" t="s">
        <v>112</v>
      </c>
      <c r="C20" s="2" t="s">
        <v>112</v>
      </c>
      <c r="D20" s="7" t="s">
        <v>32</v>
      </c>
      <c r="E20" s="2" t="s">
        <v>36</v>
      </c>
      <c r="F20" t="s">
        <v>38</v>
      </c>
      <c r="G20" t="s">
        <v>141</v>
      </c>
      <c r="H20" t="s">
        <v>163</v>
      </c>
      <c r="I20" t="s">
        <v>22</v>
      </c>
      <c r="J20" s="6">
        <v>6000000000</v>
      </c>
      <c r="K20" s="6">
        <f t="shared" si="0"/>
        <v>6000000000</v>
      </c>
      <c r="L20" s="3">
        <v>46050</v>
      </c>
      <c r="M20" s="3">
        <v>46174</v>
      </c>
      <c r="N20" s="3">
        <v>46387</v>
      </c>
      <c r="O20" s="6">
        <v>0</v>
      </c>
      <c r="P20" s="6">
        <v>6000000000</v>
      </c>
      <c r="Q20" s="5">
        <v>3201118853.4700003</v>
      </c>
      <c r="R20" s="4">
        <f t="shared" ca="1" si="1"/>
        <v>0.5258215962441315</v>
      </c>
      <c r="S20" s="6">
        <f t="shared" si="2"/>
        <v>2798881146.5299997</v>
      </c>
      <c r="T20" t="s">
        <v>192</v>
      </c>
    </row>
    <row r="21" spans="1:20" x14ac:dyDescent="0.25">
      <c r="A21" s="7">
        <v>2026</v>
      </c>
      <c r="B21" s="2" t="s">
        <v>113</v>
      </c>
      <c r="C21" s="2" t="s">
        <v>113</v>
      </c>
      <c r="D21" s="7" t="s">
        <v>32</v>
      </c>
      <c r="E21" s="2" t="s">
        <v>36</v>
      </c>
      <c r="F21" t="s">
        <v>45</v>
      </c>
      <c r="G21" t="s">
        <v>142</v>
      </c>
      <c r="H21" t="s">
        <v>164</v>
      </c>
      <c r="I21" t="s">
        <v>25</v>
      </c>
      <c r="J21" s="6">
        <v>1398443040</v>
      </c>
      <c r="K21" s="6">
        <f t="shared" si="0"/>
        <v>1398443040</v>
      </c>
      <c r="L21" s="3">
        <v>46049</v>
      </c>
      <c r="M21" s="3">
        <v>46049</v>
      </c>
      <c r="N21" s="3">
        <v>46203</v>
      </c>
      <c r="O21" s="6">
        <v>0</v>
      </c>
      <c r="P21" s="6">
        <v>1398443040</v>
      </c>
      <c r="Q21" s="5">
        <v>0</v>
      </c>
      <c r="R21" s="4" t="str">
        <f t="shared" ca="1" si="1"/>
        <v>100%</v>
      </c>
      <c r="S21" s="6">
        <f t="shared" si="2"/>
        <v>1398443040</v>
      </c>
      <c r="T21" t="s">
        <v>193</v>
      </c>
    </row>
    <row r="22" spans="1:20" x14ac:dyDescent="0.25">
      <c r="A22" s="7">
        <v>2026</v>
      </c>
      <c r="B22" s="2" t="s">
        <v>64</v>
      </c>
      <c r="C22" s="2" t="s">
        <v>64</v>
      </c>
      <c r="D22" s="7" t="s">
        <v>32</v>
      </c>
      <c r="E22" s="2" t="s">
        <v>36</v>
      </c>
      <c r="F22" t="s">
        <v>37</v>
      </c>
      <c r="G22" t="s">
        <v>75</v>
      </c>
      <c r="H22" t="s">
        <v>91</v>
      </c>
      <c r="I22" t="s">
        <v>26</v>
      </c>
      <c r="J22" s="6">
        <v>1500000000</v>
      </c>
      <c r="K22" s="6">
        <f t="shared" si="0"/>
        <v>1500000000</v>
      </c>
      <c r="L22" s="3">
        <v>46050</v>
      </c>
      <c r="M22" s="3">
        <v>46059</v>
      </c>
      <c r="N22" s="3">
        <v>46183</v>
      </c>
      <c r="O22" s="6">
        <v>0</v>
      </c>
      <c r="P22" s="6">
        <v>1500000000</v>
      </c>
      <c r="Q22" s="5">
        <v>0</v>
      </c>
      <c r="R22" s="4" t="str">
        <f t="shared" ca="1" si="1"/>
        <v>100%</v>
      </c>
      <c r="S22" s="6">
        <f t="shared" si="2"/>
        <v>1500000000</v>
      </c>
      <c r="T22" t="s">
        <v>107</v>
      </c>
    </row>
    <row r="23" spans="1:20" x14ac:dyDescent="0.25">
      <c r="A23" s="7">
        <v>2026</v>
      </c>
      <c r="B23" s="2" t="s">
        <v>114</v>
      </c>
      <c r="C23" s="2" t="s">
        <v>114</v>
      </c>
      <c r="D23" s="7" t="s">
        <v>32</v>
      </c>
      <c r="E23" s="2" t="s">
        <v>36</v>
      </c>
      <c r="F23" t="s">
        <v>38</v>
      </c>
      <c r="G23" t="s">
        <v>141</v>
      </c>
      <c r="H23" t="s">
        <v>165</v>
      </c>
      <c r="I23" t="s">
        <v>24</v>
      </c>
      <c r="J23" s="6">
        <v>25000000000</v>
      </c>
      <c r="K23" s="6">
        <f t="shared" si="0"/>
        <v>25000000000</v>
      </c>
      <c r="L23" s="3">
        <v>46050</v>
      </c>
      <c r="M23" s="3">
        <v>46052</v>
      </c>
      <c r="N23" s="3">
        <v>46220</v>
      </c>
      <c r="O23" s="6">
        <v>12500000000</v>
      </c>
      <c r="P23" s="6">
        <v>37500000000</v>
      </c>
      <c r="Q23" s="5">
        <v>37499999999.900002</v>
      </c>
      <c r="R23" s="4" t="str">
        <f t="shared" ca="1" si="1"/>
        <v>100%</v>
      </c>
      <c r="S23" s="6">
        <f t="shared" si="2"/>
        <v>9.999847412109375E-2</v>
      </c>
      <c r="T23" t="s">
        <v>194</v>
      </c>
    </row>
    <row r="24" spans="1:20" x14ac:dyDescent="0.25">
      <c r="A24" s="7">
        <v>2026</v>
      </c>
      <c r="B24" s="2" t="s">
        <v>115</v>
      </c>
      <c r="C24" s="2" t="s">
        <v>115</v>
      </c>
      <c r="D24" s="7" t="s">
        <v>32</v>
      </c>
      <c r="E24" s="2" t="s">
        <v>36</v>
      </c>
      <c r="F24" t="s">
        <v>45</v>
      </c>
      <c r="G24" t="s">
        <v>143</v>
      </c>
      <c r="H24" t="s">
        <v>166</v>
      </c>
      <c r="I24" t="s">
        <v>25</v>
      </c>
      <c r="J24" s="6">
        <v>974269440</v>
      </c>
      <c r="K24" s="6">
        <f t="shared" si="0"/>
        <v>974269440</v>
      </c>
      <c r="L24" s="3">
        <v>46050</v>
      </c>
      <c r="M24" s="3">
        <v>46050</v>
      </c>
      <c r="N24" s="3">
        <v>49701</v>
      </c>
      <c r="O24" s="6">
        <v>0</v>
      </c>
      <c r="P24" s="6">
        <v>974269440</v>
      </c>
      <c r="Q24" s="5">
        <v>0</v>
      </c>
      <c r="R24" s="4">
        <f t="shared" ca="1" si="1"/>
        <v>6.4639824705560123E-2</v>
      </c>
      <c r="S24" s="6">
        <f t="shared" si="2"/>
        <v>974269440</v>
      </c>
      <c r="T24" t="s">
        <v>195</v>
      </c>
    </row>
    <row r="25" spans="1:20" x14ac:dyDescent="0.25">
      <c r="A25" s="7">
        <v>2026</v>
      </c>
      <c r="B25" s="2" t="s">
        <v>116</v>
      </c>
      <c r="C25" s="2" t="s">
        <v>116</v>
      </c>
      <c r="D25" s="7" t="s">
        <v>32</v>
      </c>
      <c r="E25" s="2" t="s">
        <v>36</v>
      </c>
      <c r="F25" t="s">
        <v>45</v>
      </c>
      <c r="G25" t="s">
        <v>144</v>
      </c>
      <c r="H25" t="s">
        <v>167</v>
      </c>
      <c r="I25" t="s">
        <v>25</v>
      </c>
      <c r="J25" s="6">
        <v>2298642120</v>
      </c>
      <c r="K25" s="6">
        <f t="shared" si="0"/>
        <v>2298642120</v>
      </c>
      <c r="L25" s="3">
        <v>46050</v>
      </c>
      <c r="M25" s="3">
        <v>46050</v>
      </c>
      <c r="N25" s="3">
        <v>49701</v>
      </c>
      <c r="O25" s="6">
        <v>0</v>
      </c>
      <c r="P25" s="6">
        <v>2298642120</v>
      </c>
      <c r="Q25" s="5">
        <v>0</v>
      </c>
      <c r="R25" s="4">
        <f t="shared" ca="1" si="1"/>
        <v>6.4639824705560123E-2</v>
      </c>
      <c r="S25" s="6">
        <f t="shared" si="2"/>
        <v>2298642120</v>
      </c>
      <c r="T25" t="s">
        <v>196</v>
      </c>
    </row>
    <row r="26" spans="1:20" x14ac:dyDescent="0.25">
      <c r="A26" s="7">
        <v>2026</v>
      </c>
      <c r="B26" s="2" t="s">
        <v>117</v>
      </c>
      <c r="C26" s="2" t="s">
        <v>117</v>
      </c>
      <c r="D26" s="7" t="s">
        <v>32</v>
      </c>
      <c r="E26" s="2" t="s">
        <v>36</v>
      </c>
      <c r="F26" t="s">
        <v>45</v>
      </c>
      <c r="G26" t="s">
        <v>145</v>
      </c>
      <c r="H26" t="s">
        <v>168</v>
      </c>
      <c r="I26" t="s">
        <v>25</v>
      </c>
      <c r="J26" s="6">
        <v>1068300120</v>
      </c>
      <c r="K26" s="6">
        <f t="shared" si="0"/>
        <v>1068300120</v>
      </c>
      <c r="L26" s="3">
        <v>46050</v>
      </c>
      <c r="M26" s="3">
        <v>46050</v>
      </c>
      <c r="N26" s="3">
        <v>49700</v>
      </c>
      <c r="O26" s="6">
        <v>0</v>
      </c>
      <c r="P26" s="6">
        <v>1068300120</v>
      </c>
      <c r="Q26" s="5">
        <v>0</v>
      </c>
      <c r="R26" s="4">
        <f t="shared" ca="1" si="1"/>
        <v>6.4657534246575346E-2</v>
      </c>
      <c r="S26" s="6">
        <f t="shared" si="2"/>
        <v>1068300120</v>
      </c>
      <c r="T26" t="s">
        <v>197</v>
      </c>
    </row>
    <row r="27" spans="1:20" x14ac:dyDescent="0.25">
      <c r="A27" s="7">
        <v>2026</v>
      </c>
      <c r="B27" s="2" t="s">
        <v>118</v>
      </c>
      <c r="C27" s="2" t="s">
        <v>118</v>
      </c>
      <c r="D27" s="7" t="s">
        <v>32</v>
      </c>
      <c r="E27" s="2" t="s">
        <v>36</v>
      </c>
      <c r="F27" t="s">
        <v>45</v>
      </c>
      <c r="G27" t="s">
        <v>146</v>
      </c>
      <c r="H27" t="s">
        <v>169</v>
      </c>
      <c r="I27" t="s">
        <v>25</v>
      </c>
      <c r="J27" s="6">
        <v>1822704960</v>
      </c>
      <c r="K27" s="6">
        <f t="shared" si="0"/>
        <v>1822704960</v>
      </c>
      <c r="L27" s="3">
        <v>46050</v>
      </c>
      <c r="M27" s="3">
        <v>46050</v>
      </c>
      <c r="N27" s="3">
        <v>49701</v>
      </c>
      <c r="O27" s="6">
        <v>0</v>
      </c>
      <c r="P27" s="6">
        <v>1822704960</v>
      </c>
      <c r="Q27" s="5">
        <v>0</v>
      </c>
      <c r="R27" s="4">
        <f t="shared" ca="1" si="1"/>
        <v>6.4639824705560123E-2</v>
      </c>
      <c r="S27" s="6">
        <f t="shared" si="2"/>
        <v>1822704960</v>
      </c>
      <c r="T27" t="s">
        <v>198</v>
      </c>
    </row>
    <row r="28" spans="1:20" x14ac:dyDescent="0.25">
      <c r="A28" s="7">
        <v>2026</v>
      </c>
      <c r="B28" s="2" t="s">
        <v>119</v>
      </c>
      <c r="C28" s="2" t="s">
        <v>119</v>
      </c>
      <c r="D28" s="7" t="s">
        <v>32</v>
      </c>
      <c r="E28" s="2" t="s">
        <v>36</v>
      </c>
      <c r="F28" t="s">
        <v>45</v>
      </c>
      <c r="G28" t="s">
        <v>147</v>
      </c>
      <c r="H28" t="s">
        <v>170</v>
      </c>
      <c r="I28" t="s">
        <v>25</v>
      </c>
      <c r="J28" s="6">
        <v>1575600000</v>
      </c>
      <c r="K28" s="6">
        <f t="shared" si="0"/>
        <v>1575600000</v>
      </c>
      <c r="L28" s="3">
        <v>46050</v>
      </c>
      <c r="M28" s="3">
        <v>46050</v>
      </c>
      <c r="N28" s="3">
        <v>49702</v>
      </c>
      <c r="O28" s="6">
        <v>0</v>
      </c>
      <c r="P28" s="6">
        <v>1575600000</v>
      </c>
      <c r="Q28" s="5">
        <v>0</v>
      </c>
      <c r="R28" s="4">
        <f t="shared" ca="1" si="1"/>
        <v>6.4622124863088715E-2</v>
      </c>
      <c r="S28" s="6">
        <f t="shared" si="2"/>
        <v>1575600000</v>
      </c>
      <c r="T28" t="s">
        <v>199</v>
      </c>
    </row>
    <row r="29" spans="1:20" x14ac:dyDescent="0.25">
      <c r="A29" s="7">
        <v>2026</v>
      </c>
      <c r="B29" s="2" t="s">
        <v>120</v>
      </c>
      <c r="C29" s="2" t="s">
        <v>120</v>
      </c>
      <c r="D29" s="7" t="s">
        <v>32</v>
      </c>
      <c r="E29" s="2" t="s">
        <v>36</v>
      </c>
      <c r="F29" t="s">
        <v>45</v>
      </c>
      <c r="G29" t="s">
        <v>148</v>
      </c>
      <c r="H29" t="s">
        <v>171</v>
      </c>
      <c r="I29" t="s">
        <v>25</v>
      </c>
      <c r="J29" s="6">
        <v>1945767120</v>
      </c>
      <c r="K29" s="6">
        <f t="shared" si="0"/>
        <v>1945767120</v>
      </c>
      <c r="L29" s="3">
        <v>46051</v>
      </c>
      <c r="M29" s="3">
        <v>46096</v>
      </c>
      <c r="N29" s="3">
        <v>46203</v>
      </c>
      <c r="O29" s="6">
        <v>0</v>
      </c>
      <c r="P29" s="6">
        <v>1945767120</v>
      </c>
      <c r="Q29" s="5">
        <v>0</v>
      </c>
      <c r="R29" s="4" t="str">
        <f t="shared" ca="1" si="1"/>
        <v>100%</v>
      </c>
      <c r="S29" s="6">
        <f t="shared" si="2"/>
        <v>1945767120</v>
      </c>
      <c r="T29" t="s">
        <v>200</v>
      </c>
    </row>
    <row r="30" spans="1:20" x14ac:dyDescent="0.25">
      <c r="A30" s="7">
        <v>2026</v>
      </c>
      <c r="B30" s="2" t="s">
        <v>121</v>
      </c>
      <c r="C30" s="2" t="s">
        <v>121</v>
      </c>
      <c r="D30" s="7" t="s">
        <v>32</v>
      </c>
      <c r="E30" s="2" t="s">
        <v>36</v>
      </c>
      <c r="F30" t="s">
        <v>45</v>
      </c>
      <c r="G30" t="s">
        <v>149</v>
      </c>
      <c r="H30" t="s">
        <v>172</v>
      </c>
      <c r="I30" t="s">
        <v>25</v>
      </c>
      <c r="J30" s="6">
        <v>1440000000</v>
      </c>
      <c r="K30" s="6">
        <f t="shared" si="0"/>
        <v>1440000000</v>
      </c>
      <c r="L30" s="3">
        <v>46051</v>
      </c>
      <c r="M30" s="3">
        <v>46051</v>
      </c>
      <c r="N30" s="3">
        <v>49702</v>
      </c>
      <c r="O30" s="6">
        <v>0</v>
      </c>
      <c r="P30" s="6">
        <v>1440000000</v>
      </c>
      <c r="Q30" s="5">
        <v>0</v>
      </c>
      <c r="R30" s="4">
        <f t="shared" ca="1" si="1"/>
        <v>6.436592714324843E-2</v>
      </c>
      <c r="S30" s="6">
        <f t="shared" si="2"/>
        <v>1440000000</v>
      </c>
      <c r="T30" t="s">
        <v>201</v>
      </c>
    </row>
    <row r="31" spans="1:20" x14ac:dyDescent="0.25">
      <c r="A31" s="7">
        <v>2026</v>
      </c>
      <c r="B31" s="2" t="s">
        <v>122</v>
      </c>
      <c r="C31" s="2" t="s">
        <v>122</v>
      </c>
      <c r="D31" s="7" t="s">
        <v>32</v>
      </c>
      <c r="E31" s="2" t="s">
        <v>36</v>
      </c>
      <c r="F31" t="s">
        <v>45</v>
      </c>
      <c r="G31" t="s">
        <v>150</v>
      </c>
      <c r="H31" t="s">
        <v>173</v>
      </c>
      <c r="I31" t="s">
        <v>25</v>
      </c>
      <c r="J31" s="6">
        <v>2472794160</v>
      </c>
      <c r="K31" s="6">
        <f t="shared" si="0"/>
        <v>2472794160</v>
      </c>
      <c r="L31" s="3">
        <v>46051</v>
      </c>
      <c r="M31" s="3">
        <v>46051</v>
      </c>
      <c r="N31" s="3">
        <v>49703</v>
      </c>
      <c r="O31" s="6">
        <v>0</v>
      </c>
      <c r="P31" s="6">
        <v>2472794160</v>
      </c>
      <c r="Q31" s="5">
        <v>0</v>
      </c>
      <c r="R31" s="4">
        <f t="shared" ca="1" si="1"/>
        <v>6.4348302300109531E-2</v>
      </c>
      <c r="S31" s="6">
        <f t="shared" si="2"/>
        <v>2472794160</v>
      </c>
      <c r="T31" t="s">
        <v>202</v>
      </c>
    </row>
    <row r="32" spans="1:20" x14ac:dyDescent="0.25">
      <c r="A32" s="7">
        <v>2026</v>
      </c>
      <c r="B32" s="2" t="s">
        <v>123</v>
      </c>
      <c r="C32" s="2" t="s">
        <v>123</v>
      </c>
      <c r="D32" s="7" t="s">
        <v>32</v>
      </c>
      <c r="E32" s="2" t="s">
        <v>36</v>
      </c>
      <c r="F32" t="s">
        <v>45</v>
      </c>
      <c r="G32" t="s">
        <v>151</v>
      </c>
      <c r="H32" t="s">
        <v>174</v>
      </c>
      <c r="I32" t="s">
        <v>25</v>
      </c>
      <c r="J32" s="6">
        <v>1288426200</v>
      </c>
      <c r="K32" s="6">
        <f t="shared" si="0"/>
        <v>1288426200</v>
      </c>
      <c r="L32" s="3">
        <v>46051</v>
      </c>
      <c r="M32" s="3">
        <v>46051</v>
      </c>
      <c r="N32" s="3">
        <v>49703</v>
      </c>
      <c r="O32" s="6">
        <v>0</v>
      </c>
      <c r="P32" s="6">
        <v>1288426200</v>
      </c>
      <c r="Q32" s="5">
        <v>0</v>
      </c>
      <c r="R32" s="4">
        <f t="shared" ca="1" si="1"/>
        <v>6.4348302300109531E-2</v>
      </c>
      <c r="S32" s="6">
        <f t="shared" si="2"/>
        <v>1288426200</v>
      </c>
      <c r="T32" t="s">
        <v>203</v>
      </c>
    </row>
    <row r="33" spans="1:20" x14ac:dyDescent="0.25">
      <c r="A33" s="7">
        <v>2026</v>
      </c>
      <c r="B33" s="2" t="s">
        <v>124</v>
      </c>
      <c r="C33" s="2" t="s">
        <v>124</v>
      </c>
      <c r="D33" s="7" t="s">
        <v>32</v>
      </c>
      <c r="E33" s="2" t="s">
        <v>36</v>
      </c>
      <c r="F33" t="s">
        <v>45</v>
      </c>
      <c r="G33" t="s">
        <v>152</v>
      </c>
      <c r="H33" t="s">
        <v>175</v>
      </c>
      <c r="I33" t="s">
        <v>25</v>
      </c>
      <c r="J33" s="6">
        <v>718274280</v>
      </c>
      <c r="K33" s="6">
        <f t="shared" si="0"/>
        <v>718274280</v>
      </c>
      <c r="L33" s="3">
        <v>46052</v>
      </c>
      <c r="M33" s="3">
        <v>46052</v>
      </c>
      <c r="N33" s="3">
        <v>49703</v>
      </c>
      <c r="O33" s="6">
        <v>0</v>
      </c>
      <c r="P33" s="6">
        <v>718274280</v>
      </c>
      <c r="Q33" s="5">
        <v>0</v>
      </c>
      <c r="R33" s="4">
        <f t="shared" ca="1" si="1"/>
        <v>6.4092029580936724E-2</v>
      </c>
      <c r="S33" s="6">
        <f t="shared" si="2"/>
        <v>718274280</v>
      </c>
      <c r="T33" t="s">
        <v>204</v>
      </c>
    </row>
    <row r="34" spans="1:20" x14ac:dyDescent="0.25">
      <c r="A34" s="7">
        <v>2026</v>
      </c>
      <c r="B34" s="2" t="s">
        <v>125</v>
      </c>
      <c r="C34" s="2" t="s">
        <v>125</v>
      </c>
      <c r="D34" s="7" t="s">
        <v>32</v>
      </c>
      <c r="E34" s="2" t="s">
        <v>36</v>
      </c>
      <c r="F34" t="s">
        <v>45</v>
      </c>
      <c r="G34" t="s">
        <v>153</v>
      </c>
      <c r="H34" t="s">
        <v>176</v>
      </c>
      <c r="I34" t="s">
        <v>25</v>
      </c>
      <c r="J34" s="6">
        <v>1884000000</v>
      </c>
      <c r="K34" s="6">
        <f t="shared" si="0"/>
        <v>1884000000</v>
      </c>
      <c r="L34" s="3">
        <v>46052</v>
      </c>
      <c r="M34" s="3">
        <v>46052</v>
      </c>
      <c r="N34" s="3">
        <v>49703</v>
      </c>
      <c r="O34" s="6">
        <v>0</v>
      </c>
      <c r="P34" s="6">
        <v>1884000000</v>
      </c>
      <c r="Q34" s="5">
        <v>0</v>
      </c>
      <c r="R34" s="4">
        <f t="shared" ca="1" si="1"/>
        <v>6.4092029580936724E-2</v>
      </c>
      <c r="S34" s="6">
        <f t="shared" si="2"/>
        <v>1884000000</v>
      </c>
      <c r="T34" t="s">
        <v>269</v>
      </c>
    </row>
    <row r="35" spans="1:20" x14ac:dyDescent="0.25">
      <c r="A35" s="7">
        <v>2026</v>
      </c>
      <c r="B35" s="2" t="s">
        <v>126</v>
      </c>
      <c r="C35" s="2" t="s">
        <v>126</v>
      </c>
      <c r="D35" s="7" t="s">
        <v>32</v>
      </c>
      <c r="E35" s="2" t="s">
        <v>36</v>
      </c>
      <c r="F35" t="s">
        <v>41</v>
      </c>
      <c r="G35" t="s">
        <v>154</v>
      </c>
      <c r="H35" t="s">
        <v>177</v>
      </c>
      <c r="I35" t="s">
        <v>25</v>
      </c>
      <c r="J35" s="6">
        <v>994218600</v>
      </c>
      <c r="K35" s="6">
        <f t="shared" si="0"/>
        <v>994218600</v>
      </c>
      <c r="L35" s="3">
        <v>46052</v>
      </c>
      <c r="M35" s="3">
        <v>46052</v>
      </c>
      <c r="N35" s="3">
        <v>49703</v>
      </c>
      <c r="O35" s="6">
        <v>0</v>
      </c>
      <c r="P35" s="6">
        <v>994218600</v>
      </c>
      <c r="Q35" s="5">
        <v>0</v>
      </c>
      <c r="R35" s="4">
        <f t="shared" ca="1" si="1"/>
        <v>6.4092029580936724E-2</v>
      </c>
      <c r="S35" s="6">
        <f t="shared" si="2"/>
        <v>994218600</v>
      </c>
      <c r="T35" t="s">
        <v>183</v>
      </c>
    </row>
    <row r="36" spans="1:20" x14ac:dyDescent="0.25">
      <c r="A36" s="7">
        <v>2026</v>
      </c>
      <c r="B36" s="2" t="s">
        <v>65</v>
      </c>
      <c r="C36" s="2" t="s">
        <v>65</v>
      </c>
      <c r="D36" s="7" t="s">
        <v>32</v>
      </c>
      <c r="E36" s="2" t="s">
        <v>36</v>
      </c>
      <c r="F36" t="s">
        <v>45</v>
      </c>
      <c r="G36" t="s">
        <v>76</v>
      </c>
      <c r="H36" t="s">
        <v>92</v>
      </c>
      <c r="I36" t="s">
        <v>25</v>
      </c>
      <c r="J36" s="6">
        <v>2107991400</v>
      </c>
      <c r="K36" s="6">
        <f t="shared" si="0"/>
        <v>2107991400</v>
      </c>
      <c r="L36" s="3">
        <v>46052</v>
      </c>
      <c r="M36" s="3">
        <v>46052</v>
      </c>
      <c r="N36" s="3">
        <v>46203</v>
      </c>
      <c r="O36" s="6">
        <v>0</v>
      </c>
      <c r="P36" s="6">
        <v>2107991400</v>
      </c>
      <c r="Q36" s="5">
        <v>0</v>
      </c>
      <c r="R36" s="4" t="str">
        <f t="shared" ca="1" si="1"/>
        <v>100%</v>
      </c>
      <c r="S36" s="6">
        <f t="shared" si="2"/>
        <v>2107991400</v>
      </c>
      <c r="T36" t="s">
        <v>270</v>
      </c>
    </row>
    <row r="37" spans="1:20" x14ac:dyDescent="0.25">
      <c r="A37" s="7">
        <v>2026</v>
      </c>
      <c r="B37" s="2" t="s">
        <v>127</v>
      </c>
      <c r="C37" s="2" t="s">
        <v>127</v>
      </c>
      <c r="D37" s="7" t="s">
        <v>32</v>
      </c>
      <c r="E37" s="2" t="s">
        <v>36</v>
      </c>
      <c r="F37" t="s">
        <v>29</v>
      </c>
      <c r="G37" t="s">
        <v>155</v>
      </c>
      <c r="H37" t="s">
        <v>178</v>
      </c>
      <c r="I37" t="s">
        <v>28</v>
      </c>
      <c r="J37" s="6">
        <v>233198350</v>
      </c>
      <c r="K37" s="6">
        <f t="shared" si="0"/>
        <v>233198350</v>
      </c>
      <c r="L37" s="3">
        <v>46052</v>
      </c>
      <c r="M37" s="3">
        <v>46070</v>
      </c>
      <c r="N37" s="3">
        <v>46379</v>
      </c>
      <c r="O37" s="6">
        <v>0</v>
      </c>
      <c r="P37" s="6">
        <v>233198350</v>
      </c>
      <c r="Q37" s="5">
        <v>77897400</v>
      </c>
      <c r="R37" s="4">
        <f t="shared" ca="1" si="1"/>
        <v>0.69902912621359226</v>
      </c>
      <c r="S37" s="6">
        <f t="shared" si="2"/>
        <v>155300950</v>
      </c>
      <c r="T37" t="s">
        <v>184</v>
      </c>
    </row>
    <row r="38" spans="1:20" x14ac:dyDescent="0.25">
      <c r="A38" s="7">
        <v>2026</v>
      </c>
      <c r="B38" s="2" t="s">
        <v>128</v>
      </c>
      <c r="C38" s="2" t="s">
        <v>128</v>
      </c>
      <c r="D38" s="7" t="s">
        <v>32</v>
      </c>
      <c r="E38" s="2" t="s">
        <v>36</v>
      </c>
      <c r="F38" t="s">
        <v>45</v>
      </c>
      <c r="G38" t="s">
        <v>156</v>
      </c>
      <c r="H38" t="s">
        <v>179</v>
      </c>
      <c r="I38" t="s">
        <v>25</v>
      </c>
      <c r="J38" s="6">
        <v>2073075480</v>
      </c>
      <c r="K38" s="6">
        <f t="shared" si="0"/>
        <v>2073075480</v>
      </c>
      <c r="L38" s="3">
        <v>46052</v>
      </c>
      <c r="M38" s="3">
        <v>46052</v>
      </c>
      <c r="N38" s="3">
        <v>49704</v>
      </c>
      <c r="O38" s="6">
        <v>0</v>
      </c>
      <c r="P38" s="6">
        <v>2073075480</v>
      </c>
      <c r="Q38" s="5">
        <v>0</v>
      </c>
      <c r="R38" s="4">
        <f t="shared" ca="1" si="1"/>
        <v>6.4074479737130333E-2</v>
      </c>
      <c r="S38" s="6">
        <f t="shared" si="2"/>
        <v>2073075480</v>
      </c>
      <c r="T38" t="s">
        <v>185</v>
      </c>
    </row>
    <row r="39" spans="1:20" x14ac:dyDescent="0.25">
      <c r="A39" s="7">
        <v>2026</v>
      </c>
      <c r="B39" s="2">
        <v>160505</v>
      </c>
      <c r="C39" s="2" t="s">
        <v>66</v>
      </c>
      <c r="D39" s="7" t="s">
        <v>32</v>
      </c>
      <c r="E39" s="2" t="s">
        <v>33</v>
      </c>
      <c r="F39" t="s">
        <v>34</v>
      </c>
      <c r="G39" t="s">
        <v>42</v>
      </c>
      <c r="H39" t="s">
        <v>93</v>
      </c>
      <c r="I39" t="s">
        <v>19</v>
      </c>
      <c r="J39" s="6">
        <v>1245732460</v>
      </c>
      <c r="K39" s="6">
        <f t="shared" si="0"/>
        <v>1245732460</v>
      </c>
      <c r="L39" s="3">
        <v>46065</v>
      </c>
      <c r="M39" s="3">
        <v>46065</v>
      </c>
      <c r="N39" s="3">
        <v>46265</v>
      </c>
      <c r="O39" s="6">
        <v>0</v>
      </c>
      <c r="P39" s="6">
        <v>1245732460</v>
      </c>
      <c r="Q39" s="5">
        <v>831450062.49000001</v>
      </c>
      <c r="R39" s="4" t="str">
        <f t="shared" ca="1" si="1"/>
        <v>100%</v>
      </c>
      <c r="S39" s="6">
        <f t="shared" si="2"/>
        <v>414282397.50999999</v>
      </c>
      <c r="T39" t="s">
        <v>271</v>
      </c>
    </row>
    <row r="40" spans="1:20" x14ac:dyDescent="0.25">
      <c r="A40" s="7">
        <v>2026</v>
      </c>
      <c r="B40" s="2" t="s">
        <v>129</v>
      </c>
      <c r="C40" s="2" t="s">
        <v>130</v>
      </c>
      <c r="D40" s="7" t="s">
        <v>32</v>
      </c>
      <c r="E40" s="2" t="s">
        <v>135</v>
      </c>
      <c r="F40" t="s">
        <v>137</v>
      </c>
      <c r="G40" t="s">
        <v>157</v>
      </c>
      <c r="H40" t="s">
        <v>180</v>
      </c>
      <c r="I40" t="s">
        <v>21</v>
      </c>
      <c r="J40" s="6">
        <v>19480902</v>
      </c>
      <c r="K40" s="6">
        <f t="shared" si="0"/>
        <v>19480902</v>
      </c>
      <c r="L40" s="3">
        <v>46093</v>
      </c>
      <c r="M40" s="3">
        <v>46094</v>
      </c>
      <c r="N40" s="3">
        <v>46387</v>
      </c>
      <c r="O40" s="6">
        <v>0</v>
      </c>
      <c r="P40" s="6">
        <v>19480902</v>
      </c>
      <c r="Q40" s="5">
        <v>7564171.8699999992</v>
      </c>
      <c r="R40" s="4">
        <f t="shared" ca="1" si="1"/>
        <v>0.65529010238907848</v>
      </c>
      <c r="S40" s="6">
        <f t="shared" si="2"/>
        <v>11916730.130000001</v>
      </c>
      <c r="T40" t="s">
        <v>186</v>
      </c>
    </row>
    <row r="41" spans="1:20" x14ac:dyDescent="0.25">
      <c r="A41" s="7">
        <v>2026</v>
      </c>
      <c r="B41" s="2" t="s">
        <v>131</v>
      </c>
      <c r="C41" s="2" t="s">
        <v>132</v>
      </c>
      <c r="D41" s="7" t="s">
        <v>32</v>
      </c>
      <c r="E41" s="2" t="s">
        <v>136</v>
      </c>
      <c r="F41" t="s">
        <v>137</v>
      </c>
      <c r="G41" t="s">
        <v>158</v>
      </c>
      <c r="H41" t="s">
        <v>181</v>
      </c>
      <c r="I41" t="s">
        <v>21</v>
      </c>
      <c r="J41" s="6">
        <v>2964000000</v>
      </c>
      <c r="K41" s="6">
        <f t="shared" si="0"/>
        <v>2964000000</v>
      </c>
      <c r="L41" s="3">
        <v>46125</v>
      </c>
      <c r="M41" s="3">
        <v>46126</v>
      </c>
      <c r="N41" s="3">
        <v>46387</v>
      </c>
      <c r="O41" s="6">
        <v>0</v>
      </c>
      <c r="P41" s="6">
        <v>2964000000</v>
      </c>
      <c r="Q41" s="5">
        <v>2423299134</v>
      </c>
      <c r="R41" s="4">
        <f t="shared" ca="1" si="1"/>
        <v>0.6130268199233716</v>
      </c>
      <c r="S41" s="6">
        <f t="shared" si="2"/>
        <v>540700866</v>
      </c>
      <c r="T41" t="s">
        <v>187</v>
      </c>
    </row>
    <row r="42" spans="1:20" x14ac:dyDescent="0.25">
      <c r="A42" s="7">
        <v>2026</v>
      </c>
      <c r="B42" s="2" t="s">
        <v>133</v>
      </c>
      <c r="C42" s="2" t="s">
        <v>134</v>
      </c>
      <c r="D42" s="7" t="s">
        <v>32</v>
      </c>
      <c r="E42" s="2" t="s">
        <v>135</v>
      </c>
      <c r="F42" t="s">
        <v>137</v>
      </c>
      <c r="G42" t="s">
        <v>159</v>
      </c>
      <c r="H42" t="s">
        <v>182</v>
      </c>
      <c r="I42" t="s">
        <v>21</v>
      </c>
      <c r="J42" s="6">
        <v>21489366</v>
      </c>
      <c r="K42" s="6">
        <f t="shared" si="0"/>
        <v>21489366</v>
      </c>
      <c r="L42" s="3">
        <v>46128</v>
      </c>
      <c r="M42" s="3">
        <v>46132</v>
      </c>
      <c r="N42" s="3">
        <v>46387</v>
      </c>
      <c r="O42" s="6">
        <v>0</v>
      </c>
      <c r="P42" s="6">
        <v>21489366</v>
      </c>
      <c r="Q42" s="5">
        <v>3193960</v>
      </c>
      <c r="R42" s="4">
        <f t="shared" ca="1" si="1"/>
        <v>0.60392156862745094</v>
      </c>
      <c r="S42" s="6">
        <f t="shared" si="2"/>
        <v>18295406</v>
      </c>
      <c r="T42" t="s">
        <v>188</v>
      </c>
    </row>
    <row r="43" spans="1:20" x14ac:dyDescent="0.25">
      <c r="A43" s="7">
        <v>2026</v>
      </c>
      <c r="B43" s="2" t="s">
        <v>205</v>
      </c>
      <c r="C43" s="2" t="s">
        <v>206</v>
      </c>
      <c r="D43" s="7" t="s">
        <v>32</v>
      </c>
      <c r="E43" s="2" t="s">
        <v>135</v>
      </c>
      <c r="F43" t="s">
        <v>220</v>
      </c>
      <c r="G43" t="s">
        <v>215</v>
      </c>
      <c r="H43" t="s">
        <v>222</v>
      </c>
      <c r="I43" t="s">
        <v>19</v>
      </c>
      <c r="J43" s="6">
        <v>41725496</v>
      </c>
      <c r="K43" s="6">
        <f t="shared" si="0"/>
        <v>41725496</v>
      </c>
      <c r="L43" s="3">
        <v>46147</v>
      </c>
      <c r="M43" s="3">
        <v>46148</v>
      </c>
      <c r="N43" s="3">
        <v>46173</v>
      </c>
      <c r="O43" s="6">
        <v>0</v>
      </c>
      <c r="P43" s="6">
        <v>41725496</v>
      </c>
      <c r="Q43" s="5">
        <v>41725496</v>
      </c>
      <c r="R43" s="4" t="str">
        <f t="shared" ca="1" si="1"/>
        <v>100%</v>
      </c>
      <c r="S43" s="6">
        <f t="shared" si="2"/>
        <v>0</v>
      </c>
      <c r="T43" t="s">
        <v>227</v>
      </c>
    </row>
    <row r="44" spans="1:20" x14ac:dyDescent="0.25">
      <c r="A44" s="7">
        <v>2026</v>
      </c>
      <c r="B44" s="2">
        <v>164476</v>
      </c>
      <c r="C44" s="2" t="s">
        <v>207</v>
      </c>
      <c r="D44" s="7" t="s">
        <v>32</v>
      </c>
      <c r="E44" s="2" t="s">
        <v>33</v>
      </c>
      <c r="F44" t="s">
        <v>34</v>
      </c>
      <c r="G44" t="s">
        <v>216</v>
      </c>
      <c r="H44" t="s">
        <v>223</v>
      </c>
      <c r="I44" t="s">
        <v>21</v>
      </c>
      <c r="J44" s="6">
        <v>1329873070</v>
      </c>
      <c r="K44" s="6">
        <f t="shared" si="0"/>
        <v>1329873070</v>
      </c>
      <c r="L44" s="3">
        <v>46154</v>
      </c>
      <c r="M44" s="3">
        <v>46154</v>
      </c>
      <c r="N44" s="3">
        <v>46377</v>
      </c>
      <c r="O44" s="6">
        <v>0</v>
      </c>
      <c r="P44" s="6">
        <v>1329873070</v>
      </c>
      <c r="Q44" s="5">
        <v>346027100.08999997</v>
      </c>
      <c r="R44" s="4">
        <f t="shared" ca="1" si="1"/>
        <v>0.59192825112107628</v>
      </c>
      <c r="S44" s="6">
        <f t="shared" si="2"/>
        <v>983845969.91000009</v>
      </c>
      <c r="T44" t="s">
        <v>272</v>
      </c>
    </row>
    <row r="45" spans="1:20" x14ac:dyDescent="0.25">
      <c r="A45" s="7">
        <v>2026</v>
      </c>
      <c r="B45" s="2" t="s">
        <v>208</v>
      </c>
      <c r="C45" s="2" t="s">
        <v>209</v>
      </c>
      <c r="D45" s="7" t="s">
        <v>32</v>
      </c>
      <c r="E45" s="2" t="s">
        <v>135</v>
      </c>
      <c r="F45" t="s">
        <v>29</v>
      </c>
      <c r="G45" t="s">
        <v>217</v>
      </c>
      <c r="H45" t="s">
        <v>224</v>
      </c>
      <c r="I45" t="s">
        <v>28</v>
      </c>
      <c r="J45" s="6">
        <v>29531712</v>
      </c>
      <c r="K45" s="6">
        <f t="shared" si="0"/>
        <v>29531712</v>
      </c>
      <c r="L45" s="3">
        <v>46169</v>
      </c>
      <c r="M45" s="3">
        <v>46183</v>
      </c>
      <c r="N45" s="3">
        <v>46371</v>
      </c>
      <c r="O45" s="6">
        <v>0</v>
      </c>
      <c r="P45" s="6">
        <v>29531712</v>
      </c>
      <c r="Q45" s="5">
        <v>172600</v>
      </c>
      <c r="R45" s="4">
        <f t="shared" ca="1" si="1"/>
        <v>0.5478723404255319</v>
      </c>
      <c r="S45" s="6">
        <f t="shared" si="2"/>
        <v>29359112</v>
      </c>
      <c r="T45" t="s">
        <v>228</v>
      </c>
    </row>
    <row r="46" spans="1:20" x14ac:dyDescent="0.25">
      <c r="A46" s="7">
        <v>2026</v>
      </c>
      <c r="B46" s="2" t="s">
        <v>210</v>
      </c>
      <c r="C46" s="2" t="s">
        <v>211</v>
      </c>
      <c r="D46" s="7" t="s">
        <v>32</v>
      </c>
      <c r="E46" s="2" t="s">
        <v>135</v>
      </c>
      <c r="F46" t="s">
        <v>29</v>
      </c>
      <c r="G46" t="s">
        <v>218</v>
      </c>
      <c r="H46" t="s">
        <v>225</v>
      </c>
      <c r="I46" t="s">
        <v>21</v>
      </c>
      <c r="J46" s="6">
        <v>900000</v>
      </c>
      <c r="K46" s="6">
        <f t="shared" si="0"/>
        <v>900000</v>
      </c>
      <c r="L46" s="3">
        <v>46183</v>
      </c>
      <c r="M46" s="3">
        <v>46184</v>
      </c>
      <c r="N46" s="3">
        <v>46276</v>
      </c>
      <c r="O46" s="6">
        <v>0</v>
      </c>
      <c r="P46" s="6">
        <v>900000</v>
      </c>
      <c r="Q46" s="5">
        <v>0</v>
      </c>
      <c r="R46" s="4" t="str">
        <f t="shared" ca="1" si="1"/>
        <v>100%</v>
      </c>
      <c r="S46" s="6">
        <f t="shared" si="2"/>
        <v>900000</v>
      </c>
      <c r="T46" t="s">
        <v>229</v>
      </c>
    </row>
    <row r="47" spans="1:20" x14ac:dyDescent="0.25">
      <c r="A47" s="7">
        <v>2026</v>
      </c>
      <c r="B47" s="2" t="s">
        <v>212</v>
      </c>
      <c r="C47" s="2" t="s">
        <v>213</v>
      </c>
      <c r="D47" s="7" t="s">
        <v>32</v>
      </c>
      <c r="E47" s="2" t="s">
        <v>214</v>
      </c>
      <c r="F47" t="s">
        <v>221</v>
      </c>
      <c r="G47" t="s">
        <v>219</v>
      </c>
      <c r="H47" t="s">
        <v>226</v>
      </c>
      <c r="I47" t="s">
        <v>27</v>
      </c>
      <c r="J47" s="6">
        <v>592050866</v>
      </c>
      <c r="K47" s="6">
        <f t="shared" si="0"/>
        <v>592050866</v>
      </c>
      <c r="L47" s="3">
        <v>46182</v>
      </c>
      <c r="M47" s="3">
        <v>46183</v>
      </c>
      <c r="N47" s="3">
        <v>47083</v>
      </c>
      <c r="O47" s="6">
        <v>0</v>
      </c>
      <c r="P47" s="6">
        <v>592050866</v>
      </c>
      <c r="Q47" s="5">
        <v>592050866</v>
      </c>
      <c r="R47" s="4">
        <f t="shared" ca="1" si="1"/>
        <v>0.11444444444444445</v>
      </c>
      <c r="S47" s="6">
        <f t="shared" si="2"/>
        <v>0</v>
      </c>
      <c r="T47" t="s">
        <v>230</v>
      </c>
    </row>
    <row r="48" spans="1:20" x14ac:dyDescent="0.25">
      <c r="A48" s="7">
        <v>2026</v>
      </c>
      <c r="B48" s="7">
        <v>166647</v>
      </c>
      <c r="C48" s="7" t="s">
        <v>231</v>
      </c>
      <c r="D48" s="7" t="s">
        <v>32</v>
      </c>
      <c r="E48" s="2" t="s">
        <v>33</v>
      </c>
      <c r="F48" t="s">
        <v>34</v>
      </c>
      <c r="G48" t="s">
        <v>246</v>
      </c>
      <c r="H48" t="s">
        <v>256</v>
      </c>
      <c r="I48" t="s">
        <v>21</v>
      </c>
      <c r="J48" s="6">
        <v>65146591</v>
      </c>
      <c r="K48" s="6">
        <f>+J48</f>
        <v>65146591</v>
      </c>
      <c r="L48" s="3">
        <v>46211</v>
      </c>
      <c r="M48" s="3">
        <v>46211</v>
      </c>
      <c r="N48" s="3">
        <v>46377</v>
      </c>
      <c r="O48" s="6">
        <v>0</v>
      </c>
      <c r="P48" s="6">
        <v>65146591</v>
      </c>
      <c r="Q48" s="5">
        <v>0</v>
      </c>
      <c r="R48" s="4">
        <f ca="1">IF(M48="SIN INICIO",0%,IF((((TODAY()-M48)*100%)/(N48-M48))&gt;=100%,"100%",(((TODAY()-M48)*100%)/(N48-M48))))</f>
        <v>0.45180722891566266</v>
      </c>
      <c r="S48" s="6">
        <f t="shared" si="2"/>
        <v>65146591</v>
      </c>
      <c r="T48" t="s">
        <v>273</v>
      </c>
    </row>
    <row r="49" spans="1:20" x14ac:dyDescent="0.25">
      <c r="A49" s="7">
        <v>2026</v>
      </c>
      <c r="B49" s="7">
        <v>166646</v>
      </c>
      <c r="C49" s="7" t="s">
        <v>232</v>
      </c>
      <c r="D49" s="7" t="s">
        <v>32</v>
      </c>
      <c r="E49" s="2" t="s">
        <v>33</v>
      </c>
      <c r="F49" t="s">
        <v>34</v>
      </c>
      <c r="G49" t="s">
        <v>246</v>
      </c>
      <c r="H49" t="s">
        <v>257</v>
      </c>
      <c r="I49" t="s">
        <v>21</v>
      </c>
      <c r="J49" s="6">
        <v>96784085</v>
      </c>
      <c r="K49" s="6">
        <f t="shared" si="0"/>
        <v>96784085</v>
      </c>
      <c r="L49" s="3">
        <v>46211</v>
      </c>
      <c r="M49" s="3">
        <v>46211</v>
      </c>
      <c r="N49" s="3">
        <v>46377</v>
      </c>
      <c r="O49" s="6">
        <v>0</v>
      </c>
      <c r="P49" s="6">
        <v>96784085</v>
      </c>
      <c r="Q49" s="5">
        <v>0</v>
      </c>
      <c r="R49" s="4">
        <f t="shared" ca="1" si="1"/>
        <v>0.45180722891566266</v>
      </c>
      <c r="S49" s="6">
        <f t="shared" si="2"/>
        <v>96784085</v>
      </c>
      <c r="T49" t="s">
        <v>274</v>
      </c>
    </row>
    <row r="50" spans="1:20" x14ac:dyDescent="0.25">
      <c r="A50" s="7">
        <v>2026</v>
      </c>
      <c r="B50" s="7" t="s">
        <v>233</v>
      </c>
      <c r="C50" s="7" t="s">
        <v>233</v>
      </c>
      <c r="D50" s="7" t="s">
        <v>32</v>
      </c>
      <c r="E50" s="2" t="s">
        <v>36</v>
      </c>
      <c r="F50" t="s">
        <v>20</v>
      </c>
      <c r="G50" t="s">
        <v>247</v>
      </c>
      <c r="H50" t="s">
        <v>258</v>
      </c>
      <c r="I50" t="s">
        <v>26</v>
      </c>
      <c r="J50" s="6">
        <v>1500000000</v>
      </c>
      <c r="K50" s="6">
        <f t="shared" si="0"/>
        <v>1500000000</v>
      </c>
      <c r="L50" s="3">
        <v>46219</v>
      </c>
      <c r="M50" s="3">
        <v>46226</v>
      </c>
      <c r="N50" s="3">
        <v>46387</v>
      </c>
      <c r="O50" s="6">
        <v>0</v>
      </c>
      <c r="P50" s="6">
        <v>1500000000</v>
      </c>
      <c r="Q50" s="5">
        <v>0</v>
      </c>
      <c r="R50" s="4">
        <f t="shared" ca="1" si="1"/>
        <v>0.37267080745341613</v>
      </c>
      <c r="S50" s="6">
        <f t="shared" si="2"/>
        <v>1500000000</v>
      </c>
      <c r="T50" t="s">
        <v>275</v>
      </c>
    </row>
    <row r="51" spans="1:20" x14ac:dyDescent="0.25">
      <c r="A51" s="7">
        <v>2026</v>
      </c>
      <c r="B51" s="7" t="s">
        <v>234</v>
      </c>
      <c r="C51" s="7" t="s">
        <v>234</v>
      </c>
      <c r="D51" s="7" t="s">
        <v>32</v>
      </c>
      <c r="E51" s="2" t="s">
        <v>36</v>
      </c>
      <c r="F51" t="s">
        <v>38</v>
      </c>
      <c r="G51" t="s">
        <v>248</v>
      </c>
      <c r="H51" t="s">
        <v>259</v>
      </c>
      <c r="I51" t="s">
        <v>22</v>
      </c>
      <c r="J51" s="6">
        <v>10000000000</v>
      </c>
      <c r="K51" s="6">
        <f t="shared" si="0"/>
        <v>10000000000</v>
      </c>
      <c r="L51" s="3">
        <v>46224</v>
      </c>
      <c r="M51" s="3">
        <v>46226</v>
      </c>
      <c r="N51" s="3">
        <v>46387</v>
      </c>
      <c r="O51" s="6">
        <v>0</v>
      </c>
      <c r="P51" s="6">
        <v>10000000000</v>
      </c>
      <c r="Q51" s="5">
        <v>0</v>
      </c>
      <c r="R51" s="4">
        <f t="shared" ca="1" si="1"/>
        <v>0.37267080745341613</v>
      </c>
      <c r="S51" s="6">
        <f t="shared" si="2"/>
        <v>10000000000</v>
      </c>
      <c r="T51" t="s">
        <v>276</v>
      </c>
    </row>
    <row r="52" spans="1:20" x14ac:dyDescent="0.25">
      <c r="A52" s="7">
        <v>2026</v>
      </c>
      <c r="B52" s="7" t="s">
        <v>235</v>
      </c>
      <c r="C52" s="7" t="s">
        <v>235</v>
      </c>
      <c r="D52" s="7" t="s">
        <v>32</v>
      </c>
      <c r="E52" s="2" t="s">
        <v>36</v>
      </c>
      <c r="F52" t="s">
        <v>38</v>
      </c>
      <c r="G52" t="s">
        <v>249</v>
      </c>
      <c r="H52" t="s">
        <v>260</v>
      </c>
      <c r="I52" t="s">
        <v>23</v>
      </c>
      <c r="J52" s="6">
        <v>6681234986</v>
      </c>
      <c r="K52" s="6">
        <f t="shared" si="0"/>
        <v>6681234986</v>
      </c>
      <c r="L52" s="3">
        <v>46225</v>
      </c>
      <c r="M52" s="3">
        <v>46235</v>
      </c>
      <c r="N52" s="3">
        <v>46387</v>
      </c>
      <c r="O52" s="6">
        <v>0</v>
      </c>
      <c r="P52" s="6">
        <v>6681234986</v>
      </c>
      <c r="Q52" s="5">
        <v>0</v>
      </c>
      <c r="R52" s="4">
        <f t="shared" ca="1" si="1"/>
        <v>0.33552631578947367</v>
      </c>
      <c r="S52" s="6">
        <f t="shared" si="2"/>
        <v>6681234986</v>
      </c>
      <c r="T52" t="s">
        <v>277</v>
      </c>
    </row>
    <row r="53" spans="1:20" x14ac:dyDescent="0.25">
      <c r="A53" s="7">
        <v>2026</v>
      </c>
      <c r="B53" s="7" t="s">
        <v>236</v>
      </c>
      <c r="C53" s="7" t="s">
        <v>236</v>
      </c>
      <c r="D53" s="7" t="s">
        <v>32</v>
      </c>
      <c r="E53" s="2" t="s">
        <v>36</v>
      </c>
      <c r="F53" t="s">
        <v>41</v>
      </c>
      <c r="G53" t="s">
        <v>46</v>
      </c>
      <c r="H53" t="s">
        <v>261</v>
      </c>
      <c r="I53" t="s">
        <v>21</v>
      </c>
      <c r="J53" s="6">
        <v>176562442</v>
      </c>
      <c r="K53" s="6">
        <f t="shared" si="0"/>
        <v>176562442</v>
      </c>
      <c r="L53" s="3">
        <v>46234</v>
      </c>
      <c r="M53" s="3">
        <v>46234</v>
      </c>
      <c r="N53" s="3">
        <v>46377</v>
      </c>
      <c r="O53" s="6">
        <v>0</v>
      </c>
      <c r="P53" s="6">
        <v>176562442</v>
      </c>
      <c r="Q53" s="5">
        <v>0</v>
      </c>
      <c r="R53" s="4">
        <f t="shared" ca="1" si="1"/>
        <v>0.36363636363636365</v>
      </c>
      <c r="S53" s="6">
        <f t="shared" si="2"/>
        <v>176562442</v>
      </c>
      <c r="T53" t="s">
        <v>278</v>
      </c>
    </row>
    <row r="54" spans="1:20" x14ac:dyDescent="0.25">
      <c r="A54" s="7">
        <v>2026</v>
      </c>
      <c r="B54" s="7" t="s">
        <v>237</v>
      </c>
      <c r="C54" s="7" t="s">
        <v>237</v>
      </c>
      <c r="D54" s="7" t="s">
        <v>32</v>
      </c>
      <c r="E54" s="2" t="s">
        <v>36</v>
      </c>
      <c r="F54" t="s">
        <v>45</v>
      </c>
      <c r="G54" t="s">
        <v>250</v>
      </c>
      <c r="H54" t="s">
        <v>262</v>
      </c>
      <c r="I54" t="s">
        <v>25</v>
      </c>
      <c r="J54" s="6">
        <v>1392000000</v>
      </c>
      <c r="K54" s="6">
        <f t="shared" si="0"/>
        <v>1392000000</v>
      </c>
      <c r="L54" s="3">
        <v>46239</v>
      </c>
      <c r="M54" s="3">
        <v>46239</v>
      </c>
      <c r="N54" s="3">
        <v>49891</v>
      </c>
      <c r="O54" s="6">
        <v>0</v>
      </c>
      <c r="P54" s="6">
        <v>1392000000</v>
      </c>
      <c r="Q54" s="5">
        <v>0</v>
      </c>
      <c r="R54" s="4">
        <f t="shared" ca="1" si="1"/>
        <v>1.2869660460021906E-2</v>
      </c>
      <c r="S54" s="6">
        <f t="shared" si="2"/>
        <v>1392000000</v>
      </c>
      <c r="T54" t="s">
        <v>279</v>
      </c>
    </row>
    <row r="55" spans="1:20" x14ac:dyDescent="0.25">
      <c r="A55" s="7">
        <v>2026</v>
      </c>
      <c r="B55" s="7" t="s">
        <v>238</v>
      </c>
      <c r="C55" s="7" t="s">
        <v>238</v>
      </c>
      <c r="D55" s="7" t="s">
        <v>32</v>
      </c>
      <c r="E55" s="2" t="s">
        <v>36</v>
      </c>
      <c r="F55" t="s">
        <v>45</v>
      </c>
      <c r="G55" t="s">
        <v>251</v>
      </c>
      <c r="H55" t="s">
        <v>263</v>
      </c>
      <c r="I55" t="s">
        <v>25</v>
      </c>
      <c r="J55" s="6">
        <v>936566400</v>
      </c>
      <c r="K55" s="6">
        <f t="shared" si="0"/>
        <v>936566400</v>
      </c>
      <c r="L55" s="3">
        <v>46239</v>
      </c>
      <c r="M55" s="3">
        <v>46239</v>
      </c>
      <c r="N55" s="3">
        <v>49891</v>
      </c>
      <c r="O55" s="6">
        <v>0</v>
      </c>
      <c r="P55" s="6">
        <v>936566400</v>
      </c>
      <c r="Q55" s="5">
        <v>0</v>
      </c>
      <c r="R55" s="4">
        <f t="shared" ca="1" si="1"/>
        <v>1.2869660460021906E-2</v>
      </c>
      <c r="S55" s="6">
        <f t="shared" si="2"/>
        <v>936566400</v>
      </c>
      <c r="T55" t="s">
        <v>284</v>
      </c>
    </row>
    <row r="56" spans="1:20" x14ac:dyDescent="0.25">
      <c r="A56" s="7">
        <v>2026</v>
      </c>
      <c r="B56" s="7" t="s">
        <v>239</v>
      </c>
      <c r="C56" s="7" t="s">
        <v>239</v>
      </c>
      <c r="D56" s="7" t="s">
        <v>32</v>
      </c>
      <c r="E56" s="2" t="s">
        <v>36</v>
      </c>
      <c r="F56" t="s">
        <v>45</v>
      </c>
      <c r="G56" t="s">
        <v>252</v>
      </c>
      <c r="H56" t="s">
        <v>264</v>
      </c>
      <c r="I56" t="s">
        <v>25</v>
      </c>
      <c r="J56" s="6">
        <v>4080000000</v>
      </c>
      <c r="K56" s="6">
        <f t="shared" si="0"/>
        <v>4080000000</v>
      </c>
      <c r="L56" s="3">
        <v>46240</v>
      </c>
      <c r="M56" s="3">
        <v>46240</v>
      </c>
      <c r="N56" s="3">
        <v>49892</v>
      </c>
      <c r="O56" s="6">
        <v>0</v>
      </c>
      <c r="P56" s="6">
        <v>4080000000</v>
      </c>
      <c r="Q56" s="5">
        <v>0</v>
      </c>
      <c r="R56" s="4">
        <f t="shared" ca="1" si="1"/>
        <v>1.2595837897042717E-2</v>
      </c>
      <c r="S56" s="6">
        <f t="shared" si="2"/>
        <v>4080000000</v>
      </c>
      <c r="T56" t="s">
        <v>280</v>
      </c>
    </row>
    <row r="57" spans="1:20" x14ac:dyDescent="0.25">
      <c r="A57" s="7">
        <v>2026</v>
      </c>
      <c r="B57" s="7" t="s">
        <v>240</v>
      </c>
      <c r="C57" s="7" t="s">
        <v>241</v>
      </c>
      <c r="D57" s="7" t="s">
        <v>32</v>
      </c>
      <c r="E57" s="2" t="s">
        <v>135</v>
      </c>
      <c r="F57" t="s">
        <v>137</v>
      </c>
      <c r="G57" t="s">
        <v>253</v>
      </c>
      <c r="H57" t="s">
        <v>265</v>
      </c>
      <c r="I57" t="s">
        <v>28</v>
      </c>
      <c r="J57" s="6">
        <v>29700000</v>
      </c>
      <c r="K57" s="6">
        <f t="shared" si="0"/>
        <v>29700000</v>
      </c>
      <c r="L57" s="3">
        <v>46239</v>
      </c>
      <c r="M57" s="3">
        <v>46244</v>
      </c>
      <c r="N57" s="3">
        <v>46376</v>
      </c>
      <c r="O57" s="6">
        <v>0</v>
      </c>
      <c r="P57" s="6">
        <v>29700000</v>
      </c>
      <c r="Q57" s="5">
        <v>0</v>
      </c>
      <c r="R57" s="4">
        <f t="shared" ca="1" si="1"/>
        <v>0.31818181818181818</v>
      </c>
      <c r="S57" s="6">
        <f t="shared" si="2"/>
        <v>29700000</v>
      </c>
      <c r="T57" t="s">
        <v>281</v>
      </c>
    </row>
    <row r="58" spans="1:20" x14ac:dyDescent="0.25">
      <c r="A58" s="7">
        <v>2026</v>
      </c>
      <c r="B58" s="7" t="s">
        <v>242</v>
      </c>
      <c r="C58" s="7" t="s">
        <v>242</v>
      </c>
      <c r="D58" s="7" t="s">
        <v>32</v>
      </c>
      <c r="E58" s="2" t="s">
        <v>36</v>
      </c>
      <c r="F58" t="s">
        <v>245</v>
      </c>
      <c r="G58" t="s">
        <v>254</v>
      </c>
      <c r="H58" t="s">
        <v>266</v>
      </c>
      <c r="I58" t="s">
        <v>25</v>
      </c>
      <c r="J58" s="6">
        <v>0</v>
      </c>
      <c r="K58" s="6">
        <f t="shared" si="0"/>
        <v>0</v>
      </c>
      <c r="L58" s="3">
        <v>46238</v>
      </c>
      <c r="M58" s="3">
        <v>0</v>
      </c>
      <c r="N58" s="3">
        <v>48064</v>
      </c>
      <c r="O58" s="6">
        <v>0</v>
      </c>
      <c r="P58" s="6">
        <v>0</v>
      </c>
      <c r="Q58" s="5">
        <v>0</v>
      </c>
      <c r="R58" s="4">
        <f t="shared" ca="1" si="1"/>
        <v>0.96300765645805597</v>
      </c>
      <c r="S58" s="6">
        <f t="shared" si="2"/>
        <v>0</v>
      </c>
      <c r="T58" t="s">
        <v>282</v>
      </c>
    </row>
    <row r="59" spans="1:20" x14ac:dyDescent="0.25">
      <c r="A59" s="7">
        <v>2026</v>
      </c>
      <c r="B59" s="7" t="s">
        <v>243</v>
      </c>
      <c r="C59" s="7" t="s">
        <v>244</v>
      </c>
      <c r="D59" s="7" t="s">
        <v>32</v>
      </c>
      <c r="E59" s="2" t="s">
        <v>136</v>
      </c>
      <c r="F59" t="s">
        <v>29</v>
      </c>
      <c r="G59" t="s">
        <v>255</v>
      </c>
      <c r="H59" t="s">
        <v>267</v>
      </c>
      <c r="I59" t="s">
        <v>21</v>
      </c>
      <c r="J59" s="6">
        <v>7300000000</v>
      </c>
      <c r="K59" s="6">
        <f t="shared" si="0"/>
        <v>7300000000</v>
      </c>
      <c r="L59" s="3">
        <v>46239</v>
      </c>
      <c r="M59" s="3">
        <v>46244</v>
      </c>
      <c r="N59" s="3">
        <v>46387</v>
      </c>
      <c r="O59" s="6">
        <v>0</v>
      </c>
      <c r="P59" s="6">
        <v>7300000000</v>
      </c>
      <c r="Q59" s="5">
        <v>0</v>
      </c>
      <c r="R59" s="4">
        <f t="shared" ca="1" si="1"/>
        <v>0.2937062937062937</v>
      </c>
      <c r="S59" s="6">
        <f t="shared" si="2"/>
        <v>7300000000</v>
      </c>
      <c r="T59" t="s">
        <v>283</v>
      </c>
    </row>
  </sheetData>
  <pageMargins left="0.7" right="0.7" top="0.75" bottom="0.75" header="0.3" footer="0.3"/>
  <pageSetup orientation="portrait" verticalDpi="0" r:id="rId1"/>
  <tableParts count="1">
    <tablePart r:id="rId2"/>
  </tableParts>
</worksheet>
</file>

<file path=docMetadata/LabelInfo.xml><?xml version="1.0" encoding="utf-8"?>
<clbl:labelList xmlns:clbl="http://schemas.microsoft.com/office/2020/mipLabelMetadata">
  <clbl:label id="{fc4fd0ee-fb82-41df-9d86-f4a92e0071ce}" enabled="0" method="" siteId="{fc4fd0ee-fb82-41df-9d86-f4a92e0071c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DIFERENTES DE CPS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Andres Florez Garcia</dc:creator>
  <cp:keywords/>
  <dc:description/>
  <cp:lastModifiedBy>Jennifer Adriana Mejia Amaya</cp:lastModifiedBy>
  <cp:revision/>
  <dcterms:created xsi:type="dcterms:W3CDTF">2025-04-16T19:59:58Z</dcterms:created>
  <dcterms:modified xsi:type="dcterms:W3CDTF">2026-09-21T05:14:16Z</dcterms:modified>
  <cp:category/>
  <cp:contentStatus/>
</cp:coreProperties>
</file>