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genciadetierras-my.sharepoint.com/personal/jennifer_mejia_ant_gov_co/Documents/4. PLANES DE ACCION Y MEJORA GITGC/2026/LINK DE TRANSPARENCIA-ITA PROCURADURIA/SEGUIMIENTO/MAYO/"/>
    </mc:Choice>
  </mc:AlternateContent>
  <xr:revisionPtr revIDLastSave="2" documentId="8_{6F0CFEED-4F8B-4E6F-9B9A-7644AA40D64F}" xr6:coauthVersionLast="47" xr6:coauthVersionMax="47" xr10:uidLastSave="{DF23FB47-46F5-4FFE-8F3B-F8F20C3B7979}"/>
  <bookViews>
    <workbookView xWindow="-120" yWindow="-120" windowWidth="29040" windowHeight="15840" xr2:uid="{7F278D0C-A5F7-4F48-8488-0D62B7655CA9}"/>
  </bookViews>
  <sheets>
    <sheet name="DIFERENTES DE CP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R42" i="2"/>
  <c r="R41" i="2"/>
  <c r="R38" i="2"/>
  <c r="R36" i="2"/>
  <c r="R35" i="2"/>
  <c r="R34" i="2"/>
  <c r="R33" i="2"/>
  <c r="R32" i="2"/>
  <c r="R31" i="2"/>
  <c r="R30" i="2"/>
  <c r="R27" i="2"/>
  <c r="R25" i="2"/>
  <c r="R24" i="2"/>
  <c r="R23" i="2"/>
  <c r="R26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K41" i="2"/>
  <c r="K42" i="2"/>
  <c r="K40" i="2"/>
  <c r="R40" i="2"/>
  <c r="K39" i="2"/>
  <c r="R39" i="2"/>
  <c r="K38" i="2"/>
  <c r="K37" i="2"/>
  <c r="R37" i="2"/>
  <c r="K36" i="2"/>
  <c r="K35" i="2"/>
  <c r="K34" i="2"/>
  <c r="K33" i="2"/>
  <c r="K32" i="2"/>
  <c r="K31" i="2"/>
  <c r="K30" i="2"/>
  <c r="K29" i="2"/>
  <c r="R29" i="2"/>
  <c r="K28" i="2"/>
  <c r="R28" i="2"/>
  <c r="K27" i="2"/>
  <c r="K26" i="2"/>
  <c r="K25" i="2"/>
  <c r="K24" i="2"/>
  <c r="K23" i="2"/>
  <c r="R22" i="2" l="1"/>
  <c r="R21" i="2"/>
  <c r="R20" i="2"/>
  <c r="R19" i="2"/>
  <c r="R18" i="2"/>
  <c r="R17" i="2"/>
  <c r="R15" i="2"/>
  <c r="R14" i="2"/>
  <c r="R13" i="2"/>
  <c r="R11" i="2"/>
  <c r="R10" i="2"/>
  <c r="R2" i="2"/>
  <c r="R3" i="2"/>
  <c r="R4" i="2"/>
  <c r="R5" i="2"/>
  <c r="R6" i="2"/>
  <c r="R7" i="2"/>
  <c r="R8" i="2"/>
  <c r="R9" i="2"/>
  <c r="R12" i="2"/>
  <c r="R16" i="2"/>
  <c r="S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" i="2"/>
</calcChain>
</file>

<file path=xl/sharedStrings.xml><?xml version="1.0" encoding="utf-8"?>
<sst xmlns="http://schemas.openxmlformats.org/spreadsheetml/2006/main" count="413" uniqueCount="207">
  <si>
    <t>AÑO</t>
  </si>
  <si>
    <t>NO. CONTRATO</t>
  </si>
  <si>
    <t>CLASE</t>
  </si>
  <si>
    <t>TIPO DE CONTRATO</t>
  </si>
  <si>
    <t>TIPOLOGIA ESPECIFICA</t>
  </si>
  <si>
    <t>CONTRATISTA</t>
  </si>
  <si>
    <t>OBJETO DEL CONTRATO</t>
  </si>
  <si>
    <t>DEPENDENCIA</t>
  </si>
  <si>
    <t>VALOR INICIAL DEL CONTRATO</t>
  </si>
  <si>
    <t>VALOR RECURSOS ANT</t>
  </si>
  <si>
    <t>FECHA DE SUSCRIPCION</t>
  </si>
  <si>
    <t>FECHA INCIAL DESDE</t>
  </si>
  <si>
    <t>FECHA FINAL HASTA</t>
  </si>
  <si>
    <t>CANTIDAD DE OTROSÍES Y ADICIONES REALIZADAS (Y SUS MONTOS)</t>
  </si>
  <si>
    <t>VALOR TOTAL FINAL CONTRATO</t>
  </si>
  <si>
    <t>RECURSOS DESEMBOLSADOS</t>
  </si>
  <si>
    <t>%DE EJECUCION</t>
  </si>
  <si>
    <t>LINK DE PUBLICACION SECOP II</t>
  </si>
  <si>
    <t>PROFESIONALES</t>
  </si>
  <si>
    <t>SECRETARÍA GENERAL</t>
  </si>
  <si>
    <t>SUBDIRECCIÓN ADMINISTRATIVA Y FINANCIERA</t>
  </si>
  <si>
    <t>DIRECCIÓN DE ACCESO A TIERRAS</t>
  </si>
  <si>
    <t>DIRECCIÓN DE ASUNTOS ÉTNICOS</t>
  </si>
  <si>
    <t>SUBDIRECCIÓN DE ADMINISTRACIÓN DE TIERRAS DE LA NACIÓN</t>
  </si>
  <si>
    <t>SUBDIRECCIÓN DE ASUNTOS ÉTNICOS</t>
  </si>
  <si>
    <t>SUBDIRECCIÓN DE TALENTO HUMANO</t>
  </si>
  <si>
    <t>PRESTACIÓN DE SERVICIOS</t>
  </si>
  <si>
    <t>SIN INICIO</t>
  </si>
  <si>
    <t>NO. PROCESO</t>
  </si>
  <si>
    <t>RECURSOS PENDIENTES DE EJECUTAR</t>
  </si>
  <si>
    <t>20 OTROS</t>
  </si>
  <si>
    <t>AMP</t>
  </si>
  <si>
    <t>ORDEN DE COMPRA</t>
  </si>
  <si>
    <t>SERVICIOS POSTALES NACIONALES S.A.S</t>
  </si>
  <si>
    <t>CD</t>
  </si>
  <si>
    <t>CONVENIO INTERADMINISTRATIVO</t>
  </si>
  <si>
    <t>CONTRATO INTERADMINISTRATIVO</t>
  </si>
  <si>
    <t>IMPRENTA NACIONAL DE COLOMBIA</t>
  </si>
  <si>
    <t xml:space="preserve"> HEINSOHN HUMAN GLOBAL SOLUTIONS S.A.S</t>
  </si>
  <si>
    <t>ARRENDAMIENTO</t>
  </si>
  <si>
    <t>BPM CONSULTING SAS</t>
  </si>
  <si>
    <t>OTIS ELEVATOR COMPANY COLOMBIA S.A.S</t>
  </si>
  <si>
    <t>SISTEMA UNIVERSITARIO DEL EJE CAFETERO</t>
  </si>
  <si>
    <t>ARRENDAMIENTO ISLAS</t>
  </si>
  <si>
    <t>ALPOPULAR ALMACÉN GENERAL DE DEPÓSITOS S.A</t>
  </si>
  <si>
    <t>Prestar los servicios de publicación en el Diario Oficial de los actos administrativos de carácter general, circulares y demás documentos expedidos por la Agencia Nacional de Tierras – ANT, en el marco de sus funciones</t>
  </si>
  <si>
    <t>YOLANDA DEL SOCORRO MEDINA MONTES</t>
  </si>
  <si>
    <t>ANT-20263601</t>
  </si>
  <si>
    <t>ANT-20263633</t>
  </si>
  <si>
    <t>ANT-20263635</t>
  </si>
  <si>
    <t>ANT-20263740</t>
  </si>
  <si>
    <t>ANT-20263982</t>
  </si>
  <si>
    <t>ANT-20264530</t>
  </si>
  <si>
    <t>ANT-20264828</t>
  </si>
  <si>
    <t>ANT-20264946</t>
  </si>
  <si>
    <t>ANT-20264988</t>
  </si>
  <si>
    <t>ANT-20265180</t>
  </si>
  <si>
    <t>ANT-20265189</t>
  </si>
  <si>
    <t>ANT-20265199</t>
  </si>
  <si>
    <t>ANT-20265374</t>
  </si>
  <si>
    <t>ANT-20265384</t>
  </si>
  <si>
    <t>ANT-20265423</t>
  </si>
  <si>
    <t>ANT-20265578</t>
  </si>
  <si>
    <t>ANT-20266295</t>
  </si>
  <si>
    <t>ANT-20266602</t>
  </si>
  <si>
    <t>ALFREDO IGNACIO VILLAVECES PABÓN</t>
  </si>
  <si>
    <t>JAIME ALBERTO SALAZAR GUTIERRE</t>
  </si>
  <si>
    <t>WILLIAM FARAH PAREJA</t>
  </si>
  <si>
    <t>DONALDO ENRIQUE VISBAL CHAHIN</t>
  </si>
  <si>
    <t>GONZALO MEJIA SANINT</t>
  </si>
  <si>
    <t>INVERSIONES INALBOS S EN C</t>
  </si>
  <si>
    <t>FUNDACION ECOLOGICA Y SOCIAL DE LAS ISLAS DEL ROSARIO FUNESIS</t>
  </si>
  <si>
    <t>PENGE S.A.S</t>
  </si>
  <si>
    <t>CONSEJO REGIONAL INDIGENA DEL CAUCA (CRIC)</t>
  </si>
  <si>
    <t>SEBASTIAN VASQUEZ ESCOLAR</t>
  </si>
  <si>
    <t>CONTRATAR EL SERVICIO DE MANTENIMIENTO PREVENTIVO Y CORRECTIVO PARA LOS DOS (2) ASCENSORES INSTALADOS EN EL EDIFICIO UBICADO EN LA
CALLE 43 NO 57 - 41 DE LA CIUDAD DE BOGOTÁ DONDE FUNCIONA LA ANT Y LA
ADR, INCLUYENDO MANO DE OBRA Y EL SUMINISTRO DE REPUESTOS, DE ACUERDO CON LAS ESPECIFICACIONES TÉCNICAS REQUERIDAS POR LA ENTIDAD</t>
  </si>
  <si>
    <t>AUNAR ESFUERZOS TÉCNICOS, JURÍDICOS, ADMINISTRATIVOS Y FINANCIEROS, PARA APOYAR LA GESTIÓN MISIONAL DE LOS PROCESOS DE COMPETENCIA DE LA SUBDIRECCIÓN DE ADMINISTRACIÓN DE TIERRAS, RELACIONADOS CON: I) LA ADJUDICACIÓN DE PREDIOS BALDÍOS DE LA NACIÓN A ENTIDADES DE DERECHO PÚBLICO, Y II) LA APLICACIÓN DE LA METODOLOGÍA DE ACTUALIZACIÓN DE UAF POR UNIDADES FÍSICAS HOMOGÉNEAS.</t>
  </si>
  <si>
    <t>Contratar los servicios técnicos especializados de soporte, mantenimiento, actualización, asesoría y/o desarrollo para el sistema de información SIGEP y servicios administrativos de la ANT mediante la modalidad de bolsa de horas de acuerdo con la propuesta de servicios.</t>
  </si>
  <si>
    <t>CONTRATAR EL ARRENDAMIENTO DEL INMUEBLE UBICADO EN LA CALLE 24 # 42-97, DEL MUNICIPIO DE CARMEN DE BOLÍVAR, IDENTIFICADO CON LA MATRICULA INMOBILIARIA NO. 062-6616, PARA EL FUNCIONAMIENTO DE LA UNIDAD DE GESTIÓN TERRITORIAL BOLÍVAR DE LA AGENCIA NACIONAL DE TIERRAS</t>
  </si>
  <si>
    <t>CONTRATAR EL ARRENDAMIENTO DE UN INMUEBLE DESTINADO PARA EL ALMACENAMIENTO Y CUSTODIA DEL ARCHIVO DE GESTIÓN Y CENTRAL DE LA AGENCIA NACIONAL DE TIERRAS.</t>
  </si>
  <si>
    <t>Prestar los servicios postales de recepción, clasificación, transporte y entrega de correo y/o paquetes, a nivel urbano, nacional e internacional y demás servicios conexos que se requieran por la Agencia Nacional de Tierras - Instrumento de Agregación de demanda para los Servicios Exclusivos del Operador Postal Oficial</t>
  </si>
  <si>
    <t>La Agencia Nacional de Tierras (ANT) da en arrendamiento el predio denominado “ISLA PARAISO
PIRATA”, terreno insular de uno y otro mar, ubicado en el Archipiélago Nuestra Señora del Rosario; al
arrendatario, para que, bajo su responsabilidad y autonomía, lo aproveche y lo explote conforme a los
usos permitidos.</t>
  </si>
  <si>
    <t>La Agencia Nacional de Tierras (ANT) da en arrendamiento el predio denominado “ISLA SIN
NOMBRE TOMAS NATIVO”, terreno insular de uno y otro mar, ubicado en el Archipiélago Nuestra
Señora del Rosario; al arrendatario, para que, bajo su responsabilidad y autonomía, lo aproveche y lo
explote conforme a los usos permitidos.</t>
  </si>
  <si>
    <t>La Agencia Nacional de Tierras (ANT) da en arrendamiento el predio denominado “ISLA AMOR”,
terreno insular de uno y otro mar, ubicado en el Archipiélago Nuestra Señora del Rosario; al
arrendatario, para que, bajo su responsabilidad y autonomía, lo aproveche y lo explote conforme a los
usos permitidos.</t>
  </si>
  <si>
    <t>La Agencia Nacional de Tierras (ANT) da en arrendamiento el
predio denominado “QUEBRACHO II”, terreno insular de uno y otro mar, ubicado en el Archipiélago Nuestra
Señora del Rosario; al arrendatario, para que, bajo su responsabilidad y autonomía, lo aproveche y lo
explote conforme a los usos permitidos.</t>
  </si>
  <si>
    <t>La Agencia Nacional de Tierras (ANT) da en arrendamiento el
predio denominado “ISLA VICKY”, terreno insular de uno y otro mar, ubicado en el Archipiélago Nuestra
Señora del Rosario; al arrendatario, para que, bajo su responsabilidad y autonomía, lo aproveche y lo
explote conforme a los usos permitidos</t>
  </si>
  <si>
    <t>La Agencia Nacional de Tierras (ANT) da en arrendamiento el predio denominado “ISLA UNICA”, terreno insular de uno y otro mar, ubicado en el Archipiélago Nuestra Señora del Rosario; al arrendatario, para que, bajo su responsabilidad y autonomía, lo aproveche y lo explote conforme a los usos permitidos.</t>
  </si>
  <si>
    <t>La Agencia Nacional de Tierras (ANT) da en arrendamiento el predio denominado “LAGO DE LOS
SUEÑOS”, terreno insular de uno y otro mar, ubicado en el Archipiélago Nuestra Señora del Rosario;
al arrendatario, para que, bajo su responsabilidad y autonomía, lo aproveche y lo explote conforme a
los usos permitidos</t>
  </si>
  <si>
    <t>La Agencia Nacional de Tierras (ANT) da en arrendamiento el predio denominado “LA PALMARROSA”, terreno insular de uno y otro mar, ubicado en el Archipiélago Nuestra Señora del Rosario; al arrendatario, para que, bajo su responsabilidad y autonomía, lo aproveche y lo explote conforme a los usos permitidos</t>
  </si>
  <si>
    <t>Aunar esfuerzos interadministrativos entre la Agencia Nacional de Tierras (ANT) y el Consejo Regional Indígena del Cauca (CRIC) para apoyar la ejecución de la política de ordenamiento social de la propiedad de forma colectiva en los territorios indígenas adscritos al CRIC</t>
  </si>
  <si>
    <t>a Agencia Nacional de Tierras (ANT) da en arrendamiento el predio denominado “MARIA GALANTE”, terreno insular de uno y otro mar, ubicado en el Archipiélago Nuestra Señora del Rosario; al arrendatario, para que, bajo su responsabilidad y autonomía, lo aproveche y lo explote conforme a los usos permitidos</t>
  </si>
  <si>
    <t>Contratar la prestación de servicios de BPO conforme con las especificaciones y características técnicas definidas en el Acuerdo Marco de Precios de Colombia Compra Eficiente</t>
  </si>
  <si>
    <t>https://community.secop.gov.co/Public/Tendering/OpportunityDetail/Index?noticeUID=CO1.NTC.9609088&amp;isFromPublicArea=True&amp;isModal=true&amp;asPopupView=true</t>
  </si>
  <si>
    <t>https://community.secop.gov.co/Public/Tendering/OpportunityDetail/Index?noticeUID=CO1.NTC.9660779&amp;isFromPublicArea=True&amp;isModal=true&amp;asPopupView=true</t>
  </si>
  <si>
    <t>https://community.secop.gov.co/Public/Tendering/OpportunityDetail/Index?noticeUID=CO1.NTC.9608889&amp;isFromPublicArea=True&amp;isModal=true&amp;asPopupView=true</t>
  </si>
  <si>
    <t>https://community.secop.gov.co/Public/Tendering/OpportunityDetail/Index?noticeUID=CO1.NTC.9596764&amp;isFromPublicArea=True&amp;isModal=true&amp;asPopupView=true</t>
  </si>
  <si>
    <t>https://community.secop.gov.co/Public/Tendering/OpportunityDetail/Index?noticeUID=CO1.NTC.9654730&amp;isFromPublicArea=True&amp;isModal=true&amp;asPopupView=true</t>
  </si>
  <si>
    <t>https://community.secop.gov.co/Public/Tendering/OpportunityDetail/Index?noticeUID=CO1.NTC.9773750&amp;isFromPublicArea=True&amp;isModal=true&amp;asPopupView=true</t>
  </si>
  <si>
    <t>https://community.secop.gov.co/Public/Tendering/OpportunityDetail/Index?noticeUID=CO1.NTC.9771026&amp;isFromPublicArea=True&amp;isModal=true&amp;asPopupView=true</t>
  </si>
  <si>
    <t>https://community.secop.gov.co/Public/Tendering/OpportunityDetail/Index?noticeUID=CO1.NTC.9771552&amp;isFromPublicArea=True&amp;isModal=true&amp;asPopupView=true</t>
  </si>
  <si>
    <t>https://community.secop.gov.co/Public/Tendering/OpportunityDetail/Index?noticeUID=CO1.NTC.9772823&amp;isFromPublicArea=True&amp;isModal=true&amp;asPopupView=true</t>
  </si>
  <si>
    <t>https://community.secop.gov.co/Public/Tendering/OpportunityDetail/Index?noticeUID=CO1.NTC.9782390&amp;isFromPublicArea=True&amp;isModal=true&amp;asPopupView=true</t>
  </si>
  <si>
    <t>https://community.secop.gov.co/Public/Tendering/OpportunityDetail/Index?noticeUID=CO1.NTC.9793685&amp;isFromPublicArea=True&amp;isModal=true&amp;asPopupView=true</t>
  </si>
  <si>
    <t>https://community.secop.gov.co/Public/Tendering/OpportunityDetail/Index?noticeUID=CO1.NTC.9794202&amp;isFromPublicArea=True&amp;isModal=true&amp;asPopupView=true</t>
  </si>
  <si>
    <t>https://community.secop.gov.co/Public/Tendering/OpportunityDetail/Index?noticeUID=CO1.NTC.9800098&amp;isFromPublicArea=True&amp;isModal=true&amp;asPopupView=true</t>
  </si>
  <si>
    <t>https://community.secop.gov.co/Public/Tendering/OpportunityDetail/Index?noticeUID=CO1.NTC.9821987&amp;isFromPublicArea=True&amp;isModal=true&amp;asPopupView=true</t>
  </si>
  <si>
    <t>https://operaciones.gov.co/tienda-virtual-del-estado-colombiano/ordenes-compra/159630</t>
  </si>
  <si>
    <t>https://operaciones.gov.co/tienda-virtual-del-estado-colombiano/ordenes-compra/160505</t>
  </si>
  <si>
    <t>https://community.secop.gov.co/Public/Tendering/OpportunityDetail/Index?noticeUID=CO1.NTC.9638102&amp;isFromPublicArea=True&amp;isModal=False</t>
  </si>
  <si>
    <t>https://community.secop.gov.co/Public/Tendering/OpportunityDetail/Index?noticeUID=CO1.NTC.9912142&amp;isFromPublicArea=True&amp;isModal=False</t>
  </si>
  <si>
    <t>ANT-20265462</t>
  </si>
  <si>
    <t>ANT-20265498</t>
  </si>
  <si>
    <t>ANT-20265531</t>
  </si>
  <si>
    <t>ANT-20265532</t>
  </si>
  <si>
    <t>ANT-20265542</t>
  </si>
  <si>
    <t>ANT-20265579</t>
  </si>
  <si>
    <t>ANT-20265597</t>
  </si>
  <si>
    <t>ANT-20265615</t>
  </si>
  <si>
    <t>ANT-20265626</t>
  </si>
  <si>
    <t>ANT-20265661</t>
  </si>
  <si>
    <t>ANT-20265713</t>
  </si>
  <si>
    <t>ANT-20265732</t>
  </si>
  <si>
    <t>ANT-20265767</t>
  </si>
  <si>
    <t>ANT-20265835</t>
  </si>
  <si>
    <t>ANT-20265841</t>
  </si>
  <si>
    <t>ANT-20266095</t>
  </si>
  <si>
    <t>ANT-20266103</t>
  </si>
  <si>
    <t>ANT-20266114</t>
  </si>
  <si>
    <t>ANT-20266307</t>
  </si>
  <si>
    <t>ANT-20266438</t>
  </si>
  <si>
    <t>ANT-MC-001-2026</t>
  </si>
  <si>
    <t>ANT-20266656</t>
  </si>
  <si>
    <t>ANT-SASIE-001-2026</t>
  </si>
  <si>
    <t>ANT-20266669</t>
  </si>
  <si>
    <t>ANT-MC-003-2026</t>
  </si>
  <si>
    <t>ANT-20266670</t>
  </si>
  <si>
    <t>MC</t>
  </si>
  <si>
    <t>SASIE</t>
  </si>
  <si>
    <t>CONTRATO DE SUMINISTRO</t>
  </si>
  <si>
    <t>CARLOS MANUEL AFANADOR PEREZ</t>
  </si>
  <si>
    <t>UNIÓN TEMPORAL ISLA LA PERRA</t>
  </si>
  <si>
    <t>RESGUARDO INDÍGENA ZENÚ SAN ANDRÉS DE SOTAVENTO</t>
  </si>
  <si>
    <t>CANAL REGIONAL DE TELEVISIÓN TEVEANDINA S.A.S.</t>
  </si>
  <si>
    <t>SIMON BEETAR BETANCOURT</t>
  </si>
  <si>
    <t>LASAN INVERSIONES S.A.S</t>
  </si>
  <si>
    <t>U&amp;B CAPITAL S.A.S</t>
  </si>
  <si>
    <t>CORPORACION PLAYA LINDA SAS</t>
  </si>
  <si>
    <t>FERNANDO ISAZA GUTIERREZ DE PIÑERES</t>
  </si>
  <si>
    <t>RONALD IVAN MUÑOZ GONZALEZ</t>
  </si>
  <si>
    <t>ELIZABETH ZUÑIAGA GELES</t>
  </si>
  <si>
    <t>CARLOS ALFONSO CARDONA MORA</t>
  </si>
  <si>
    <t>UNION TEMPORAL PARAISO INSULAR</t>
  </si>
  <si>
    <t>UNIÓN TEMPORAL ISLA CHÍA</t>
  </si>
  <si>
    <t xml:space="preserve">UNIÓN TEMPORAL LA DISCULPA </t>
  </si>
  <si>
    <t>IVAN JARAMILLO ESCOBAR</t>
  </si>
  <si>
    <t>INVERSIONES TU ISLA S.A.S</t>
  </si>
  <si>
    <t>COMFACUNDI</t>
  </si>
  <si>
    <t>RODRIGO ALONSO MENDOZA PATIÑO</t>
  </si>
  <si>
    <t>DISTRACOM S.A.</t>
  </si>
  <si>
    <t>RECIO TURISMO S.A.</t>
  </si>
  <si>
    <t>GESTIÓN DE SEGURIDAD ELECTRÓNICA S.A.</t>
  </si>
  <si>
    <t>“La Agencia Nacional de Tierras (ANT) da en arrendamiento el predio denominado “MUCURA CLUB HOTEL”, terreno insular de uno y otro mar, ubicado en el Archipiélago Nuestra Señora del Rosario; al arrendatario, para que, bajo su responsabilidad y autonomía, lo aproveche y lo explote conforme a los usos permitidos</t>
  </si>
  <si>
    <t>La Agencia Nacional de Tierras (ANT) da en arrendamiento el predio denominado “ISLA LA PERRA”, terreno insular de uno y otro mar, ubicado en el Archipiélago Nuestra Señora del Rosario; al arrendatario, para que, bajo su responsabilidad y autonomía, lo aproveche y lo explote conforme a los usos permitidos.</t>
  </si>
  <si>
    <t>AUNAR ESFUERZOS INTERADMINISTRATIVOS ENTRE LA AGENCIA NACIONAL DE TIERRAS (ANT) Y EL RESGUARDO INDÍGENA ZENÚ SAN ANDRÉS DE SOTAVENTO PARA APOYAR LA POLÍTICA DE ORDENAMIENTO SOCIAL DE LA PROPIEDAD DE FORMA COLECTIVA EN LOS TERRITORIOS INDÍGENAS ADSCRITOS AL RESGUARDO A TRAVÉS DEL FORTALECIMIENTO DE LOS ESPACIOS DE PROMOCIÓN DE LOS DERECHOS DE LOS INDÍGENAS COMO ELEMENTOS CLAVES EN LA CONSTRUCCIÓN DE PAZ Y LA FORMALIZACIÓN DE LA PROPIEDAD RURAL MEDIANTE LA RECOLECCIÓN DE INFORMACIÓN PARA LA ACTUALIZACIÓN DE SUS PLANES DE VIDA</t>
  </si>
  <si>
    <t>Prestar servicios de divulgación en medios masivos, comunitarios o alternativos de comunicación con el fin de dar a conocer la oferta institucional en el marco de la Reforma Agraria y posicionar la imagen de la Agencia Nacional de Tierras en todo el territorio nacional.</t>
  </si>
  <si>
    <t>La Agencia Nacional de Tierras (ANT) da en arrendamiento el predio denominado “ISLA MARIANA”, terreno insular de uno y otro mar, ubicado en el Archipiélago Nuestra Señora del Rosario; al arrendatario, para que, bajo su responsabilidad y autonomía, lo aproveche y lo explote conforme a los usos permitidos.</t>
  </si>
  <si>
    <t>ontratar la prestación de servicios para la gestión, organización y desarrollo de los eventos requeridos por la Agencia Nacional de Tierras conducentes a la materialización de la reforma agraria y desarrollo rural, así como apoyar los demás procesos logísticos requeridos para el ejercicio de las actividades misionales de sus dependencias</t>
  </si>
  <si>
    <t>La Agencia Nacional de Tierras (ANT) da en arrendamiento el predio denominado “SUANOGA”,
terreno insular de uno y otro mar, ubicado en el Archipiélago Nuestra Señora del Rosario; al
arrendatario, para que, bajo su responsabilidad y autonomía, lo aproveche y lo explote conforme a los
usos permitidos</t>
  </si>
  <si>
    <t>La Agencia Nacional de Tierras (ANT) da en arrendamiento el predio denominado “HOTEL IBIZA RESORT”, terreno insular de uno y otro mar, ubicado en el Archipiélago Nuestra Señora del Rosario; al arrendatario, para que, bajo su responsabilidad y autonomía, lo aproveche y lo explote conforme a los usos permitidos.</t>
  </si>
  <si>
    <t>La Agencia Nacional de Tierras (ANT) da en arrendamiento el predio denominado “PLAYA LINDA”, terreno insular de uno y otro mar, ubicado en el Archipiélago Nuestra Señora del Rosario; al arrendatario, para que, bajo su responsabilidad y autonomía, lo aproveche y lo explote conforme a los usos permitidos.</t>
  </si>
  <si>
    <t>La Agencia Nacional de Tierras (ANT) da en arrendamiento el predio denominado “LA LAGUNA”, terreno insular de uno y otro mar, ubicado en el Archipiélago Nuestra Señora del Rosario; al arrendatario, para que, bajo su responsabilidad y autonomía, lo aproveche y lo explote conforme a los usos permitidos</t>
  </si>
  <si>
    <t>La Agencia Nacional de Tierras (ANT) da en arrendamiento el predio denominado “ECO HOTEL LA
COCOTERA”, terreno insular de uno y otro mar, ubicado en el Archipiélago Nuestra Señora del Rosario;
al arrendatario, para que, bajo su responsabilidad y autonomía, lo aproveche y lo explote conforme a los
usos permitidos</t>
  </si>
  <si>
    <t>La Agencia Nacional de Tierras (ANT) da en arrendamiento el
predio denominado “LIZAMAR”, terreno insular de uno y otro mar, ubicado en el Archipiélago Nuestra
Señora del Rosario; al arrendatario, para que, bajo su responsabilidad y autonomía, lo aproveche y lo
explote conforme a los usos permitidos"</t>
  </si>
  <si>
    <t>La Agencia Nacional de Tierras (ANT) da en arrendamiento el predio denominado “REINA MORA A” , terreno insular de uno y otro mar, ubicado en el Archipiélago Nuestra Señora del Rosario; al arrendatario, para que, bajo su responsabilidad y autonomía, lo aproveche y lo explote conforme a los usos permitidos</t>
  </si>
  <si>
    <t>La Agencia Nacional de Tierras (ANT) da en arrendamiento el predio denominado “PARAÍSO ESCONDIDO / SECRETO”, terreno insular de uno y otro mar, ubicado en el Archipiélago Nuestra Señora del Rosario; al arrendatario, para que, bajo su responsabilidad y autonomía, lo aproveche y lo explote conforme a los usos permitidos.</t>
  </si>
  <si>
    <t>La Agencia Nacional de Tierras (ANT) da en arrendamiento el predio denominado “ISLA CHIA”, terreno insular de uno y otro mar, ubicado en el Archipiélago Nuestra Señora del Rosario; al arrendatario, para que, bajo su responsabilidad y autonomía, lo aproveche y lo explote conforme a los
usos permitidos.</t>
  </si>
  <si>
    <t>La Agencia Nacional de Tierras (ANT) da en arrendamiento el predio denominado “LA DISCULPA”,
terreno insular de uno y otro mar, ubicado en el Archipiélago Nuestra Señora del Rosario; al
arrendatario, para que, bajo su responsabilidad y autonomía, lo aproveche y lo explote conforme a los
usos permitidos.</t>
  </si>
  <si>
    <t>La Agencia Nacional de Tierras (ANT) da en arrendamiento el predio denominado “LA CHAMPETUA”, terreno insular de uno y otro mar, ubicado en el Archipiélago Nuestra Señora del Rosario; al arrendatario, para que, bajo su responsabilidad y autonomía, lo aproveche y lo explote conforme a los usos permitidos.</t>
  </si>
  <si>
    <t>La Agencia Nacional de Tierras (ANT) da en arrendamiento el predio denominado “ISLA INDIA”,
terreno insular de uno y otro mar, ubicado en el Archipiélago Nuestra Señora del Rosario; al
arrendatario, para que, bajo su responsabilidad y autonomía, lo aproveche y lo explote conforme a los
usos permitidos</t>
  </si>
  <si>
    <t>Prestar los servicios de apoyo a la gestión para el desarrollo de las actividades del Plan de Bienestar Social e Incentivos Institucionales 2026 para los servidores de la Agencia Nacional de Tierras y sus familias</t>
  </si>
  <si>
    <t>La Agencia Nacional de Tierras da en arrendamiento el predio denominado “ISLA PLAYA DE LAS MANTAS”, terreno insular de uno y otro mar, ubicado en el Archipiélago Nuestra Señora del Rosario, al arrendatario, para que, bajo su responsabilidad y autonomía, lo aproveche y explote conforme a los usos permitidos.</t>
  </si>
  <si>
    <t>Suministrar combustible en la ciudad de Bogotá D.C. para los vehículos de propiedad de la Agencia Nacional de Tierras y la planta eléctrica</t>
  </si>
  <si>
    <t>Suministro de tiquetes aéreos nacionales e internacionales y servicios conexos para el desplazamiento de los servidores y contratistas en el desarrollo de las actividades misionales y administrativas de la Agencia Nacional de Tierras.</t>
  </si>
  <si>
    <t>Contratar el suministro de certificados de firma digital tipo TOKEN virtual, para la Agencia Nacional de Tierras, de acuerdo con las especificaciones técnicas definidas por la Entidad</t>
  </si>
  <si>
    <t>https://community.secop.gov.co/Public/Tendering/OpportunityDetail/Index?noticeUID=CO1.NTC.9895508&amp;isFromPublicArea=True&amp;isModal=False</t>
  </si>
  <si>
    <t>https://community.secop.gov.co/Public/Tendering/OpportunityDetail/Index?noticeUID=CO1.NTC.9893752&amp;isFromPublicArea=True&amp;isModal=true&amp;asPopupView=true</t>
  </si>
  <si>
    <t>https://community.secop.gov.co/Public/Tendering/OpportunityDetail/Index?noticeUID=CO1.NTC.9913835&amp;isFromPublicArea=True&amp;isModal=true&amp;asPopupView=true</t>
  </si>
  <si>
    <t>https://community.secop.gov.co/Public/Tendering/OpportunityDetail/Index?noticeUID=CO1.NTC.9923852&amp;isFromPublicArea=True&amp;isModal=true&amp;asPopupView=true</t>
  </si>
  <si>
    <t>https://community.secop.gov.co/Public/Tendering/OpportunityDetail/Index?noticeUID=CO1.NTC.10069799&amp;isFromPublicArea=True&amp;isModal=true&amp;asPopupView=true</t>
  </si>
  <si>
    <t>https://community.secop.gov.co/Public/Tendering/OpportunityDetail/Index?noticeUID=CO1.NTC.10158396&amp;isFromPublicArea=True&amp;isModal=true&amp;asPopupView=true</t>
  </si>
  <si>
    <t>https://community.secop.gov.co/Public/Tendering/OpportunityDetail/Index?noticeUID=CO1.NTC.10180045&amp;isFromPublicArea=True&amp;isModal=true&amp;asPopupView=true</t>
  </si>
  <si>
    <t>https://community.secop.gov.co/Public/Tendering/OpportunityDetail/Index?noticeUID=CO1.NTC.9809941&amp;isFromPublicArea=True&amp;isModal=true&amp;asPopupView=true</t>
  </si>
  <si>
    <t>https://community.secop.gov.co/Public/Tendering/OpportunityDetail/Index?noticeUID=CO1.NTC.9810248&amp;isFromPublicArea=True&amp;isModal=true&amp;asPopupView=true</t>
  </si>
  <si>
    <t>https://community.secop.gov.co/Public/Tendering/OpportunityDetail/Index?noticeUID=CO1.NTC.9824757&amp;isFromPublicArea=True&amp;isModal=true&amp;asPopupView=true</t>
  </si>
  <si>
    <t>https://community.secop.gov.co/Public/Tendering/OpportunityDetail/Index?noticeUID=CO1.NTC.9825307&amp;isFromPublicArea=True&amp;isModal=true&amp;asPopupView=true</t>
  </si>
  <si>
    <t>https://community.secop.gov.co/Public/Tendering/OpportunityDetail/Index?noticeUID=CO1.NTC.9815662&amp;isFromPublicArea=True&amp;isModal=true&amp;asPopupView=true</t>
  </si>
  <si>
    <t>https://community.secop.gov.co/Public/Tendering/OpportunityDetail/Index?noticeUID=CO1.NTC.9824595&amp;isFromPublicArea=True&amp;isModal=true&amp;asPopupView=true</t>
  </si>
  <si>
    <t>https://community.secop.gov.co/Public/Tendering/OpportunityDetail/Index?noticeUID=CO1.NTC.9823546&amp;isFromPublicArea=True&amp;isModal=true&amp;asPopupView=true</t>
  </si>
  <si>
    <t>https://community.secop.gov.co/Public/Tendering/OpportunityDetail/Index?noticeUID=CO1.NTC.9833245&amp;isFromPublicArea=True&amp;isModal=true&amp;asPopupView=true</t>
  </si>
  <si>
    <t>https://community.secop.gov.co/Public/Tendering/OpportunityDetail/Index?noticeUID=CO1.NTC.9829191&amp;isFromPublicArea=True&amp;isModal=true&amp;asPopupView=true</t>
  </si>
  <si>
    <t>https://community.secop.gov.co/Public/Tendering/OpportunityDetail/Index?noticeUID=CO1.NTC.9843488&amp;isFromPublicArea=True&amp;isModal=true&amp;asPopupView=true</t>
  </si>
  <si>
    <t>https://community.secop.gov.co/Public/Tendering/OpportunityDetail/Index?noticeUID=CO1.NTC.9843526&amp;isFromPublicArea=True&amp;isModal=true&amp;asPopupView=true</t>
  </si>
  <si>
    <t>https://community.secop.gov.co/Public/Tendering/OpportunityDetail/Index?noticeUID=CO1.NTC.9847757&amp;isFromPublicArea=True&amp;isModal=true&amp;asPopupView=true</t>
  </si>
  <si>
    <t>https://community.secop.gov.co/Public/Tendering/OpportunityDetail/Index?noticeUID=CO1.NTC.9849418&amp;isFromPublicArea=True&amp;isModal=true&amp;asPopupView=true</t>
  </si>
  <si>
    <t>https://community.secop.gov.co/Public/Tendering/OpportunityDetail/Index?noticeUID=CO1.NTC.9874552&amp;isFromPublicArea=True&amp;isModal=true&amp;asPopupView=true</t>
  </si>
  <si>
    <t>https://community.secop.gov.co/Public/Tendering/OpportunityDetail/Index?noticeUID=CO1.NTC.9870331&amp;isFromPublicArea=True&amp;isModal=true&amp;asPopupView=true</t>
  </si>
  <si>
    <t>https://community.secop.gov.co/Public/Tendering/OpportunityDetail/Index?noticeUID=CO1.NTC.9894876&amp;isFromPublicArea=True&amp;isModal=true&amp;asPopupView=true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</si>
</sst>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42" fontId="0" fillId="0" borderId="0" xfId="1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9" fontId="0" fillId="0" borderId="0" xfId="2" applyFont="1" applyFill="1" applyBorder="1" applyAlignment="1">
      <alignment horizontal="center"/>
    </xf>
    <xf numFmtId="42" fontId="0" fillId="2" borderId="0" xfId="1" applyFont="1" applyFill="1" applyBorder="1"/>
    <xf numFmtId="42" fontId="0" fillId="0" borderId="0" xfId="1" applyFont="1" applyFill="1"/>
    <xf numFmtId="42" fontId="0" fillId="2" borderId="0" xfId="1" applyFont="1" applyFill="1"/>
    <xf numFmtId="9" fontId="0" fillId="0" borderId="0" xfId="2" applyFont="1" applyFill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0E5529-88F1-4D1E-A690-B3F283F4F6D7}" name="Tabla2" displayName="Tabla2" ref="A1:T42" totalsRowShown="0" headerRowDxfId="21" dataDxfId="20">
  <tableColumns count="20">
    <tableColumn id="1" xr3:uid="{A8AFEB97-4CAB-46BE-82A9-5E3D643D1AED}" name="AÑO" dataDxfId="19"/>
    <tableColumn id="2" xr3:uid="{93AD8372-8BD5-4FFA-A125-B9CD2F3DE4FE}" name="NO. PROCESO" dataDxfId="18"/>
    <tableColumn id="3" xr3:uid="{2A6BE4C2-65CB-41A2-8A46-06B24DA059CD}" name="NO. CONTRATO" dataDxfId="17"/>
    <tableColumn id="4" xr3:uid="{AEBF53D9-B78A-4C8F-A1DC-F61E871BCED1}" name="CLASE" dataDxfId="16"/>
    <tableColumn id="5" xr3:uid="{46F29ACF-3D48-458B-879D-B2E73ADA4EB2}" name="TIPO DE CONTRATO" dataDxfId="15"/>
    <tableColumn id="6" xr3:uid="{56BED54B-6C18-4B7C-B3C4-D13B60B78A29}" name="TIPOLOGIA ESPECIFICA" dataDxfId="14"/>
    <tableColumn id="7" xr3:uid="{EBD915C3-00B8-4A0C-AC85-2F27C73F6B6B}" name="CONTRATISTA" dataDxfId="13"/>
    <tableColumn id="8" xr3:uid="{44F731EC-688D-426D-B8EB-492781028855}" name="OBJETO DEL CONTRATO" dataDxfId="12"/>
    <tableColumn id="9" xr3:uid="{186DD54A-0D7A-4349-A6E2-EDB153ABB8A2}" name="DEPENDENCIA" dataDxfId="11"/>
    <tableColumn id="10" xr3:uid="{D407996E-284A-4058-BCB0-B53415DBF8A6}" name="VALOR INICIAL DEL CONTRATO" dataDxfId="10" dataCellStyle="Moneda [0]"/>
    <tableColumn id="11" xr3:uid="{60353BBA-A973-4CC9-9DE6-1A5237DFE20E}" name="VALOR RECURSOS ANT" dataDxfId="9" dataCellStyle="Moneda [0]">
      <calculatedColumnFormula>+J2</calculatedColumnFormula>
    </tableColumn>
    <tableColumn id="12" xr3:uid="{D906561E-D256-4BE5-BBA0-4E7B82A63E5D}" name="FECHA DE SUSCRIPCION" dataDxfId="8"/>
    <tableColumn id="13" xr3:uid="{8751BE75-E4E3-488B-BC9E-24DCEA3E5A5D}" name="FECHA INCIAL DESDE" dataDxfId="7"/>
    <tableColumn id="14" xr3:uid="{440876CB-085D-45B3-A7FE-927F499C1158}" name="FECHA FINAL HASTA" dataDxfId="6"/>
    <tableColumn id="15" xr3:uid="{A6E510A0-8A18-4517-8A86-636FC6235313}" name="CANTIDAD DE OTROSÍES Y ADICIONES REALIZADAS (Y SUS MONTOS)" dataDxfId="5" dataCellStyle="Moneda [0]"/>
    <tableColumn id="16" xr3:uid="{7D22D5AB-81D0-4337-B370-38D7F0EA7292}" name="VALOR TOTAL FINAL CONTRATO" dataDxfId="4" dataCellStyle="Moneda [0]"/>
    <tableColumn id="17" xr3:uid="{072E9603-B976-4ABF-8A22-FCC49BB47035}" name="RECURSOS DESEMBOLSADOS" dataDxfId="3" dataCellStyle="Moneda [0]"/>
    <tableColumn id="18" xr3:uid="{229356E7-7D74-495A-A4E0-DE3EE76AEC5C}" name="%DE EJECUCION" dataDxfId="2" dataCellStyle="Porcentaje">
      <calculatedColumnFormula>IF(M2="SIN INICIO",0%,IF((((TODAY()-M2)*100%)/(N2-M2))&gt;=100%,"100%",(((TODAY()-M2)*100%)/(N2-M2))))</calculatedColumnFormula>
    </tableColumn>
    <tableColumn id="19" xr3:uid="{8CB3D36A-B1DD-4AFD-824E-976A66041EFA}" name="RECURSOS PENDIENTES DE EJECUTAR" dataDxfId="1" dataCellStyle="Moneda [0]">
      <calculatedColumnFormula>+P2-Q2</calculatedColumnFormula>
    </tableColumn>
    <tableColumn id="20" xr3:uid="{4A475CCB-63DC-451A-A519-22A7C7EC65A4}" name="LINK DE PUBLICACION SECOP I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7E39-6C4A-574E-8885-2A0723B2B9BD}">
  <sheetPr codeName="Hoja2"/>
  <dimension ref="A1:T42"/>
  <sheetViews>
    <sheetView tabSelected="1" workbookViewId="0">
      <pane xSplit="3" ySplit="1" topLeftCell="M7" activePane="bottomRight" state="frozen"/>
      <selection pane="topRight" activeCell="D1" sqref="D1"/>
      <selection pane="bottomLeft" activeCell="A2" sqref="A2"/>
      <selection pane="bottomRight" activeCell="P23" sqref="P23"/>
    </sheetView>
  </sheetViews>
  <sheetFormatPr baseColWidth="10" defaultColWidth="11" defaultRowHeight="15.75" x14ac:dyDescent="0.25"/>
  <cols>
    <col min="1" max="1" width="8.625" bestFit="1" customWidth="1"/>
    <col min="2" max="2" width="16.75" bestFit="1" customWidth="1"/>
    <col min="3" max="3" width="17.625" bestFit="1" customWidth="1"/>
    <col min="4" max="4" width="25.875" bestFit="1" customWidth="1"/>
    <col min="5" max="5" width="21.125" bestFit="1" customWidth="1"/>
    <col min="6" max="6" width="29.75" bestFit="1" customWidth="1"/>
    <col min="7" max="7" width="60.25" bestFit="1" customWidth="1"/>
    <col min="8" max="8" width="75.875" hidden="1" customWidth="1"/>
    <col min="9" max="9" width="50.625" hidden="1" customWidth="1"/>
    <col min="10" max="10" width="29.375" customWidth="1"/>
    <col min="11" max="14" width="28.125" customWidth="1"/>
    <col min="15" max="15" width="59.5" hidden="1" customWidth="1"/>
    <col min="16" max="16" width="29.875" customWidth="1"/>
    <col min="17" max="17" width="28.125" customWidth="1"/>
    <col min="18" max="18" width="17.375" customWidth="1"/>
    <col min="19" max="19" width="34.875" customWidth="1"/>
    <col min="20" max="20" width="137.375" bestFit="1" customWidth="1"/>
  </cols>
  <sheetData>
    <row r="1" spans="1:20" ht="31.5" customHeight="1" x14ac:dyDescent="0.25">
      <c r="A1" s="1" t="s">
        <v>0</v>
      </c>
      <c r="B1" s="1" t="s">
        <v>28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29</v>
      </c>
      <c r="T1" s="1" t="s">
        <v>17</v>
      </c>
    </row>
    <row r="2" spans="1:20" x14ac:dyDescent="0.25">
      <c r="A2">
        <v>2026</v>
      </c>
      <c r="B2" s="3" t="s">
        <v>47</v>
      </c>
      <c r="C2" s="3" t="s">
        <v>47</v>
      </c>
      <c r="D2" t="s">
        <v>30</v>
      </c>
      <c r="E2" s="3" t="s">
        <v>34</v>
      </c>
      <c r="F2" t="s">
        <v>26</v>
      </c>
      <c r="G2" t="s">
        <v>41</v>
      </c>
      <c r="H2" t="s">
        <v>75</v>
      </c>
      <c r="I2" t="s">
        <v>20</v>
      </c>
      <c r="J2" s="2">
        <v>58488500</v>
      </c>
      <c r="K2" s="2">
        <f>+J2</f>
        <v>58488500</v>
      </c>
      <c r="L2" s="4">
        <v>46050</v>
      </c>
      <c r="M2" s="4">
        <v>46066</v>
      </c>
      <c r="N2" s="4">
        <v>46378</v>
      </c>
      <c r="O2" s="2">
        <v>0</v>
      </c>
      <c r="P2" s="2">
        <v>58488500</v>
      </c>
      <c r="Q2" s="6">
        <v>0</v>
      </c>
      <c r="R2" s="5">
        <f ca="1">IF(M2="SIN INICIO",0%,IF((((TODAY()-M2)*100%)/(N2-M2))&gt;=100%,"100%",(((TODAY()-M2)*100%)/(N2-M2))))</f>
        <v>0.34935897435897434</v>
      </c>
      <c r="S2" s="2">
        <f>+P2-Q2</f>
        <v>58488500</v>
      </c>
      <c r="T2" t="s">
        <v>108</v>
      </c>
    </row>
    <row r="3" spans="1:20" x14ac:dyDescent="0.25">
      <c r="A3">
        <v>2026</v>
      </c>
      <c r="B3" s="3" t="s">
        <v>48</v>
      </c>
      <c r="C3" s="3" t="s">
        <v>48</v>
      </c>
      <c r="D3" t="s">
        <v>30</v>
      </c>
      <c r="E3" s="3" t="s">
        <v>34</v>
      </c>
      <c r="F3" t="s">
        <v>35</v>
      </c>
      <c r="G3" t="s">
        <v>42</v>
      </c>
      <c r="H3" t="s">
        <v>76</v>
      </c>
      <c r="I3" t="s">
        <v>23</v>
      </c>
      <c r="J3" s="2">
        <v>5129000000</v>
      </c>
      <c r="K3" s="2">
        <f t="shared" ref="K3:K22" si="0">+J3</f>
        <v>5129000000</v>
      </c>
      <c r="L3" s="4">
        <v>46043</v>
      </c>
      <c r="M3" s="4">
        <v>46045</v>
      </c>
      <c r="N3" s="4">
        <v>46203</v>
      </c>
      <c r="O3" s="2">
        <v>0</v>
      </c>
      <c r="P3" s="2">
        <v>5129000000</v>
      </c>
      <c r="Q3" s="6" t="e">
        <f>+#REF!</f>
        <v>#REF!</v>
      </c>
      <c r="R3" s="5">
        <f t="shared" ref="R3:R22" ca="1" si="1">IF(M3="SIN INICIO",0%,IF((((TODAY()-M3)*100%)/(N3-M3))&gt;=100%,"100%",(((TODAY()-M3)*100%)/(N3-M3))))</f>
        <v>0.82278481012658233</v>
      </c>
      <c r="S3" s="2" t="e">
        <f t="shared" ref="S3:S42" si="2">+P3-Q3</f>
        <v>#REF!</v>
      </c>
      <c r="T3" t="s">
        <v>92</v>
      </c>
    </row>
    <row r="4" spans="1:20" x14ac:dyDescent="0.25">
      <c r="A4">
        <v>2026</v>
      </c>
      <c r="B4" s="3" t="s">
        <v>49</v>
      </c>
      <c r="C4" s="3" t="s">
        <v>49</v>
      </c>
      <c r="D4" t="s">
        <v>30</v>
      </c>
      <c r="E4" s="3" t="s">
        <v>34</v>
      </c>
      <c r="F4" t="s">
        <v>18</v>
      </c>
      <c r="G4" t="s">
        <v>38</v>
      </c>
      <c r="H4" t="s">
        <v>77</v>
      </c>
      <c r="I4" t="s">
        <v>20</v>
      </c>
      <c r="J4" s="2">
        <v>207860700</v>
      </c>
      <c r="K4" s="2">
        <f t="shared" si="0"/>
        <v>207860700</v>
      </c>
      <c r="L4" s="4">
        <v>46044</v>
      </c>
      <c r="M4" s="4">
        <v>46045</v>
      </c>
      <c r="N4" s="4">
        <v>46387</v>
      </c>
      <c r="O4" s="2">
        <v>0</v>
      </c>
      <c r="P4" s="2">
        <v>207860700</v>
      </c>
      <c r="Q4" s="6">
        <v>4324800</v>
      </c>
      <c r="R4" s="5">
        <f t="shared" ca="1" si="1"/>
        <v>0.38011695906432746</v>
      </c>
      <c r="S4" s="2">
        <f t="shared" si="2"/>
        <v>203535900</v>
      </c>
      <c r="T4" t="s">
        <v>93</v>
      </c>
    </row>
    <row r="5" spans="1:20" x14ac:dyDescent="0.25">
      <c r="A5">
        <v>2026</v>
      </c>
      <c r="B5" s="3" t="s">
        <v>50</v>
      </c>
      <c r="C5" s="3" t="s">
        <v>50</v>
      </c>
      <c r="D5" t="s">
        <v>30</v>
      </c>
      <c r="E5" s="3" t="s">
        <v>34</v>
      </c>
      <c r="F5" t="s">
        <v>36</v>
      </c>
      <c r="G5" t="s">
        <v>37</v>
      </c>
      <c r="H5" t="s">
        <v>45</v>
      </c>
      <c r="I5" t="s">
        <v>20</v>
      </c>
      <c r="J5" s="2">
        <v>255422590</v>
      </c>
      <c r="K5" s="2">
        <f t="shared" si="0"/>
        <v>255422590</v>
      </c>
      <c r="L5" s="4">
        <v>46046</v>
      </c>
      <c r="M5" s="4">
        <v>46048</v>
      </c>
      <c r="N5" s="4">
        <v>46387</v>
      </c>
      <c r="O5" s="2">
        <v>0</v>
      </c>
      <c r="P5" s="2">
        <v>255422590</v>
      </c>
      <c r="Q5" s="6">
        <v>1651450</v>
      </c>
      <c r="R5" s="5">
        <f t="shared" ca="1" si="1"/>
        <v>0.37463126843657818</v>
      </c>
      <c r="S5" s="2">
        <f t="shared" si="2"/>
        <v>253771140</v>
      </c>
      <c r="T5" t="s">
        <v>94</v>
      </c>
    </row>
    <row r="6" spans="1:20" x14ac:dyDescent="0.25">
      <c r="A6">
        <v>2026</v>
      </c>
      <c r="B6" s="3" t="s">
        <v>51</v>
      </c>
      <c r="C6" s="3" t="s">
        <v>51</v>
      </c>
      <c r="D6" t="s">
        <v>30</v>
      </c>
      <c r="E6" s="3" t="s">
        <v>34</v>
      </c>
      <c r="F6" t="s">
        <v>39</v>
      </c>
      <c r="G6" t="s">
        <v>46</v>
      </c>
      <c r="H6" t="s">
        <v>78</v>
      </c>
      <c r="I6" t="s">
        <v>20</v>
      </c>
      <c r="J6" s="2">
        <v>21000000</v>
      </c>
      <c r="K6" s="2">
        <f t="shared" si="0"/>
        <v>21000000</v>
      </c>
      <c r="L6" s="4">
        <v>46043</v>
      </c>
      <c r="M6" s="4">
        <v>46043</v>
      </c>
      <c r="N6" s="4">
        <v>46203</v>
      </c>
      <c r="O6" s="2">
        <v>0</v>
      </c>
      <c r="P6" s="2">
        <v>21000000</v>
      </c>
      <c r="Q6" s="6">
        <v>0</v>
      </c>
      <c r="R6" s="5">
        <f t="shared" ca="1" si="1"/>
        <v>0.82499999999999996</v>
      </c>
      <c r="S6" s="2">
        <f t="shared" si="2"/>
        <v>21000000</v>
      </c>
      <c r="T6" t="s">
        <v>95</v>
      </c>
    </row>
    <row r="7" spans="1:20" x14ac:dyDescent="0.25">
      <c r="A7">
        <v>2026</v>
      </c>
      <c r="B7" s="3" t="s">
        <v>52</v>
      </c>
      <c r="C7" s="3" t="s">
        <v>52</v>
      </c>
      <c r="D7" t="s">
        <v>30</v>
      </c>
      <c r="E7" s="3" t="s">
        <v>34</v>
      </c>
      <c r="F7" t="s">
        <v>39</v>
      </c>
      <c r="G7" t="s">
        <v>44</v>
      </c>
      <c r="H7" t="s">
        <v>79</v>
      </c>
      <c r="I7" t="s">
        <v>20</v>
      </c>
      <c r="J7" s="2">
        <v>225398862</v>
      </c>
      <c r="K7" s="2">
        <f t="shared" si="0"/>
        <v>225398862</v>
      </c>
      <c r="L7" s="4">
        <v>46043</v>
      </c>
      <c r="M7" s="4">
        <v>46043</v>
      </c>
      <c r="N7" s="4">
        <v>46387</v>
      </c>
      <c r="O7" s="2">
        <v>0</v>
      </c>
      <c r="P7" s="2">
        <v>225398862</v>
      </c>
      <c r="Q7" s="6">
        <v>0</v>
      </c>
      <c r="R7" s="5">
        <f t="shared" ca="1" si="1"/>
        <v>0.38372093023255816</v>
      </c>
      <c r="S7" s="2">
        <f t="shared" si="2"/>
        <v>225398862</v>
      </c>
      <c r="T7" t="s">
        <v>96</v>
      </c>
    </row>
    <row r="8" spans="1:20" x14ac:dyDescent="0.25">
      <c r="A8">
        <v>2026</v>
      </c>
      <c r="B8" s="3">
        <v>159630</v>
      </c>
      <c r="C8" s="3" t="s">
        <v>53</v>
      </c>
      <c r="D8" t="s">
        <v>30</v>
      </c>
      <c r="E8" s="3" t="s">
        <v>31</v>
      </c>
      <c r="F8" t="s">
        <v>32</v>
      </c>
      <c r="G8" t="s">
        <v>33</v>
      </c>
      <c r="H8" t="s">
        <v>80</v>
      </c>
      <c r="I8" t="s">
        <v>20</v>
      </c>
      <c r="J8" s="2">
        <v>921854956</v>
      </c>
      <c r="K8" s="2">
        <f t="shared" si="0"/>
        <v>921854956</v>
      </c>
      <c r="L8" s="4">
        <v>46044</v>
      </c>
      <c r="M8" s="4">
        <v>46044</v>
      </c>
      <c r="N8" s="4">
        <v>46387</v>
      </c>
      <c r="O8" s="2">
        <v>0</v>
      </c>
      <c r="P8" s="2">
        <v>921854956</v>
      </c>
      <c r="Q8" s="6">
        <v>0</v>
      </c>
      <c r="R8" s="5">
        <f t="shared" ca="1" si="1"/>
        <v>0.38192419825072887</v>
      </c>
      <c r="S8" s="2">
        <f t="shared" si="2"/>
        <v>921854956</v>
      </c>
      <c r="T8" t="s">
        <v>106</v>
      </c>
    </row>
    <row r="9" spans="1:20" x14ac:dyDescent="0.25">
      <c r="A9">
        <v>2026</v>
      </c>
      <c r="B9" s="3" t="s">
        <v>54</v>
      </c>
      <c r="C9" s="3" t="s">
        <v>54</v>
      </c>
      <c r="D9" t="s">
        <v>30</v>
      </c>
      <c r="E9" s="3" t="s">
        <v>34</v>
      </c>
      <c r="F9" t="s">
        <v>43</v>
      </c>
      <c r="G9" t="s">
        <v>65</v>
      </c>
      <c r="H9" t="s">
        <v>81</v>
      </c>
      <c r="I9" t="s">
        <v>23</v>
      </c>
      <c r="J9" s="2">
        <v>1967604480</v>
      </c>
      <c r="K9" s="2">
        <f t="shared" si="0"/>
        <v>1967604480</v>
      </c>
      <c r="L9" s="4">
        <v>46049</v>
      </c>
      <c r="M9" s="4" t="s">
        <v>27</v>
      </c>
      <c r="N9" s="4">
        <v>46203</v>
      </c>
      <c r="O9" s="2">
        <v>0</v>
      </c>
      <c r="P9" s="2">
        <v>1967604480</v>
      </c>
      <c r="Q9" s="6">
        <v>0</v>
      </c>
      <c r="R9" s="5">
        <f t="shared" ca="1" si="1"/>
        <v>0</v>
      </c>
      <c r="S9" s="2">
        <f t="shared" si="2"/>
        <v>1967604480</v>
      </c>
      <c r="T9" t="s">
        <v>97</v>
      </c>
    </row>
    <row r="10" spans="1:20" x14ac:dyDescent="0.25">
      <c r="A10">
        <v>2026</v>
      </c>
      <c r="B10" s="3" t="s">
        <v>55</v>
      </c>
      <c r="C10" s="3" t="s">
        <v>55</v>
      </c>
      <c r="D10" t="s">
        <v>30</v>
      </c>
      <c r="E10" s="3" t="s">
        <v>34</v>
      </c>
      <c r="F10" t="s">
        <v>43</v>
      </c>
      <c r="G10" t="s">
        <v>66</v>
      </c>
      <c r="H10" t="s">
        <v>82</v>
      </c>
      <c r="I10" t="s">
        <v>23</v>
      </c>
      <c r="J10" s="2">
        <v>1243826640</v>
      </c>
      <c r="K10" s="2">
        <f t="shared" si="0"/>
        <v>1243826640</v>
      </c>
      <c r="L10" s="4">
        <v>46049</v>
      </c>
      <c r="M10" s="4" t="s">
        <v>27</v>
      </c>
      <c r="N10" s="4">
        <v>46203</v>
      </c>
      <c r="O10" s="2">
        <v>0</v>
      </c>
      <c r="P10" s="2">
        <v>1243826640</v>
      </c>
      <c r="Q10" s="6">
        <v>0</v>
      </c>
      <c r="R10" s="5">
        <f t="shared" ca="1" si="1"/>
        <v>0</v>
      </c>
      <c r="S10" s="2">
        <f t="shared" si="2"/>
        <v>1243826640</v>
      </c>
      <c r="T10" t="s">
        <v>98</v>
      </c>
    </row>
    <row r="11" spans="1:20" x14ac:dyDescent="0.25">
      <c r="A11">
        <v>2026</v>
      </c>
      <c r="B11" s="3" t="s">
        <v>56</v>
      </c>
      <c r="C11" s="3" t="s">
        <v>56</v>
      </c>
      <c r="D11" t="s">
        <v>30</v>
      </c>
      <c r="E11" s="3" t="s">
        <v>34</v>
      </c>
      <c r="F11" t="s">
        <v>43</v>
      </c>
      <c r="G11" t="s">
        <v>67</v>
      </c>
      <c r="H11" t="s">
        <v>83</v>
      </c>
      <c r="I11" t="s">
        <v>23</v>
      </c>
      <c r="J11" s="2">
        <v>1380000000</v>
      </c>
      <c r="K11" s="2">
        <f t="shared" si="0"/>
        <v>1380000000</v>
      </c>
      <c r="L11" s="4">
        <v>46049</v>
      </c>
      <c r="M11" s="4" t="s">
        <v>27</v>
      </c>
      <c r="N11" s="4">
        <v>49701</v>
      </c>
      <c r="O11" s="2">
        <v>0</v>
      </c>
      <c r="P11" s="2">
        <v>1380000000</v>
      </c>
      <c r="Q11" s="6">
        <v>0</v>
      </c>
      <c r="R11" s="5">
        <f t="shared" ca="1" si="1"/>
        <v>0</v>
      </c>
      <c r="S11" s="2">
        <f t="shared" si="2"/>
        <v>1380000000</v>
      </c>
      <c r="T11" t="s">
        <v>99</v>
      </c>
    </row>
    <row r="12" spans="1:20" x14ac:dyDescent="0.25">
      <c r="A12">
        <v>2026</v>
      </c>
      <c r="B12" s="3" t="s">
        <v>57</v>
      </c>
      <c r="C12" s="3" t="s">
        <v>57</v>
      </c>
      <c r="D12" t="s">
        <v>30</v>
      </c>
      <c r="E12" s="3" t="s">
        <v>34</v>
      </c>
      <c r="F12" t="s">
        <v>43</v>
      </c>
      <c r="G12" t="s">
        <v>68</v>
      </c>
      <c r="H12" t="s">
        <v>84</v>
      </c>
      <c r="I12" t="s">
        <v>23</v>
      </c>
      <c r="J12" s="2">
        <v>1133546400</v>
      </c>
      <c r="K12" s="2">
        <f t="shared" si="0"/>
        <v>1133546400</v>
      </c>
      <c r="L12" s="4">
        <v>46049</v>
      </c>
      <c r="M12" s="4" t="s">
        <v>27</v>
      </c>
      <c r="N12" s="4">
        <v>49701</v>
      </c>
      <c r="O12" s="2">
        <v>0</v>
      </c>
      <c r="P12" s="2">
        <v>1133546400</v>
      </c>
      <c r="Q12" s="6">
        <v>0</v>
      </c>
      <c r="R12" s="5">
        <f t="shared" ca="1" si="1"/>
        <v>0</v>
      </c>
      <c r="S12" s="2">
        <f t="shared" si="2"/>
        <v>1133546400</v>
      </c>
      <c r="T12" t="s">
        <v>100</v>
      </c>
    </row>
    <row r="13" spans="1:20" x14ac:dyDescent="0.25">
      <c r="A13">
        <v>2026</v>
      </c>
      <c r="B13" s="3" t="s">
        <v>58</v>
      </c>
      <c r="C13" s="3" t="s">
        <v>58</v>
      </c>
      <c r="D13" t="s">
        <v>30</v>
      </c>
      <c r="E13" s="3" t="s">
        <v>34</v>
      </c>
      <c r="F13" t="s">
        <v>43</v>
      </c>
      <c r="G13" t="s">
        <v>69</v>
      </c>
      <c r="H13" t="s">
        <v>85</v>
      </c>
      <c r="I13" t="s">
        <v>23</v>
      </c>
      <c r="J13" s="2">
        <v>1980191880</v>
      </c>
      <c r="K13" s="2">
        <f t="shared" si="0"/>
        <v>1980191880</v>
      </c>
      <c r="L13" s="4">
        <v>46049</v>
      </c>
      <c r="M13" s="4" t="s">
        <v>27</v>
      </c>
      <c r="N13" s="4">
        <v>49701</v>
      </c>
      <c r="O13" s="2">
        <v>0</v>
      </c>
      <c r="P13" s="2">
        <v>1980191880</v>
      </c>
      <c r="Q13" s="6">
        <v>0</v>
      </c>
      <c r="R13" s="5">
        <f t="shared" ca="1" si="1"/>
        <v>0</v>
      </c>
      <c r="S13" s="2">
        <f t="shared" si="2"/>
        <v>1980191880</v>
      </c>
      <c r="T13" t="s">
        <v>101</v>
      </c>
    </row>
    <row r="14" spans="1:20" x14ac:dyDescent="0.25">
      <c r="A14">
        <v>2026</v>
      </c>
      <c r="B14" s="3" t="s">
        <v>59</v>
      </c>
      <c r="C14" s="3" t="s">
        <v>59</v>
      </c>
      <c r="D14" t="s">
        <v>30</v>
      </c>
      <c r="E14" s="3" t="s">
        <v>34</v>
      </c>
      <c r="F14" t="s">
        <v>43</v>
      </c>
      <c r="G14" t="s">
        <v>70</v>
      </c>
      <c r="H14" t="s">
        <v>86</v>
      </c>
      <c r="I14" t="s">
        <v>23</v>
      </c>
      <c r="J14" s="2">
        <v>1598617920</v>
      </c>
      <c r="K14" s="2">
        <f t="shared" si="0"/>
        <v>1598617920</v>
      </c>
      <c r="L14" s="4">
        <v>46049</v>
      </c>
      <c r="M14" s="4" t="s">
        <v>27</v>
      </c>
      <c r="N14" s="4">
        <v>49701</v>
      </c>
      <c r="O14" s="2">
        <v>0</v>
      </c>
      <c r="P14" s="2">
        <v>1598617920</v>
      </c>
      <c r="Q14" s="6">
        <v>0</v>
      </c>
      <c r="R14" s="5">
        <f t="shared" ca="1" si="1"/>
        <v>0</v>
      </c>
      <c r="S14" s="2">
        <f t="shared" si="2"/>
        <v>1598617920</v>
      </c>
      <c r="T14" t="s">
        <v>102</v>
      </c>
    </row>
    <row r="15" spans="1:20" x14ac:dyDescent="0.25">
      <c r="A15">
        <v>2026</v>
      </c>
      <c r="B15" s="3" t="s">
        <v>60</v>
      </c>
      <c r="C15" s="3" t="s">
        <v>60</v>
      </c>
      <c r="D15" t="s">
        <v>30</v>
      </c>
      <c r="E15" s="3" t="s">
        <v>34</v>
      </c>
      <c r="F15" t="s">
        <v>43</v>
      </c>
      <c r="G15" t="s">
        <v>71</v>
      </c>
      <c r="H15" t="s">
        <v>87</v>
      </c>
      <c r="I15" t="s">
        <v>23</v>
      </c>
      <c r="J15" s="2">
        <v>1971660120</v>
      </c>
      <c r="K15" s="2">
        <f t="shared" si="0"/>
        <v>1971660120</v>
      </c>
      <c r="L15" s="4">
        <v>46049</v>
      </c>
      <c r="M15" s="4" t="s">
        <v>27</v>
      </c>
      <c r="N15" s="4">
        <v>49701</v>
      </c>
      <c r="O15" s="2">
        <v>0</v>
      </c>
      <c r="P15" s="2">
        <v>1971660120</v>
      </c>
      <c r="Q15" s="6">
        <v>0</v>
      </c>
      <c r="R15" s="5">
        <f t="shared" ca="1" si="1"/>
        <v>0</v>
      </c>
      <c r="S15" s="2">
        <f t="shared" si="2"/>
        <v>1971660120</v>
      </c>
      <c r="T15" t="s">
        <v>103</v>
      </c>
    </row>
    <row r="16" spans="1:20" x14ac:dyDescent="0.25">
      <c r="A16">
        <v>2026</v>
      </c>
      <c r="B16" s="3" t="s">
        <v>61</v>
      </c>
      <c r="C16" s="3" t="s">
        <v>61</v>
      </c>
      <c r="D16" t="s">
        <v>30</v>
      </c>
      <c r="E16" s="3" t="s">
        <v>34</v>
      </c>
      <c r="F16" t="s">
        <v>43</v>
      </c>
      <c r="G16" t="s">
        <v>72</v>
      </c>
      <c r="H16" t="s">
        <v>88</v>
      </c>
      <c r="I16" t="s">
        <v>23</v>
      </c>
      <c r="J16" s="2">
        <v>1470000000</v>
      </c>
      <c r="K16" s="2">
        <f t="shared" si="0"/>
        <v>1470000000</v>
      </c>
      <c r="L16" s="4">
        <v>46049</v>
      </c>
      <c r="M16" s="4" t="s">
        <v>27</v>
      </c>
      <c r="N16" s="4">
        <v>49701</v>
      </c>
      <c r="O16" s="2">
        <v>0</v>
      </c>
      <c r="P16" s="2">
        <v>1470000000</v>
      </c>
      <c r="Q16" s="6">
        <v>0</v>
      </c>
      <c r="R16" s="5">
        <f t="shared" ca="1" si="1"/>
        <v>0</v>
      </c>
      <c r="S16" s="2">
        <f t="shared" si="2"/>
        <v>1470000000</v>
      </c>
      <c r="T16" t="s">
        <v>104</v>
      </c>
    </row>
    <row r="17" spans="1:20" x14ac:dyDescent="0.25">
      <c r="A17">
        <v>2026</v>
      </c>
      <c r="B17" s="3" t="s">
        <v>110</v>
      </c>
      <c r="C17" s="3" t="s">
        <v>110</v>
      </c>
      <c r="D17" t="s">
        <v>30</v>
      </c>
      <c r="E17" s="3" t="s">
        <v>34</v>
      </c>
      <c r="F17" t="s">
        <v>43</v>
      </c>
      <c r="G17" t="s">
        <v>139</v>
      </c>
      <c r="H17" t="s">
        <v>161</v>
      </c>
      <c r="I17" t="s">
        <v>23</v>
      </c>
      <c r="J17" s="2">
        <v>1815681480</v>
      </c>
      <c r="K17" s="2">
        <f t="shared" si="0"/>
        <v>1815681480</v>
      </c>
      <c r="L17" s="4">
        <v>46051</v>
      </c>
      <c r="M17" s="4" t="s">
        <v>27</v>
      </c>
      <c r="N17" s="4">
        <v>49701</v>
      </c>
      <c r="O17" s="2">
        <v>0</v>
      </c>
      <c r="P17" s="2">
        <v>1815681480</v>
      </c>
      <c r="Q17" s="6">
        <v>0</v>
      </c>
      <c r="R17" s="5">
        <f t="shared" ca="1" si="1"/>
        <v>0</v>
      </c>
      <c r="S17" s="2">
        <f t="shared" si="2"/>
        <v>1815681480</v>
      </c>
      <c r="T17" t="s">
        <v>191</v>
      </c>
    </row>
    <row r="18" spans="1:20" x14ac:dyDescent="0.25">
      <c r="A18">
        <v>2026</v>
      </c>
      <c r="B18" s="3" t="s">
        <v>111</v>
      </c>
      <c r="C18" s="3" t="s">
        <v>111</v>
      </c>
      <c r="D18" t="s">
        <v>30</v>
      </c>
      <c r="E18" s="3" t="s">
        <v>34</v>
      </c>
      <c r="F18" t="s">
        <v>43</v>
      </c>
      <c r="G18" t="s">
        <v>140</v>
      </c>
      <c r="H18" t="s">
        <v>162</v>
      </c>
      <c r="I18" t="s">
        <v>23</v>
      </c>
      <c r="J18" s="2">
        <v>952591800</v>
      </c>
      <c r="K18" s="2">
        <f t="shared" si="0"/>
        <v>952591800</v>
      </c>
      <c r="L18" s="4">
        <v>46052</v>
      </c>
      <c r="M18" s="4" t="s">
        <v>27</v>
      </c>
      <c r="N18" s="4">
        <v>49701</v>
      </c>
      <c r="O18" s="2">
        <v>0</v>
      </c>
      <c r="P18" s="2">
        <v>952591800</v>
      </c>
      <c r="Q18" s="6">
        <v>0</v>
      </c>
      <c r="R18" s="5">
        <f t="shared" ca="1" si="1"/>
        <v>0</v>
      </c>
      <c r="S18" s="2">
        <f t="shared" si="2"/>
        <v>952591800</v>
      </c>
      <c r="T18" t="s">
        <v>192</v>
      </c>
    </row>
    <row r="19" spans="1:20" x14ac:dyDescent="0.25">
      <c r="A19">
        <v>2026</v>
      </c>
      <c r="B19" s="3" t="s">
        <v>112</v>
      </c>
      <c r="C19" s="3" t="s">
        <v>112</v>
      </c>
      <c r="D19" t="s">
        <v>30</v>
      </c>
      <c r="E19" s="3" t="s">
        <v>34</v>
      </c>
      <c r="F19" t="s">
        <v>35</v>
      </c>
      <c r="G19" t="s">
        <v>141</v>
      </c>
      <c r="H19" t="s">
        <v>163</v>
      </c>
      <c r="I19" t="s">
        <v>22</v>
      </c>
      <c r="J19" s="2">
        <v>500000000</v>
      </c>
      <c r="K19" s="2">
        <f t="shared" si="0"/>
        <v>500000000</v>
      </c>
      <c r="L19" s="4">
        <v>46049</v>
      </c>
      <c r="M19" s="4">
        <v>46051</v>
      </c>
      <c r="N19" s="4">
        <v>46108</v>
      </c>
      <c r="O19" s="2">
        <v>0</v>
      </c>
      <c r="P19" s="2">
        <v>500000000</v>
      </c>
      <c r="Q19" s="6">
        <v>0</v>
      </c>
      <c r="R19" s="5" t="str">
        <f t="shared" ca="1" si="1"/>
        <v>100%</v>
      </c>
      <c r="S19" s="2">
        <f t="shared" si="2"/>
        <v>500000000</v>
      </c>
      <c r="T19" t="s">
        <v>193</v>
      </c>
    </row>
    <row r="20" spans="1:20" x14ac:dyDescent="0.25">
      <c r="A20">
        <v>2026</v>
      </c>
      <c r="B20" s="3" t="s">
        <v>113</v>
      </c>
      <c r="C20" s="3" t="s">
        <v>113</v>
      </c>
      <c r="D20" t="s">
        <v>30</v>
      </c>
      <c r="E20" s="3" t="s">
        <v>34</v>
      </c>
      <c r="F20" t="s">
        <v>36</v>
      </c>
      <c r="G20" t="s">
        <v>142</v>
      </c>
      <c r="H20" t="s">
        <v>164</v>
      </c>
      <c r="I20" t="s">
        <v>21</v>
      </c>
      <c r="J20" s="2">
        <v>6000000000</v>
      </c>
      <c r="K20" s="2">
        <f t="shared" si="0"/>
        <v>6000000000</v>
      </c>
      <c r="L20" s="4">
        <v>46050</v>
      </c>
      <c r="M20" s="4" t="s">
        <v>27</v>
      </c>
      <c r="N20" s="4">
        <v>46387</v>
      </c>
      <c r="O20" s="2">
        <v>0</v>
      </c>
      <c r="P20" s="2">
        <v>6000000000</v>
      </c>
      <c r="Q20" s="6">
        <v>0</v>
      </c>
      <c r="R20" s="5">
        <f t="shared" ca="1" si="1"/>
        <v>0</v>
      </c>
      <c r="S20" s="2">
        <f t="shared" si="2"/>
        <v>6000000000</v>
      </c>
      <c r="T20" t="s">
        <v>194</v>
      </c>
    </row>
    <row r="21" spans="1:20" x14ac:dyDescent="0.25">
      <c r="A21">
        <v>2026</v>
      </c>
      <c r="B21" s="3" t="s">
        <v>114</v>
      </c>
      <c r="C21" s="3" t="s">
        <v>114</v>
      </c>
      <c r="D21" t="s">
        <v>30</v>
      </c>
      <c r="E21" s="3" t="s">
        <v>34</v>
      </c>
      <c r="F21" t="s">
        <v>43</v>
      </c>
      <c r="G21" t="s">
        <v>143</v>
      </c>
      <c r="H21" t="s">
        <v>165</v>
      </c>
      <c r="I21" t="s">
        <v>23</v>
      </c>
      <c r="J21" s="2">
        <v>1398443040</v>
      </c>
      <c r="K21" s="2">
        <f t="shared" si="0"/>
        <v>1398443040</v>
      </c>
      <c r="L21" s="4">
        <v>46049</v>
      </c>
      <c r="M21" s="4" t="s">
        <v>27</v>
      </c>
      <c r="N21" s="4">
        <v>46203</v>
      </c>
      <c r="O21" s="2">
        <v>0</v>
      </c>
      <c r="P21" s="2">
        <v>1398443040</v>
      </c>
      <c r="Q21" s="6">
        <v>0</v>
      </c>
      <c r="R21" s="5">
        <f t="shared" ca="1" si="1"/>
        <v>0</v>
      </c>
      <c r="S21" s="2">
        <f t="shared" si="2"/>
        <v>1398443040</v>
      </c>
      <c r="T21" t="s">
        <v>195</v>
      </c>
    </row>
    <row r="22" spans="1:20" x14ac:dyDescent="0.25">
      <c r="A22">
        <v>2026</v>
      </c>
      <c r="B22" s="3" t="s">
        <v>62</v>
      </c>
      <c r="C22" s="3" t="s">
        <v>62</v>
      </c>
      <c r="D22" t="s">
        <v>30</v>
      </c>
      <c r="E22" s="3" t="s">
        <v>34</v>
      </c>
      <c r="F22" t="s">
        <v>35</v>
      </c>
      <c r="G22" t="s">
        <v>73</v>
      </c>
      <c r="H22" t="s">
        <v>89</v>
      </c>
      <c r="I22" t="s">
        <v>24</v>
      </c>
      <c r="J22" s="2">
        <v>1500000000</v>
      </c>
      <c r="K22" s="2">
        <f t="shared" si="0"/>
        <v>1500000000</v>
      </c>
      <c r="L22" s="4">
        <v>46050</v>
      </c>
      <c r="M22" s="4">
        <v>46059</v>
      </c>
      <c r="N22" s="4">
        <v>46301</v>
      </c>
      <c r="O22" s="2">
        <v>0</v>
      </c>
      <c r="P22" s="2">
        <v>1500000000</v>
      </c>
      <c r="Q22" s="6">
        <v>0</v>
      </c>
      <c r="R22" s="5">
        <f t="shared" ca="1" si="1"/>
        <v>0.47933884297520662</v>
      </c>
      <c r="S22" s="2">
        <f t="shared" si="2"/>
        <v>1500000000</v>
      </c>
      <c r="T22" t="s">
        <v>105</v>
      </c>
    </row>
    <row r="23" spans="1:20" x14ac:dyDescent="0.25">
      <c r="A23">
        <v>2026</v>
      </c>
      <c r="B23" s="3" t="s">
        <v>115</v>
      </c>
      <c r="C23" s="3" t="s">
        <v>115</v>
      </c>
      <c r="D23" t="s">
        <v>30</v>
      </c>
      <c r="E23" s="3" t="s">
        <v>34</v>
      </c>
      <c r="F23" t="s">
        <v>36</v>
      </c>
      <c r="G23" t="s">
        <v>142</v>
      </c>
      <c r="H23" t="s">
        <v>166</v>
      </c>
      <c r="I23" t="s">
        <v>22</v>
      </c>
      <c r="J23" s="2">
        <v>25000000000</v>
      </c>
      <c r="K23" s="2">
        <f t="shared" ref="K23:K40" si="3">+J23</f>
        <v>25000000000</v>
      </c>
      <c r="L23" s="4">
        <v>46050</v>
      </c>
      <c r="M23" s="4">
        <v>46052</v>
      </c>
      <c r="N23" s="4">
        <v>46203</v>
      </c>
      <c r="O23" s="2">
        <v>0</v>
      </c>
      <c r="P23" s="2">
        <v>25000000000</v>
      </c>
      <c r="Q23" s="6">
        <v>0</v>
      </c>
      <c r="R23" s="5">
        <f t="shared" ref="R23:R40" ca="1" si="4">IF(M23="SIN INICIO",0%,IF((((TODAY()-M23)*100%)/(N23-M23))&gt;=100%,"100%",(((TODAY()-M23)*100%)/(N23-M23))))</f>
        <v>0.81456953642384111</v>
      </c>
      <c r="S23" s="2">
        <f t="shared" si="2"/>
        <v>25000000000</v>
      </c>
      <c r="T23" t="s">
        <v>196</v>
      </c>
    </row>
    <row r="24" spans="1:20" x14ac:dyDescent="0.25">
      <c r="A24">
        <v>2026</v>
      </c>
      <c r="B24" s="3" t="s">
        <v>116</v>
      </c>
      <c r="C24" s="3" t="s">
        <v>116</v>
      </c>
      <c r="D24" t="s">
        <v>30</v>
      </c>
      <c r="E24" s="3" t="s">
        <v>34</v>
      </c>
      <c r="F24" t="s">
        <v>43</v>
      </c>
      <c r="G24" t="s">
        <v>144</v>
      </c>
      <c r="H24" t="s">
        <v>167</v>
      </c>
      <c r="I24" t="s">
        <v>23</v>
      </c>
      <c r="J24" s="7">
        <v>974269440</v>
      </c>
      <c r="K24" s="7">
        <f t="shared" si="3"/>
        <v>974269440</v>
      </c>
      <c r="L24" s="4">
        <v>46050</v>
      </c>
      <c r="M24" s="4" t="s">
        <v>27</v>
      </c>
      <c r="N24" s="4">
        <v>49701</v>
      </c>
      <c r="O24" s="2">
        <v>0</v>
      </c>
      <c r="P24" s="7">
        <v>974269440</v>
      </c>
      <c r="Q24" s="6">
        <v>0</v>
      </c>
      <c r="R24" s="9">
        <f t="shared" ca="1" si="4"/>
        <v>0</v>
      </c>
      <c r="S24" s="2">
        <f t="shared" si="2"/>
        <v>974269440</v>
      </c>
      <c r="T24" t="s">
        <v>197</v>
      </c>
    </row>
    <row r="25" spans="1:20" x14ac:dyDescent="0.25">
      <c r="A25">
        <v>2026</v>
      </c>
      <c r="B25" s="3" t="s">
        <v>117</v>
      </c>
      <c r="C25" s="3" t="s">
        <v>117</v>
      </c>
      <c r="D25" t="s">
        <v>30</v>
      </c>
      <c r="E25" s="3" t="s">
        <v>34</v>
      </c>
      <c r="F25" t="s">
        <v>43</v>
      </c>
      <c r="G25" t="s">
        <v>145</v>
      </c>
      <c r="H25" t="s">
        <v>168</v>
      </c>
      <c r="I25" t="s">
        <v>23</v>
      </c>
      <c r="J25" s="7">
        <v>2298642120</v>
      </c>
      <c r="K25" s="7">
        <f t="shared" si="3"/>
        <v>2298642120</v>
      </c>
      <c r="L25" s="4">
        <v>46050</v>
      </c>
      <c r="M25" s="4" t="s">
        <v>27</v>
      </c>
      <c r="N25" s="4">
        <v>46049</v>
      </c>
      <c r="O25" s="2">
        <v>0</v>
      </c>
      <c r="P25" s="7">
        <v>2298642120</v>
      </c>
      <c r="Q25" s="6">
        <v>0</v>
      </c>
      <c r="R25" s="9">
        <f t="shared" ca="1" si="4"/>
        <v>0</v>
      </c>
      <c r="S25" s="2">
        <f t="shared" si="2"/>
        <v>2298642120</v>
      </c>
      <c r="T25" t="s">
        <v>198</v>
      </c>
    </row>
    <row r="26" spans="1:20" x14ac:dyDescent="0.25">
      <c r="A26">
        <v>2026</v>
      </c>
      <c r="B26" s="3" t="s">
        <v>118</v>
      </c>
      <c r="C26" s="3" t="s">
        <v>118</v>
      </c>
      <c r="D26" t="s">
        <v>30</v>
      </c>
      <c r="E26" s="3" t="s">
        <v>34</v>
      </c>
      <c r="F26" t="s">
        <v>43</v>
      </c>
      <c r="G26" t="s">
        <v>146</v>
      </c>
      <c r="H26" t="s">
        <v>169</v>
      </c>
      <c r="I26" t="s">
        <v>23</v>
      </c>
      <c r="J26" s="7">
        <v>1068300120</v>
      </c>
      <c r="K26" s="7">
        <f t="shared" si="3"/>
        <v>1068300120</v>
      </c>
      <c r="L26" s="4">
        <v>46050</v>
      </c>
      <c r="M26" s="4" t="s">
        <v>27</v>
      </c>
      <c r="N26" s="4">
        <v>49701</v>
      </c>
      <c r="O26" s="2">
        <v>0</v>
      </c>
      <c r="P26" s="7">
        <v>1068300120</v>
      </c>
      <c r="Q26" s="6">
        <v>0</v>
      </c>
      <c r="R26" s="9">
        <f t="shared" ca="1" si="4"/>
        <v>0</v>
      </c>
      <c r="S26" s="2">
        <f t="shared" si="2"/>
        <v>1068300120</v>
      </c>
      <c r="T26" t="s">
        <v>199</v>
      </c>
    </row>
    <row r="27" spans="1:20" x14ac:dyDescent="0.25">
      <c r="A27">
        <v>2026</v>
      </c>
      <c r="B27" s="3" t="s">
        <v>119</v>
      </c>
      <c r="C27" s="3" t="s">
        <v>119</v>
      </c>
      <c r="D27" t="s">
        <v>30</v>
      </c>
      <c r="E27" s="3" t="s">
        <v>34</v>
      </c>
      <c r="F27" t="s">
        <v>43</v>
      </c>
      <c r="G27" t="s">
        <v>147</v>
      </c>
      <c r="H27" t="s">
        <v>170</v>
      </c>
      <c r="I27" t="s">
        <v>23</v>
      </c>
      <c r="J27" s="7">
        <v>1822704960</v>
      </c>
      <c r="K27" s="7">
        <f t="shared" si="3"/>
        <v>1822704960</v>
      </c>
      <c r="L27" s="4">
        <v>46050</v>
      </c>
      <c r="M27" s="4" t="s">
        <v>27</v>
      </c>
      <c r="N27" s="4">
        <v>49701</v>
      </c>
      <c r="O27" s="2">
        <v>0</v>
      </c>
      <c r="P27" s="7">
        <v>1822704960</v>
      </c>
      <c r="Q27" s="6">
        <v>0</v>
      </c>
      <c r="R27" s="9">
        <f t="shared" ca="1" si="4"/>
        <v>0</v>
      </c>
      <c r="S27" s="2">
        <f t="shared" si="2"/>
        <v>1822704960</v>
      </c>
      <c r="T27" t="s">
        <v>200</v>
      </c>
    </row>
    <row r="28" spans="1:20" x14ac:dyDescent="0.25">
      <c r="A28">
        <v>2026</v>
      </c>
      <c r="B28" s="3" t="s">
        <v>120</v>
      </c>
      <c r="C28" s="3" t="s">
        <v>120</v>
      </c>
      <c r="D28" t="s">
        <v>30</v>
      </c>
      <c r="E28" s="3" t="s">
        <v>34</v>
      </c>
      <c r="F28" t="s">
        <v>43</v>
      </c>
      <c r="G28" t="s">
        <v>148</v>
      </c>
      <c r="H28" t="s">
        <v>171</v>
      </c>
      <c r="I28" t="s">
        <v>23</v>
      </c>
      <c r="J28" s="7">
        <v>1575600000</v>
      </c>
      <c r="K28" s="7">
        <f t="shared" si="3"/>
        <v>1575600000</v>
      </c>
      <c r="L28" s="4">
        <v>46050</v>
      </c>
      <c r="M28" s="4" t="s">
        <v>27</v>
      </c>
      <c r="N28" s="4">
        <v>49702</v>
      </c>
      <c r="O28" s="2">
        <v>0</v>
      </c>
      <c r="P28" s="7">
        <v>1575600000</v>
      </c>
      <c r="Q28" s="6">
        <v>0</v>
      </c>
      <c r="R28" s="9">
        <f t="shared" ca="1" si="4"/>
        <v>0</v>
      </c>
      <c r="S28" s="2">
        <f t="shared" si="2"/>
        <v>1575600000</v>
      </c>
      <c r="T28" t="s">
        <v>201</v>
      </c>
    </row>
    <row r="29" spans="1:20" x14ac:dyDescent="0.25">
      <c r="A29">
        <v>2026</v>
      </c>
      <c r="B29" s="3" t="s">
        <v>121</v>
      </c>
      <c r="C29" s="3" t="s">
        <v>121</v>
      </c>
      <c r="D29" t="s">
        <v>30</v>
      </c>
      <c r="E29" s="3" t="s">
        <v>34</v>
      </c>
      <c r="F29" t="s">
        <v>43</v>
      </c>
      <c r="G29" t="s">
        <v>149</v>
      </c>
      <c r="H29" t="s">
        <v>172</v>
      </c>
      <c r="I29" t="s">
        <v>23</v>
      </c>
      <c r="J29" s="7">
        <v>1945767120</v>
      </c>
      <c r="K29" s="7">
        <f t="shared" si="3"/>
        <v>1945767120</v>
      </c>
      <c r="L29" s="4">
        <v>46051</v>
      </c>
      <c r="M29" s="4" t="s">
        <v>27</v>
      </c>
      <c r="N29" s="4">
        <v>46203</v>
      </c>
      <c r="O29" s="2">
        <v>0</v>
      </c>
      <c r="P29" s="7">
        <v>1945767120</v>
      </c>
      <c r="Q29" s="6">
        <v>0</v>
      </c>
      <c r="R29" s="9">
        <f t="shared" ca="1" si="4"/>
        <v>0</v>
      </c>
      <c r="S29" s="2">
        <f t="shared" si="2"/>
        <v>1945767120</v>
      </c>
      <c r="T29" t="s">
        <v>202</v>
      </c>
    </row>
    <row r="30" spans="1:20" x14ac:dyDescent="0.25">
      <c r="A30">
        <v>2026</v>
      </c>
      <c r="B30" s="3" t="s">
        <v>122</v>
      </c>
      <c r="C30" s="3" t="s">
        <v>122</v>
      </c>
      <c r="D30" t="s">
        <v>30</v>
      </c>
      <c r="E30" s="3" t="s">
        <v>34</v>
      </c>
      <c r="F30" t="s">
        <v>43</v>
      </c>
      <c r="G30" t="s">
        <v>150</v>
      </c>
      <c r="H30" t="s">
        <v>173</v>
      </c>
      <c r="I30" t="s">
        <v>23</v>
      </c>
      <c r="J30" s="7">
        <v>1440000000</v>
      </c>
      <c r="K30" s="7">
        <f t="shared" si="3"/>
        <v>1440000000</v>
      </c>
      <c r="L30" s="4">
        <v>46051</v>
      </c>
      <c r="M30" s="4" t="s">
        <v>27</v>
      </c>
      <c r="N30" s="4">
        <v>49702</v>
      </c>
      <c r="O30" s="2">
        <v>0</v>
      </c>
      <c r="P30" s="7">
        <v>1440000000</v>
      </c>
      <c r="Q30" s="6">
        <v>0</v>
      </c>
      <c r="R30" s="9">
        <f t="shared" ca="1" si="4"/>
        <v>0</v>
      </c>
      <c r="S30" s="2">
        <f t="shared" si="2"/>
        <v>1440000000</v>
      </c>
      <c r="T30" t="s">
        <v>203</v>
      </c>
    </row>
    <row r="31" spans="1:20" x14ac:dyDescent="0.25">
      <c r="A31">
        <v>2026</v>
      </c>
      <c r="B31" s="3" t="s">
        <v>123</v>
      </c>
      <c r="C31" s="3" t="s">
        <v>123</v>
      </c>
      <c r="D31" t="s">
        <v>30</v>
      </c>
      <c r="E31" s="3" t="s">
        <v>34</v>
      </c>
      <c r="F31" t="s">
        <v>43</v>
      </c>
      <c r="G31" t="s">
        <v>151</v>
      </c>
      <c r="H31" t="s">
        <v>174</v>
      </c>
      <c r="I31" t="s">
        <v>23</v>
      </c>
      <c r="J31" s="7">
        <v>2472794160</v>
      </c>
      <c r="K31" s="7">
        <f t="shared" si="3"/>
        <v>2472794160</v>
      </c>
      <c r="L31" s="4">
        <v>46051</v>
      </c>
      <c r="M31" s="4" t="s">
        <v>27</v>
      </c>
      <c r="N31" s="4">
        <v>49702</v>
      </c>
      <c r="O31" s="2">
        <v>0</v>
      </c>
      <c r="P31" s="7">
        <v>2472794160</v>
      </c>
      <c r="Q31" s="6">
        <v>0</v>
      </c>
      <c r="R31" s="9">
        <f t="shared" ca="1" si="4"/>
        <v>0</v>
      </c>
      <c r="S31" s="2">
        <f t="shared" si="2"/>
        <v>2472794160</v>
      </c>
      <c r="T31" t="s">
        <v>204</v>
      </c>
    </row>
    <row r="32" spans="1:20" x14ac:dyDescent="0.25">
      <c r="A32">
        <v>2026</v>
      </c>
      <c r="B32" s="3" t="s">
        <v>124</v>
      </c>
      <c r="C32" s="3" t="s">
        <v>124</v>
      </c>
      <c r="D32" t="s">
        <v>30</v>
      </c>
      <c r="E32" s="3" t="s">
        <v>34</v>
      </c>
      <c r="F32" t="s">
        <v>43</v>
      </c>
      <c r="G32" t="s">
        <v>152</v>
      </c>
      <c r="H32" t="s">
        <v>175</v>
      </c>
      <c r="I32" t="s">
        <v>23</v>
      </c>
      <c r="J32" s="7">
        <v>1288426200</v>
      </c>
      <c r="K32" s="7">
        <f t="shared" si="3"/>
        <v>1288426200</v>
      </c>
      <c r="L32" s="4">
        <v>46051</v>
      </c>
      <c r="M32" s="4" t="s">
        <v>27</v>
      </c>
      <c r="N32" s="4">
        <v>49702</v>
      </c>
      <c r="O32" s="2">
        <v>0</v>
      </c>
      <c r="P32" s="7">
        <v>1288426200</v>
      </c>
      <c r="Q32" s="6">
        <v>0</v>
      </c>
      <c r="R32" s="9">
        <f t="shared" ca="1" si="4"/>
        <v>0</v>
      </c>
      <c r="S32" s="2">
        <f t="shared" si="2"/>
        <v>1288426200</v>
      </c>
      <c r="T32" t="s">
        <v>205</v>
      </c>
    </row>
    <row r="33" spans="1:20" x14ac:dyDescent="0.25">
      <c r="A33">
        <v>2026</v>
      </c>
      <c r="B33" s="3" t="s">
        <v>125</v>
      </c>
      <c r="C33" s="3" t="s">
        <v>125</v>
      </c>
      <c r="D33" t="s">
        <v>30</v>
      </c>
      <c r="E33" s="3" t="s">
        <v>34</v>
      </c>
      <c r="F33" t="s">
        <v>43</v>
      </c>
      <c r="G33" t="s">
        <v>153</v>
      </c>
      <c r="H33" t="s">
        <v>176</v>
      </c>
      <c r="I33" t="s">
        <v>23</v>
      </c>
      <c r="J33" s="7">
        <v>718274280</v>
      </c>
      <c r="K33" s="7">
        <f t="shared" si="3"/>
        <v>718274280</v>
      </c>
      <c r="L33" s="4">
        <v>46052</v>
      </c>
      <c r="M33" s="4" t="s">
        <v>27</v>
      </c>
      <c r="N33" s="4">
        <v>49703</v>
      </c>
      <c r="O33" s="2">
        <v>0</v>
      </c>
      <c r="P33" s="7">
        <v>718274280</v>
      </c>
      <c r="Q33" s="6">
        <v>0</v>
      </c>
      <c r="R33" s="9">
        <f t="shared" ca="1" si="4"/>
        <v>0</v>
      </c>
      <c r="S33" s="2">
        <f t="shared" si="2"/>
        <v>718274280</v>
      </c>
      <c r="T33" t="s">
        <v>206</v>
      </c>
    </row>
    <row r="34" spans="1:20" x14ac:dyDescent="0.25">
      <c r="A34">
        <v>2026</v>
      </c>
      <c r="B34" s="3" t="s">
        <v>126</v>
      </c>
      <c r="C34" s="3" t="s">
        <v>126</v>
      </c>
      <c r="D34" t="s">
        <v>30</v>
      </c>
      <c r="E34" s="3" t="s">
        <v>34</v>
      </c>
      <c r="F34" t="s">
        <v>43</v>
      </c>
      <c r="G34" t="s">
        <v>154</v>
      </c>
      <c r="H34" t="s">
        <v>177</v>
      </c>
      <c r="I34" t="s">
        <v>23</v>
      </c>
      <c r="J34" s="7">
        <v>1884000000</v>
      </c>
      <c r="K34" s="7">
        <f t="shared" si="3"/>
        <v>1884000000</v>
      </c>
      <c r="L34" s="4">
        <v>46052</v>
      </c>
      <c r="M34" s="4" t="s">
        <v>27</v>
      </c>
      <c r="N34" s="4">
        <v>49703</v>
      </c>
      <c r="O34" s="2">
        <v>0</v>
      </c>
      <c r="P34" s="7">
        <v>1884000000</v>
      </c>
      <c r="Q34" s="6">
        <v>0</v>
      </c>
      <c r="R34" s="9">
        <f t="shared" ca="1" si="4"/>
        <v>0</v>
      </c>
      <c r="S34" s="2">
        <f t="shared" si="2"/>
        <v>1884000000</v>
      </c>
      <c r="T34" t="s">
        <v>184</v>
      </c>
    </row>
    <row r="35" spans="1:20" x14ac:dyDescent="0.25">
      <c r="A35">
        <v>2026</v>
      </c>
      <c r="B35" s="3" t="s">
        <v>127</v>
      </c>
      <c r="C35" s="3" t="s">
        <v>127</v>
      </c>
      <c r="D35" t="s">
        <v>30</v>
      </c>
      <c r="E35" s="3" t="s">
        <v>34</v>
      </c>
      <c r="F35" t="s">
        <v>39</v>
      </c>
      <c r="G35" t="s">
        <v>155</v>
      </c>
      <c r="H35" t="s">
        <v>178</v>
      </c>
      <c r="I35" t="s">
        <v>23</v>
      </c>
      <c r="J35" s="7">
        <v>994218600</v>
      </c>
      <c r="K35" s="7">
        <f t="shared" si="3"/>
        <v>994218600</v>
      </c>
      <c r="L35" s="4">
        <v>46052</v>
      </c>
      <c r="M35" s="4" t="s">
        <v>27</v>
      </c>
      <c r="N35" s="4">
        <v>49703</v>
      </c>
      <c r="O35" s="2">
        <v>0</v>
      </c>
      <c r="P35" s="7">
        <v>994218600</v>
      </c>
      <c r="Q35" s="6">
        <v>0</v>
      </c>
      <c r="R35" s="9">
        <f t="shared" ca="1" si="4"/>
        <v>0</v>
      </c>
      <c r="S35" s="2">
        <f t="shared" si="2"/>
        <v>994218600</v>
      </c>
      <c r="T35" t="s">
        <v>185</v>
      </c>
    </row>
    <row r="36" spans="1:20" x14ac:dyDescent="0.25">
      <c r="A36">
        <v>2026</v>
      </c>
      <c r="B36" s="3" t="s">
        <v>63</v>
      </c>
      <c r="C36" s="3" t="s">
        <v>63</v>
      </c>
      <c r="D36" t="s">
        <v>30</v>
      </c>
      <c r="E36" s="3" t="s">
        <v>34</v>
      </c>
      <c r="F36" t="s">
        <v>43</v>
      </c>
      <c r="G36" t="s">
        <v>74</v>
      </c>
      <c r="H36" t="s">
        <v>90</v>
      </c>
      <c r="I36" t="s">
        <v>23</v>
      </c>
      <c r="J36" s="7">
        <v>2107991400</v>
      </c>
      <c r="K36" s="7">
        <f t="shared" si="3"/>
        <v>2107991400</v>
      </c>
      <c r="L36" s="4">
        <v>46052</v>
      </c>
      <c r="M36" s="4" t="s">
        <v>27</v>
      </c>
      <c r="N36" s="4">
        <v>46203</v>
      </c>
      <c r="O36" s="2">
        <v>0</v>
      </c>
      <c r="P36" s="7">
        <v>2107991400</v>
      </c>
      <c r="Q36" s="6">
        <v>0</v>
      </c>
      <c r="R36" s="9">
        <f t="shared" ca="1" si="4"/>
        <v>0</v>
      </c>
      <c r="S36" s="2">
        <f t="shared" si="2"/>
        <v>2107991400</v>
      </c>
      <c r="T36" t="s">
        <v>109</v>
      </c>
    </row>
    <row r="37" spans="1:20" x14ac:dyDescent="0.25">
      <c r="A37">
        <v>2026</v>
      </c>
      <c r="B37" s="3" t="s">
        <v>128</v>
      </c>
      <c r="C37" s="3" t="s">
        <v>128</v>
      </c>
      <c r="D37" t="s">
        <v>30</v>
      </c>
      <c r="E37" s="3" t="s">
        <v>34</v>
      </c>
      <c r="F37" t="s">
        <v>26</v>
      </c>
      <c r="G37" t="s">
        <v>156</v>
      </c>
      <c r="H37" t="s">
        <v>179</v>
      </c>
      <c r="I37" t="s">
        <v>25</v>
      </c>
      <c r="J37" s="7">
        <v>233198350</v>
      </c>
      <c r="K37" s="7">
        <f t="shared" si="3"/>
        <v>233198350</v>
      </c>
      <c r="L37" s="4">
        <v>46052</v>
      </c>
      <c r="M37" s="4">
        <v>46070</v>
      </c>
      <c r="N37" s="4">
        <v>46379</v>
      </c>
      <c r="O37" s="2">
        <v>0</v>
      </c>
      <c r="P37" s="7">
        <v>233198350</v>
      </c>
      <c r="Q37" s="8">
        <v>0</v>
      </c>
      <c r="R37" s="9">
        <f t="shared" ca="1" si="4"/>
        <v>0.33980582524271846</v>
      </c>
      <c r="S37" s="2">
        <f t="shared" si="2"/>
        <v>233198350</v>
      </c>
      <c r="T37" t="s">
        <v>186</v>
      </c>
    </row>
    <row r="38" spans="1:20" x14ac:dyDescent="0.25">
      <c r="A38">
        <v>2026</v>
      </c>
      <c r="B38" s="3" t="s">
        <v>129</v>
      </c>
      <c r="C38" s="3" t="s">
        <v>129</v>
      </c>
      <c r="D38" t="s">
        <v>30</v>
      </c>
      <c r="E38" s="3" t="s">
        <v>34</v>
      </c>
      <c r="F38" t="s">
        <v>43</v>
      </c>
      <c r="G38" t="s">
        <v>157</v>
      </c>
      <c r="H38" t="s">
        <v>180</v>
      </c>
      <c r="I38" t="s">
        <v>23</v>
      </c>
      <c r="J38" s="7">
        <v>2073075480</v>
      </c>
      <c r="K38" s="7">
        <f t="shared" si="3"/>
        <v>2073075480</v>
      </c>
      <c r="L38" s="4">
        <v>46052</v>
      </c>
      <c r="M38" s="4" t="s">
        <v>27</v>
      </c>
      <c r="N38" s="4">
        <v>0</v>
      </c>
      <c r="O38" s="2">
        <v>0</v>
      </c>
      <c r="P38" s="7">
        <v>2073075480</v>
      </c>
      <c r="Q38" s="6">
        <v>0</v>
      </c>
      <c r="R38" s="9">
        <f t="shared" ca="1" si="4"/>
        <v>0</v>
      </c>
      <c r="S38" s="2">
        <f t="shared" si="2"/>
        <v>2073075480</v>
      </c>
      <c r="T38" t="s">
        <v>187</v>
      </c>
    </row>
    <row r="39" spans="1:20" x14ac:dyDescent="0.25">
      <c r="A39">
        <v>2026</v>
      </c>
      <c r="B39" s="3">
        <v>160505</v>
      </c>
      <c r="C39" s="3" t="s">
        <v>64</v>
      </c>
      <c r="D39" t="s">
        <v>30</v>
      </c>
      <c r="E39" s="3" t="s">
        <v>31</v>
      </c>
      <c r="F39" t="s">
        <v>32</v>
      </c>
      <c r="G39" t="s">
        <v>40</v>
      </c>
      <c r="H39" t="s">
        <v>91</v>
      </c>
      <c r="I39" t="s">
        <v>19</v>
      </c>
      <c r="J39" s="7">
        <v>1245732460</v>
      </c>
      <c r="K39" s="7">
        <f t="shared" si="3"/>
        <v>1245732460</v>
      </c>
      <c r="L39" s="4">
        <v>46065</v>
      </c>
      <c r="M39" s="4">
        <v>46065</v>
      </c>
      <c r="N39" s="4">
        <v>46280</v>
      </c>
      <c r="O39" s="2">
        <v>0</v>
      </c>
      <c r="P39" s="7">
        <v>1245732460</v>
      </c>
      <c r="Q39" s="8">
        <v>0</v>
      </c>
      <c r="R39" s="9">
        <f t="shared" ca="1" si="4"/>
        <v>0.51162790697674421</v>
      </c>
      <c r="S39" s="2">
        <f t="shared" si="2"/>
        <v>1245732460</v>
      </c>
      <c r="T39" t="s">
        <v>107</v>
      </c>
    </row>
    <row r="40" spans="1:20" x14ac:dyDescent="0.25">
      <c r="A40">
        <v>2026</v>
      </c>
      <c r="B40" s="3" t="s">
        <v>130</v>
      </c>
      <c r="C40" s="3" t="s">
        <v>131</v>
      </c>
      <c r="D40" t="s">
        <v>30</v>
      </c>
      <c r="E40" s="3" t="s">
        <v>136</v>
      </c>
      <c r="F40" t="s">
        <v>138</v>
      </c>
      <c r="G40" t="s">
        <v>158</v>
      </c>
      <c r="H40" t="s">
        <v>181</v>
      </c>
      <c r="I40" t="s">
        <v>20</v>
      </c>
      <c r="J40" s="7">
        <v>19480902</v>
      </c>
      <c r="K40" s="7">
        <f t="shared" si="3"/>
        <v>19480902</v>
      </c>
      <c r="L40" s="4">
        <v>46093</v>
      </c>
      <c r="M40" s="4">
        <v>46094</v>
      </c>
      <c r="N40" s="4">
        <v>46387</v>
      </c>
      <c r="O40" s="2">
        <v>0</v>
      </c>
      <c r="P40" s="7">
        <v>19480902</v>
      </c>
      <c r="Q40" s="8">
        <v>0</v>
      </c>
      <c r="R40" s="9">
        <f t="shared" ca="1" si="4"/>
        <v>0.2764505119453925</v>
      </c>
      <c r="S40" s="2">
        <f t="shared" si="2"/>
        <v>19480902</v>
      </c>
      <c r="T40" t="s">
        <v>188</v>
      </c>
    </row>
    <row r="41" spans="1:20" x14ac:dyDescent="0.25">
      <c r="A41">
        <v>2026</v>
      </c>
      <c r="B41" s="3" t="s">
        <v>132</v>
      </c>
      <c r="C41" s="3" t="s">
        <v>133</v>
      </c>
      <c r="D41" t="s">
        <v>30</v>
      </c>
      <c r="E41" s="3" t="s">
        <v>137</v>
      </c>
      <c r="F41" t="s">
        <v>138</v>
      </c>
      <c r="G41" t="s">
        <v>159</v>
      </c>
      <c r="H41" t="s">
        <v>182</v>
      </c>
      <c r="I41" t="s">
        <v>20</v>
      </c>
      <c r="J41" s="7">
        <v>2964000000</v>
      </c>
      <c r="K41" s="7">
        <f t="shared" ref="K41:K42" si="5">+J41</f>
        <v>2964000000</v>
      </c>
      <c r="L41" s="4">
        <v>46125</v>
      </c>
      <c r="M41" s="4">
        <v>46126</v>
      </c>
      <c r="N41" s="4">
        <v>46387</v>
      </c>
      <c r="O41" s="2">
        <v>0</v>
      </c>
      <c r="P41" s="7">
        <v>2964000000</v>
      </c>
      <c r="Q41" s="8">
        <v>0</v>
      </c>
      <c r="R41" s="9">
        <f t="shared" ref="R41:R42" ca="1" si="6">IF(M41="SIN INICIO",0%,IF((((TODAY()-M41)*100%)/(N41-M41))&gt;=100%,"100%",(((TODAY()-M41)*100%)/(N41-M41))))</f>
        <v>0.18773946360153257</v>
      </c>
      <c r="S41" s="2">
        <f t="shared" si="2"/>
        <v>2964000000</v>
      </c>
      <c r="T41" t="s">
        <v>189</v>
      </c>
    </row>
    <row r="42" spans="1:20" x14ac:dyDescent="0.25">
      <c r="A42">
        <v>2026</v>
      </c>
      <c r="B42" s="3" t="s">
        <v>134</v>
      </c>
      <c r="C42" s="3" t="s">
        <v>135</v>
      </c>
      <c r="D42" t="s">
        <v>30</v>
      </c>
      <c r="E42" s="3" t="s">
        <v>136</v>
      </c>
      <c r="F42" t="s">
        <v>138</v>
      </c>
      <c r="G42" t="s">
        <v>160</v>
      </c>
      <c r="H42" t="s">
        <v>183</v>
      </c>
      <c r="I42" t="s">
        <v>20</v>
      </c>
      <c r="J42" s="7">
        <v>21489366</v>
      </c>
      <c r="K42" s="7">
        <f t="shared" si="5"/>
        <v>21489366</v>
      </c>
      <c r="L42" s="4">
        <v>46128</v>
      </c>
      <c r="M42" s="4">
        <v>46132</v>
      </c>
      <c r="N42" s="4">
        <v>46387</v>
      </c>
      <c r="O42" s="2">
        <v>0</v>
      </c>
      <c r="P42" s="7">
        <v>21489366</v>
      </c>
      <c r="Q42" s="8">
        <v>0</v>
      </c>
      <c r="R42" s="9">
        <f t="shared" ca="1" si="6"/>
        <v>0.16862745098039217</v>
      </c>
      <c r="S42" s="2">
        <f t="shared" si="2"/>
        <v>21489366</v>
      </c>
      <c r="T42" t="s">
        <v>190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fc4fd0ee-fb82-41df-9d86-f4a92e0071ce}" enabled="0" method="" siteId="{fc4fd0ee-fb82-41df-9d86-f4a92e0071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DIFERENTES DE 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Andres Florez Garcia</dc:creator>
  <cp:keywords/>
  <dc:description/>
  <cp:lastModifiedBy>Jennifer Adriana Mejia Amaya</cp:lastModifiedBy>
  <cp:revision/>
  <dcterms:created xsi:type="dcterms:W3CDTF">2025-04-16T19:59:58Z</dcterms:created>
  <dcterms:modified xsi:type="dcterms:W3CDTF">2026-06-02T18:33:42Z</dcterms:modified>
  <cp:category/>
  <cp:contentStatus/>
</cp:coreProperties>
</file>