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genciadetierras-my.sharepoint.com/personal/jennifer_mejia_ant_gov_co/Documents/4. PLANES DE ACCION Y MEJORA GITGC/2026/LINK DE TRANSPARENCIA-ITA PROCURADURIA/SEGUIMIENTO/MARZO/"/>
    </mc:Choice>
  </mc:AlternateContent>
  <xr:revisionPtr revIDLastSave="2" documentId="8_{3875D294-BE6C-4D91-9C18-39E2749B9E7B}" xr6:coauthVersionLast="47" xr6:coauthVersionMax="47" xr10:uidLastSave="{5BB7F817-97D1-46CE-8B38-86428A2150C0}"/>
  <bookViews>
    <workbookView xWindow="-120" yWindow="-120" windowWidth="29040" windowHeight="15840" xr2:uid="{7F278D0C-A5F7-4F48-8488-0D62B7655CA9}"/>
  </bookViews>
  <sheets>
    <sheet name="DIFERENTES DE CP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2" l="1"/>
  <c r="R21" i="2"/>
  <c r="R20" i="2"/>
  <c r="R19" i="2"/>
  <c r="R18" i="2"/>
  <c r="R17" i="2"/>
  <c r="R15" i="2"/>
  <c r="R14" i="2"/>
  <c r="R13" i="2"/>
  <c r="R11" i="2"/>
  <c r="R10" i="2"/>
  <c r="R2" i="2"/>
  <c r="R3" i="2"/>
  <c r="R4" i="2"/>
  <c r="R5" i="2"/>
  <c r="R6" i="2"/>
  <c r="R7" i="2"/>
  <c r="R8" i="2"/>
  <c r="R9" i="2"/>
  <c r="R12" i="2"/>
  <c r="R16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" i="2"/>
</calcChain>
</file>

<file path=xl/sharedStrings.xml><?xml version="1.0" encoding="utf-8"?>
<sst xmlns="http://schemas.openxmlformats.org/spreadsheetml/2006/main" count="218" uniqueCount="122">
  <si>
    <t>AÑO</t>
  </si>
  <si>
    <t>NO. CONTRATO</t>
  </si>
  <si>
    <t>CLASE</t>
  </si>
  <si>
    <t>TIPO DE CONTRATO</t>
  </si>
  <si>
    <t>TIPOLOGIA ESPECIFICA</t>
  </si>
  <si>
    <t>CONTRATISTA</t>
  </si>
  <si>
    <t>OBJETO DEL CONTRATO</t>
  </si>
  <si>
    <t>DEPENDENCIA</t>
  </si>
  <si>
    <t>VALOR INICIAL DEL CONTRATO</t>
  </si>
  <si>
    <t>VALOR RECURSOS ANT</t>
  </si>
  <si>
    <t>FECHA DE SUSCRIPCION</t>
  </si>
  <si>
    <t>FECHA INCIAL DESDE</t>
  </si>
  <si>
    <t>FECHA FINAL HASTA</t>
  </si>
  <si>
    <t>CANTIDAD DE OTROSÍES Y ADICIONES REALIZADAS (Y SUS MONTOS)</t>
  </si>
  <si>
    <t>VALOR TOTAL FINAL CONTRATO</t>
  </si>
  <si>
    <t>RECURSOS DESEMBOLSADOS</t>
  </si>
  <si>
    <t>%DE EJECUCION</t>
  </si>
  <si>
    <t>LINK DE PUBLICACION SECOP II</t>
  </si>
  <si>
    <t>14 PRESTACIÓN DE SERVICIOS</t>
  </si>
  <si>
    <t>CPS</t>
  </si>
  <si>
    <t>PROFESIONALES</t>
  </si>
  <si>
    <t>SECRETARÍA GENERAL</t>
  </si>
  <si>
    <t>SUBDIRECCIÓN ADMINISTRATIVA Y FINANCIERA</t>
  </si>
  <si>
    <t>DIRECCIÓN DE ACCESO A TIERRAS</t>
  </si>
  <si>
    <t>SUBDIRECCIÓN DE ADMINISTRACIÓN DE TIERRAS DE LA NACIÓN</t>
  </si>
  <si>
    <t>SUBDIRECCIÓN DE ASUNTOS ÉTNICOS</t>
  </si>
  <si>
    <t>PRESTACIÓN DE SERVICIOS</t>
  </si>
  <si>
    <t>SIN INICIO</t>
  </si>
  <si>
    <t>NO. PROCESO</t>
  </si>
  <si>
    <t>RECURSOS PENDIENTES DE EJECUTAR</t>
  </si>
  <si>
    <t>20 OTROS</t>
  </si>
  <si>
    <t>AMP</t>
  </si>
  <si>
    <t>ORDEN DE COMPRA</t>
  </si>
  <si>
    <t>SERVICIOS POSTALES NACIONALES S.A.S</t>
  </si>
  <si>
    <t>CD</t>
  </si>
  <si>
    <t>CONVENIO INTERADMINISTRATIVO</t>
  </si>
  <si>
    <t>CONTRATO INTERADMINISTRATIVO</t>
  </si>
  <si>
    <t>IMPRENTA NACIONAL DE COLOMBIA</t>
  </si>
  <si>
    <t xml:space="preserve"> HEINSOHN HUMAN GLOBAL SOLUTIONS S.A.S</t>
  </si>
  <si>
    <t>ARRENDAMIENTO</t>
  </si>
  <si>
    <t>BPM CONSULTING SAS</t>
  </si>
  <si>
    <t>OTIS ELEVATOR COMPANY COLOMBIA S.A.S</t>
  </si>
  <si>
    <t>SISTEMA UNIVERSITARIO DEL EJE CAFETERO</t>
  </si>
  <si>
    <t>ARRENDAMIENTO ISLAS</t>
  </si>
  <si>
    <t>ALPOPULAR ALMACÉN GENERAL DE DEPÓSITOS S.A</t>
  </si>
  <si>
    <t>Prestar los servicios de publicación en el Diario Oficial de los actos administrativos de carácter general, circulares y demás documentos expedidos por la Agencia Nacional de Tierras – ANT, en el marco de sus funciones</t>
  </si>
  <si>
    <t>PRESTACIÓN DE SERVICIOS DE APOYO A LA GESTIÓN PARA EL DESARROLLO DE ACTIVIDADES TÉCNICAS Y ADMINISTRATIVAS RELACIONADAS CON LOS LEVANTAMIENTOS TOPOGRÁFICOS DESTINADOS A LA IDENTIFICACIÓN DE LOS PREDIOS A NIVEL NACIONAL, DETERMINADAS POR LA AGENCIA NACIONAL DE TIERRAS EN EL MARCO DE LA REFORMA RURAL INTEGRAL.</t>
  </si>
  <si>
    <t>YOLANDA DEL SOCORRO MEDINA MONTES</t>
  </si>
  <si>
    <t>ANT-CPS-20264069</t>
  </si>
  <si>
    <t>ANT-CPS-20265037</t>
  </si>
  <si>
    <t>ANT-CPS-20265304</t>
  </si>
  <si>
    <t>JORGE ELIECER GAITAN CONSULTORIA S.A.S</t>
  </si>
  <si>
    <t>INDUSTRIAS METÁLICAS Y CIVILES SAS</t>
  </si>
  <si>
    <t>VORTICE INGENIERIA INTEGRAL SAS</t>
  </si>
  <si>
    <t>Prestación de servicios para la realización de avalúos de renta y levantamientos topográficos, así como las fichas o planos prediales de los predios baldíos reservados de la Nación que sean solicitados por la Agencia, ubicados en los archipiélagos del distrito turístico y cultural Cartagena de Indias, departamento de Bolívar; conforme a las especificaciones técnicas definidas por la Subdirección de Administración de Tierras de la Nación.</t>
  </si>
  <si>
    <t>PRESTACIÓN DE SERVICIOS DE APOYO A LA GESTIÓN PARA EL DESARROLLO DE ACTIVIDADES TÉCNICAS Y ADMINISTRATIVAS RELACIONADAS CON LOS LEVANTAMIENTOS TOPOGRÁFICOS DESTINADOS A LA IDENTIFICACIÓN DE LOS PREDIOS A NIVEL NACIONAL, DETERMINADAS POR LA AGENCIA NACIONAL DE TIERRAS EN EL MARCO DE LA REFORMA RURAL INTEGRAL</t>
  </si>
  <si>
    <t>ANT-20263601</t>
  </si>
  <si>
    <t>ANT-20263633</t>
  </si>
  <si>
    <t>ANT-20263635</t>
  </si>
  <si>
    <t>ANT-20263740</t>
  </si>
  <si>
    <t>ANT-20263982</t>
  </si>
  <si>
    <t>ANT-20264530</t>
  </si>
  <si>
    <t>ANT-20264828</t>
  </si>
  <si>
    <t>ANT-20264946</t>
  </si>
  <si>
    <t>ANT-20264988</t>
  </si>
  <si>
    <t>ANT-20265180</t>
  </si>
  <si>
    <t>ANT-20265189</t>
  </si>
  <si>
    <t>ANT-20265199</t>
  </si>
  <si>
    <t>ANT-20265374</t>
  </si>
  <si>
    <t>ANT-20265384</t>
  </si>
  <si>
    <t>ANT-20265423</t>
  </si>
  <si>
    <t>ANT-20265578</t>
  </si>
  <si>
    <t>ANT-20266295</t>
  </si>
  <si>
    <t>ANT-20266602</t>
  </si>
  <si>
    <t>ALFREDO IGNACIO VILLAVECES PABÓN</t>
  </si>
  <si>
    <t>JAIME ALBERTO SALAZAR GUTIERRE</t>
  </si>
  <si>
    <t>WILLIAM FARAH PAREJA</t>
  </si>
  <si>
    <t>DONALDO ENRIQUE VISBAL CHAHIN</t>
  </si>
  <si>
    <t>GONZALO MEJIA SANINT</t>
  </si>
  <si>
    <t>INVERSIONES INALBOS S EN C</t>
  </si>
  <si>
    <t>FUNDACION ECOLOGICA Y SOCIAL DE LAS ISLAS DEL ROSARIO FUNESIS</t>
  </si>
  <si>
    <t>PENGE S.A.S</t>
  </si>
  <si>
    <t>CONSEJO REGIONAL INDIGENA DEL CAUCA (CRIC)</t>
  </si>
  <si>
    <t>SEBASTIAN VASQUEZ ESCOLAR</t>
  </si>
  <si>
    <t>CONTRATAR EL SERVICIO DE MANTENIMIENTO PREVENTIVO Y CORRECTIVO PARA LOS DOS (2) ASCENSORES INSTALADOS EN EL EDIFICIO UBICADO EN LA
CALLE 43 NO 57 - 41 DE LA CIUDAD DE BOGOTÁ DONDE FUNCIONA LA ANT Y LA
ADR, INCLUYENDO MANO DE OBRA Y EL SUMINISTRO DE REPUESTOS, DE ACUERDO CON LAS ESPECIFICACIONES TÉCNICAS REQUERIDAS POR LA ENTIDAD</t>
  </si>
  <si>
    <t>AUNAR ESFUERZOS TÉCNICOS, JURÍDICOS, ADMINISTRATIVOS Y FINANCIEROS, PARA APOYAR LA GESTIÓN MISIONAL DE LOS PROCESOS DE COMPETENCIA DE LA SUBDIRECCIÓN DE ADMINISTRACIÓN DE TIERRAS, RELACIONADOS CON: I) LA ADJUDICACIÓN DE PREDIOS BALDÍOS DE LA NACIÓN A ENTIDADES DE DERECHO PÚBLICO, Y II) LA APLICACIÓN DE LA METODOLOGÍA DE ACTUALIZACIÓN DE UAF POR UNIDADES FÍSICAS HOMOGÉNEAS.</t>
  </si>
  <si>
    <t>Contratar los servicios técnicos especializados de soporte, mantenimiento, actualización, asesoría y/o desarrollo para el sistema de información SIGEP y servicios administrativos de la ANT mediante la modalidad de bolsa de horas de acuerdo con la propuesta de servicios.</t>
  </si>
  <si>
    <t>CONTRATAR EL ARRENDAMIENTO DEL INMUEBLE UBICADO EN LA CALLE 24 # 42-97, DEL MUNICIPIO DE CARMEN DE BOLÍVAR, IDENTIFICADO CON LA MATRICULA INMOBILIARIA NO. 062-6616, PARA EL FUNCIONAMIENTO DE LA UNIDAD DE GESTIÓN TERRITORIAL BOLÍVAR DE LA AGENCIA NACIONAL DE TIERRAS</t>
  </si>
  <si>
    <t>CONTRATAR EL ARRENDAMIENTO DE UN INMUEBLE DESTINADO PARA EL ALMACENAMIENTO Y CUSTODIA DEL ARCHIVO DE GESTIÓN Y CENTRAL DE LA AGENCIA NACIONAL DE TIERRAS.</t>
  </si>
  <si>
    <t>Prestar los servicios postales de recepción, clasificación, transporte y entrega de correo y/o paquetes, a nivel urbano, nacional e internacional y demás servicios conexos que se requieran por la Agencia Nacional de Tierras - Instrumento de Agregación de demanda para los Servicios Exclusivos del Operador Postal Oficial</t>
  </si>
  <si>
    <t>La Agencia Nacional de Tierras (ANT) da en arrendamiento el predio denominado “ISLA PARAISO
PIRATA”, terreno insular de uno y otro mar, ubicado en el Archipiélago Nuestra Señora del Rosario; al
arrendatario, para que, bajo su responsabilidad y autonomía, lo aproveche y lo explote conforme a los
usos permitidos.</t>
  </si>
  <si>
    <t>La Agencia Nacional de Tierras (ANT) da en arrendamiento el predio denominado “ISLA SIN
NOMBRE TOMAS NATIVO”, terreno insular de uno y otro mar, ubicado en el Archipiélago Nuestra
Señora del Rosario; al arrendatario, para que, bajo su responsabilidad y autonomía, lo aproveche y lo
explote conforme a los usos permitidos.</t>
  </si>
  <si>
    <t>La Agencia Nacional de Tierras (ANT) da en arrendamiento el predio denominado “ISLA AMOR”,
terreno insular de uno y otro mar, ubicado en el Archipiélago Nuestra Señora del Rosario; al
arrendatario, para que, bajo su responsabilidad y autonomía, lo aproveche y lo explote conforme a los
usos permitidos.</t>
  </si>
  <si>
    <t>La Agencia Nacional de Tierras (ANT) da en arrendamiento el
predio denominado “QUEBRACHO II”, terreno insular de uno y otro mar, ubicado en el Archipiélago Nuestra
Señora del Rosario; al arrendatario, para que, bajo su responsabilidad y autonomía, lo aproveche y lo
explote conforme a los usos permitidos.</t>
  </si>
  <si>
    <t>La Agencia Nacional de Tierras (ANT) da en arrendamiento el
predio denominado “ISLA VICKY”, terreno insular de uno y otro mar, ubicado en el Archipiélago Nuestra
Señora del Rosario; al arrendatario, para que, bajo su responsabilidad y autonomía, lo aproveche y lo
explote conforme a los usos permitidos</t>
  </si>
  <si>
    <t>La Agencia Nacional de Tierras (ANT) da en arrendamiento el predio denominado “ISLA UNICA”, terreno insular de uno y otro mar, ubicado en el Archipiélago Nuestra Señora del Rosario; al arrendatario, para que, bajo su responsabilidad y autonomía, lo aproveche y lo explote conforme a los usos permitidos.</t>
  </si>
  <si>
    <t>La Agencia Nacional de Tierras (ANT) da en arrendamiento el predio denominado “LAGO DE LOS
SUEÑOS”, terreno insular de uno y otro mar, ubicado en el Archipiélago Nuestra Señora del Rosario;
al arrendatario, para que, bajo su responsabilidad y autonomía, lo aproveche y lo explote conforme a
los usos permitidos</t>
  </si>
  <si>
    <t>La Agencia Nacional de Tierras (ANT) da en arrendamiento el predio denominado “LA PALMARROSA”, terreno insular de uno y otro mar, ubicado en el Archipiélago Nuestra Señora del Rosario; al arrendatario, para que, bajo su responsabilidad y autonomía, lo aproveche y lo explote conforme a los usos permitidos</t>
  </si>
  <si>
    <t>Aunar esfuerzos interadministrativos entre la Agencia Nacional de Tierras (ANT) y el Consejo Regional Indígena del Cauca (CRIC) para apoyar la ejecución de la política de ordenamiento social de la propiedad de forma colectiva en los territorios indígenas adscritos al CRIC</t>
  </si>
  <si>
    <t>a Agencia Nacional de Tierras (ANT) da en arrendamiento el predio denominado “MARIA GALANTE”, terreno insular de uno y otro mar, ubicado en el Archipiélago Nuestra Señora del Rosario; al arrendatario, para que, bajo su responsabilidad y autonomía, lo aproveche y lo explote conforme a los usos permitidos</t>
  </si>
  <si>
    <t>Contratar la prestación de servicios de BPO conforme con las especificaciones y características técnicas definidas en el Acuerdo Marco de Precios de Colombia Compra Eficiente</t>
  </si>
  <si>
    <t>https://community.secop.gov.co/Public/Tendering/OpportunityDetail/Index?noticeUID=CO1.NTC.9609088&amp;isFromPublicArea=True&amp;isModal=true&amp;asPopupView=true</t>
  </si>
  <si>
    <t>https://community.secop.gov.co/Public/Tendering/OpportunityDetail/Index?noticeUID=CO1.NTC.9660779&amp;isFromPublicArea=True&amp;isModal=true&amp;asPopupView=true</t>
  </si>
  <si>
    <t>https://community.secop.gov.co/Public/Tendering/OpportunityDetail/Index?noticeUID=CO1.NTC.9608889&amp;isFromPublicArea=True&amp;isModal=true&amp;asPopupView=true</t>
  </si>
  <si>
    <t>https://community.secop.gov.co/Public/Tendering/OpportunityDetail/Index?noticeUID=CO1.NTC.9596764&amp;isFromPublicArea=True&amp;isModal=true&amp;asPopupView=true</t>
  </si>
  <si>
    <t>https://community.secop.gov.co/Public/Tendering/OpportunityDetail/Index?noticeUID=CO1.NTC.9617284&amp;isFromPublicArea=True&amp;isModal=true&amp;asPopupView=true</t>
  </si>
  <si>
    <t>https://community.secop.gov.co/Public/Tendering/OpportunityDetail/Index?noticeUID=CO1.NTC.9654730&amp;isFromPublicArea=True&amp;isModal=true&amp;asPopupView=true</t>
  </si>
  <si>
    <t>https://community.secop.gov.co/Public/Tendering/OpportunityDetail/Index?noticeUID=CO1.NTC.9773750&amp;isFromPublicArea=True&amp;isModal=true&amp;asPopupView=true</t>
  </si>
  <si>
    <t>https://community.secop.gov.co/Public/Tendering/OpportunityDetail/Index?noticeUID=CO1.NTC.9771026&amp;isFromPublicArea=True&amp;isModal=true&amp;asPopupView=true</t>
  </si>
  <si>
    <t>https://community.secop.gov.co/Public/Tendering/OpportunityDetail/Index?noticeUID=CO1.NTC.9742143&amp;isFromPublicArea=True&amp;isModal=true&amp;asPopupView=true</t>
  </si>
  <si>
    <t>https://community.secop.gov.co/Public/Tendering/OpportunityDetail/Index?noticeUID=CO1.NTC.9771552&amp;isFromPublicArea=True&amp;isModal=true&amp;asPopupView=true</t>
  </si>
  <si>
    <t>https://community.secop.gov.co/Public/Tendering/OpportunityDetail/Index?noticeUID=CO1.NTC.9772823&amp;isFromPublicArea=True&amp;isModal=true&amp;asPopupView=true</t>
  </si>
  <si>
    <t>https://community.secop.gov.co/Public/Tendering/OpportunityDetail/Index?noticeUID=CO1.NTC.9782390&amp;isFromPublicArea=True&amp;isModal=true&amp;asPopupView=true</t>
  </si>
  <si>
    <t>https://community.secop.gov.co/Public/Tendering/OpportunityDetail/Index?noticeUID=CO1.NTC.9784492&amp;isFromPublicArea=True&amp;isModal=true&amp;asPopupView=true</t>
  </si>
  <si>
    <t>https://community.secop.gov.co/Public/Tendering/OpportunityDetail/Index?noticeUID=CO1.NTC.9793685&amp;isFromPublicArea=True&amp;isModal=true&amp;asPopupView=true</t>
  </si>
  <si>
    <t>https://community.secop.gov.co/Public/Tendering/OpportunityDetail/Index?noticeUID=CO1.NTC.9794202&amp;isFromPublicArea=True&amp;isModal=true&amp;asPopupView=true</t>
  </si>
  <si>
    <t>https://community.secop.gov.co/Public/Tendering/OpportunityDetail/Index?noticeUID=CO1.NTC.9800098&amp;isFromPublicArea=True&amp;isModal=true&amp;asPopupView=true</t>
  </si>
  <si>
    <t>https://community.secop.gov.co/Public/Tendering/OpportunityDetail/Index?noticeUID=CO1.NTC.9821987&amp;isFromPublicArea=True&amp;isModal=true&amp;asPopupView=true</t>
  </si>
  <si>
    <t>https://operaciones.gov.co/tienda-virtual-del-estado-colombiano/ordenes-compra/159630</t>
  </si>
  <si>
    <t>https://operaciones.gov.co/tienda-virtual-del-estado-colombiano/ordenes-compra/160505</t>
  </si>
  <si>
    <t>https://community.secop.gov.co/Public/Tendering/OpportunityDetail/Index?noticeUID=CO1.NTC.9638102&amp;isFromPublicArea=True&amp;isModal=False</t>
  </si>
  <si>
    <t>https://community.secop.gov.co/Public/Tendering/OpportunityDetail/Index?noticeUID=CO1.NTC.9912142&amp;isFromPublicArea=True&amp;isModal=False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</si>
</sst>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 wrapText="1"/>
    </xf>
    <xf numFmtId="42" fontId="0" fillId="0" borderId="0" xfId="1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9" fontId="0" fillId="0" borderId="0" xfId="2" applyFont="1" applyFill="1" applyBorder="1" applyAlignment="1">
      <alignment horizontal="center"/>
    </xf>
    <xf numFmtId="42" fontId="0" fillId="2" borderId="0" xfId="1" applyFont="1" applyFill="1" applyBorder="1"/>
  </cellXfs>
  <cellStyles count="3">
    <cellStyle name="Moneda [0]" xfId="1" builtinId="7"/>
    <cellStyle name="Normal" xfId="0" builtinId="0"/>
    <cellStyle name="Porcentaje" xfId="2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2" formatCode="_-&quot;$&quot;\ * #,##0_-;\-&quot;$&quot;\ * #,##0_-;_-&quot;$&quot;\ 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0E5529-88F1-4D1E-A690-B3F283F4F6D7}" name="Tabla2" displayName="Tabla2" ref="A1:T22" totalsRowShown="0" headerRowDxfId="21" dataDxfId="20">
  <autoFilter ref="A1:T22" xr:uid="{740E5529-88F1-4D1E-A690-B3F283F4F6D7}"/>
  <tableColumns count="20">
    <tableColumn id="1" xr3:uid="{A8AFEB97-4CAB-46BE-82A9-5E3D643D1AED}" name="AÑO" dataDxfId="19"/>
    <tableColumn id="2" xr3:uid="{93AD8372-8BD5-4FFA-A125-B9CD2F3DE4FE}" name="NO. PROCESO" dataDxfId="18"/>
    <tableColumn id="3" xr3:uid="{2A6BE4C2-65CB-41A2-8A46-06B24DA059CD}" name="NO. CONTRATO" dataDxfId="17"/>
    <tableColumn id="4" xr3:uid="{AEBF53D9-B78A-4C8F-A1DC-F61E871BCED1}" name="CLASE" dataDxfId="16"/>
    <tableColumn id="5" xr3:uid="{46F29ACF-3D48-458B-879D-B2E73ADA4EB2}" name="TIPO DE CONTRATO" dataDxfId="15"/>
    <tableColumn id="6" xr3:uid="{56BED54B-6C18-4B7C-B3C4-D13B60B78A29}" name="TIPOLOGIA ESPECIFICA" dataDxfId="14"/>
    <tableColumn id="7" xr3:uid="{EBD915C3-00B8-4A0C-AC85-2F27C73F6B6B}" name="CONTRATISTA" dataDxfId="13"/>
    <tableColumn id="8" xr3:uid="{44F731EC-688D-426D-B8EB-492781028855}" name="OBJETO DEL CONTRATO" dataDxfId="12"/>
    <tableColumn id="9" xr3:uid="{186DD54A-0D7A-4349-A6E2-EDB153ABB8A2}" name="DEPENDENCIA" dataDxfId="11"/>
    <tableColumn id="10" xr3:uid="{D407996E-284A-4058-BCB0-B53415DBF8A6}" name="VALOR INICIAL DEL CONTRATO" dataDxfId="10" dataCellStyle="Moneda [0]"/>
    <tableColumn id="11" xr3:uid="{60353BBA-A973-4CC9-9DE6-1A5237DFE20E}" name="VALOR RECURSOS ANT" dataDxfId="9" dataCellStyle="Moneda [0]">
      <calculatedColumnFormula>+J2</calculatedColumnFormula>
    </tableColumn>
    <tableColumn id="12" xr3:uid="{D906561E-D256-4BE5-BBA0-4E7B82A63E5D}" name="FECHA DE SUSCRIPCION" dataDxfId="8"/>
    <tableColumn id="13" xr3:uid="{8751BE75-E4E3-488B-BC9E-24DCEA3E5A5D}" name="FECHA INCIAL DESDE" dataDxfId="7"/>
    <tableColumn id="14" xr3:uid="{440876CB-085D-45B3-A7FE-927F499C1158}" name="FECHA FINAL HASTA" dataDxfId="6"/>
    <tableColumn id="15" xr3:uid="{A6E510A0-8A18-4517-8A86-636FC6235313}" name="CANTIDAD DE OTROSÍES Y ADICIONES REALIZADAS (Y SUS MONTOS)" dataDxfId="5" dataCellStyle="Moneda [0]"/>
    <tableColumn id="16" xr3:uid="{7D22D5AB-81D0-4337-B370-38D7F0EA7292}" name="VALOR TOTAL FINAL CONTRATO" dataDxfId="4" dataCellStyle="Moneda [0]"/>
    <tableColumn id="17" xr3:uid="{072E9603-B976-4ABF-8A22-FCC49BB47035}" name="RECURSOS DESEMBOLSADOS" dataDxfId="3" dataCellStyle="Moneda [0]"/>
    <tableColumn id="18" xr3:uid="{229356E7-7D74-495A-A4E0-DE3EE76AEC5C}" name="%DE EJECUCION" dataDxfId="2" dataCellStyle="Porcentaje">
      <calculatedColumnFormula>IF(M2="SIN INICIO",0%,IF((((TODAY()-M2)*100%)/(N2-M2))&gt;=100%,"100%",(((TODAY()-M2)*100%)/(N2-M2))))</calculatedColumnFormula>
    </tableColumn>
    <tableColumn id="19" xr3:uid="{8CB3D36A-B1DD-4AFD-824E-976A66041EFA}" name="RECURSOS PENDIENTES DE EJECUTAR" dataDxfId="1" dataCellStyle="Moneda [0]">
      <calculatedColumnFormula>+P2-Q2</calculatedColumnFormula>
    </tableColumn>
    <tableColumn id="20" xr3:uid="{4A475CCB-63DC-451A-A519-22A7C7EC65A4}" name="LINK DE PUBLICACION SECOP I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9638102&amp;isFromPublicArea=True&amp;isModal=False" TargetMode="External"/><Relationship Id="rId2" Type="http://schemas.openxmlformats.org/officeDocument/2006/relationships/hyperlink" Target="https://operaciones.gov.co/tienda-virtual-del-estado-colombiano/ordenes-compra/160505" TargetMode="External"/><Relationship Id="rId1" Type="http://schemas.openxmlformats.org/officeDocument/2006/relationships/hyperlink" Target="https://operaciones.gov.co/tienda-virtual-del-estado-colombiano/ordenes-compra/159630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7E39-6C4A-574E-8885-2A0723B2B9BD}">
  <sheetPr codeName="Hoja2"/>
  <dimension ref="A1:T22"/>
  <sheetViews>
    <sheetView tabSelected="1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O28" sqref="O28"/>
    </sheetView>
  </sheetViews>
  <sheetFormatPr baseColWidth="10" defaultColWidth="11" defaultRowHeight="15.75" x14ac:dyDescent="0.25"/>
  <cols>
    <col min="1" max="1" width="8.625" bestFit="1" customWidth="1"/>
    <col min="2" max="2" width="16.75" bestFit="1" customWidth="1"/>
    <col min="3" max="3" width="17.625" bestFit="1" customWidth="1"/>
    <col min="4" max="4" width="25.875" bestFit="1" customWidth="1"/>
    <col min="5" max="5" width="21.125" bestFit="1" customWidth="1"/>
    <col min="6" max="6" width="29.75" bestFit="1" customWidth="1"/>
    <col min="7" max="7" width="60.25" bestFit="1" customWidth="1"/>
    <col min="8" max="8" width="75.875" customWidth="1"/>
    <col min="9" max="9" width="50.625" bestFit="1" customWidth="1"/>
    <col min="10" max="10" width="29.375" customWidth="1"/>
    <col min="11" max="14" width="28.125" customWidth="1"/>
    <col min="15" max="15" width="59.5" customWidth="1"/>
    <col min="16" max="16" width="29.875" customWidth="1"/>
    <col min="17" max="17" width="28.125" customWidth="1"/>
    <col min="18" max="18" width="17.375" customWidth="1"/>
    <col min="19" max="19" width="34.875" customWidth="1"/>
    <col min="20" max="20" width="137.375" bestFit="1" customWidth="1"/>
  </cols>
  <sheetData>
    <row r="1" spans="1:20" ht="31.5" customHeight="1" x14ac:dyDescent="0.25">
      <c r="A1" s="1" t="s">
        <v>0</v>
      </c>
      <c r="B1" s="1" t="s">
        <v>28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29</v>
      </c>
      <c r="T1" s="1" t="s">
        <v>17</v>
      </c>
    </row>
    <row r="2" spans="1:20" x14ac:dyDescent="0.25">
      <c r="A2">
        <v>2026</v>
      </c>
      <c r="B2" s="3" t="s">
        <v>56</v>
      </c>
      <c r="C2" s="3" t="s">
        <v>56</v>
      </c>
      <c r="D2" t="s">
        <v>30</v>
      </c>
      <c r="E2" s="3" t="s">
        <v>34</v>
      </c>
      <c r="F2" t="s">
        <v>26</v>
      </c>
      <c r="G2" t="s">
        <v>41</v>
      </c>
      <c r="H2" t="s">
        <v>84</v>
      </c>
      <c r="I2" t="s">
        <v>22</v>
      </c>
      <c r="J2" s="2">
        <v>58488500</v>
      </c>
      <c r="K2" s="2">
        <f>+J2</f>
        <v>58488500</v>
      </c>
      <c r="L2" s="4">
        <v>46050</v>
      </c>
      <c r="M2" s="4" t="s">
        <v>27</v>
      </c>
      <c r="N2" s="4">
        <v>46378</v>
      </c>
      <c r="O2" s="2">
        <v>0</v>
      </c>
      <c r="P2" s="2">
        <v>58488500</v>
      </c>
      <c r="Q2" s="6">
        <v>0</v>
      </c>
      <c r="R2" s="5">
        <f ca="1">IF(M2="SIN INICIO",0%,IF((((TODAY()-M2)*100%)/(N2-M2))&gt;=100%,"100%",(((TODAY()-M2)*100%)/(N2-M2))))</f>
        <v>0</v>
      </c>
      <c r="S2" s="2">
        <f>+P2-Q2</f>
        <v>58488500</v>
      </c>
      <c r="T2" t="s">
        <v>120</v>
      </c>
    </row>
    <row r="3" spans="1:20" x14ac:dyDescent="0.25">
      <c r="A3">
        <v>2026</v>
      </c>
      <c r="B3" s="3" t="s">
        <v>57</v>
      </c>
      <c r="C3" s="3" t="s">
        <v>57</v>
      </c>
      <c r="D3" t="s">
        <v>30</v>
      </c>
      <c r="E3" s="3" t="s">
        <v>34</v>
      </c>
      <c r="F3" t="s">
        <v>35</v>
      </c>
      <c r="G3" t="s">
        <v>42</v>
      </c>
      <c r="H3" t="s">
        <v>85</v>
      </c>
      <c r="I3" t="s">
        <v>24</v>
      </c>
      <c r="J3" s="2">
        <v>5129000000</v>
      </c>
      <c r="K3" s="2">
        <f t="shared" ref="K3:K22" si="0">+J3</f>
        <v>5129000000</v>
      </c>
      <c r="L3" s="4">
        <v>46043</v>
      </c>
      <c r="M3" s="4">
        <v>46045</v>
      </c>
      <c r="N3" s="4">
        <v>46203</v>
      </c>
      <c r="O3" s="2">
        <v>0</v>
      </c>
      <c r="P3" s="2">
        <v>5129000000</v>
      </c>
      <c r="Q3" s="6">
        <v>0</v>
      </c>
      <c r="R3" s="5">
        <f t="shared" ref="R3:R22" ca="1" si="1">IF(M3="SIN INICIO",0%,IF((((TODAY()-M3)*100%)/(N3-M3))&gt;=100%,"100%",(((TODAY()-M3)*100%)/(N3-M3))))</f>
        <v>0.2848101265822785</v>
      </c>
      <c r="S3" s="2">
        <f t="shared" ref="S3:S22" si="2">+P3-Q3</f>
        <v>5129000000</v>
      </c>
      <c r="T3" t="s">
        <v>101</v>
      </c>
    </row>
    <row r="4" spans="1:20" x14ac:dyDescent="0.25">
      <c r="A4">
        <v>2026</v>
      </c>
      <c r="B4" s="3" t="s">
        <v>58</v>
      </c>
      <c r="C4" s="3" t="s">
        <v>58</v>
      </c>
      <c r="D4" t="s">
        <v>30</v>
      </c>
      <c r="E4" s="3" t="s">
        <v>34</v>
      </c>
      <c r="F4" t="s">
        <v>20</v>
      </c>
      <c r="G4" t="s">
        <v>38</v>
      </c>
      <c r="H4" t="s">
        <v>86</v>
      </c>
      <c r="I4" t="s">
        <v>22</v>
      </c>
      <c r="J4" s="2">
        <v>207860700</v>
      </c>
      <c r="K4" s="2">
        <f t="shared" si="0"/>
        <v>207860700</v>
      </c>
      <c r="L4" s="4">
        <v>46044</v>
      </c>
      <c r="M4" s="4">
        <v>46045</v>
      </c>
      <c r="N4" s="4">
        <v>46387</v>
      </c>
      <c r="O4" s="2">
        <v>0</v>
      </c>
      <c r="P4" s="2">
        <v>207860700</v>
      </c>
      <c r="Q4" s="6">
        <v>0</v>
      </c>
      <c r="R4" s="5">
        <f t="shared" ca="1" si="1"/>
        <v>0.13157894736842105</v>
      </c>
      <c r="S4" s="2">
        <f t="shared" si="2"/>
        <v>207860700</v>
      </c>
      <c r="T4" t="s">
        <v>102</v>
      </c>
    </row>
    <row r="5" spans="1:20" x14ac:dyDescent="0.25">
      <c r="A5">
        <v>2026</v>
      </c>
      <c r="B5" s="3" t="s">
        <v>59</v>
      </c>
      <c r="C5" s="3" t="s">
        <v>59</v>
      </c>
      <c r="D5" t="s">
        <v>30</v>
      </c>
      <c r="E5" s="3" t="s">
        <v>34</v>
      </c>
      <c r="F5" t="s">
        <v>36</v>
      </c>
      <c r="G5" t="s">
        <v>37</v>
      </c>
      <c r="H5" t="s">
        <v>45</v>
      </c>
      <c r="I5" t="s">
        <v>22</v>
      </c>
      <c r="J5" s="2">
        <v>255422590</v>
      </c>
      <c r="K5" s="2">
        <f t="shared" si="0"/>
        <v>255422590</v>
      </c>
      <c r="L5" s="4">
        <v>46046</v>
      </c>
      <c r="M5" s="4">
        <v>46048</v>
      </c>
      <c r="N5" s="4">
        <v>46387</v>
      </c>
      <c r="O5" s="2">
        <v>0</v>
      </c>
      <c r="P5" s="2">
        <v>255422590</v>
      </c>
      <c r="Q5" s="6">
        <v>0</v>
      </c>
      <c r="R5" s="5">
        <f t="shared" ca="1" si="1"/>
        <v>0.12389380530973451</v>
      </c>
      <c r="S5" s="2">
        <f t="shared" si="2"/>
        <v>255422590</v>
      </c>
      <c r="T5" t="s">
        <v>103</v>
      </c>
    </row>
    <row r="6" spans="1:20" x14ac:dyDescent="0.25">
      <c r="A6">
        <v>2026</v>
      </c>
      <c r="B6" s="3" t="s">
        <v>60</v>
      </c>
      <c r="C6" s="3" t="s">
        <v>60</v>
      </c>
      <c r="D6" t="s">
        <v>30</v>
      </c>
      <c r="E6" s="3" t="s">
        <v>34</v>
      </c>
      <c r="F6" t="s">
        <v>39</v>
      </c>
      <c r="G6" t="s">
        <v>47</v>
      </c>
      <c r="H6" t="s">
        <v>87</v>
      </c>
      <c r="I6" t="s">
        <v>22</v>
      </c>
      <c r="J6" s="2">
        <v>21000000</v>
      </c>
      <c r="K6" s="2">
        <f t="shared" si="0"/>
        <v>21000000</v>
      </c>
      <c r="L6" s="4">
        <v>46043</v>
      </c>
      <c r="M6" s="4">
        <v>46043</v>
      </c>
      <c r="N6" s="4">
        <v>46203</v>
      </c>
      <c r="O6" s="2">
        <v>0</v>
      </c>
      <c r="P6" s="2">
        <v>21000000</v>
      </c>
      <c r="Q6" s="6">
        <v>0</v>
      </c>
      <c r="R6" s="5">
        <f t="shared" ca="1" si="1"/>
        <v>0.29375000000000001</v>
      </c>
      <c r="S6" s="2">
        <f t="shared" si="2"/>
        <v>21000000</v>
      </c>
      <c r="T6" t="s">
        <v>104</v>
      </c>
    </row>
    <row r="7" spans="1:20" x14ac:dyDescent="0.25">
      <c r="A7">
        <v>2026</v>
      </c>
      <c r="B7" s="3" t="s">
        <v>48</v>
      </c>
      <c r="C7" s="3" t="s">
        <v>48</v>
      </c>
      <c r="D7" t="s">
        <v>18</v>
      </c>
      <c r="E7" s="3" t="s">
        <v>19</v>
      </c>
      <c r="F7" t="s">
        <v>26</v>
      </c>
      <c r="G7" t="s">
        <v>51</v>
      </c>
      <c r="H7" t="s">
        <v>54</v>
      </c>
      <c r="I7" t="s">
        <v>22</v>
      </c>
      <c r="J7" s="2">
        <v>500000000</v>
      </c>
      <c r="K7" s="2">
        <f t="shared" si="0"/>
        <v>500000000</v>
      </c>
      <c r="L7" s="4">
        <v>46042</v>
      </c>
      <c r="M7" s="4">
        <v>46045</v>
      </c>
      <c r="N7" s="4">
        <v>46173</v>
      </c>
      <c r="O7" s="2">
        <v>0</v>
      </c>
      <c r="P7" s="2">
        <v>500000000</v>
      </c>
      <c r="Q7" s="6">
        <v>0</v>
      </c>
      <c r="R7" s="5">
        <f t="shared" ca="1" si="1"/>
        <v>0.3515625</v>
      </c>
      <c r="S7" s="2">
        <f t="shared" si="2"/>
        <v>500000000</v>
      </c>
      <c r="T7" t="s">
        <v>105</v>
      </c>
    </row>
    <row r="8" spans="1:20" x14ac:dyDescent="0.25">
      <c r="A8">
        <v>2026</v>
      </c>
      <c r="B8" s="3" t="s">
        <v>61</v>
      </c>
      <c r="C8" s="3" t="s">
        <v>61</v>
      </c>
      <c r="D8" t="s">
        <v>30</v>
      </c>
      <c r="E8" s="3" t="s">
        <v>34</v>
      </c>
      <c r="F8" t="s">
        <v>39</v>
      </c>
      <c r="G8" t="s">
        <v>44</v>
      </c>
      <c r="H8" t="s">
        <v>88</v>
      </c>
      <c r="I8" t="s">
        <v>22</v>
      </c>
      <c r="J8" s="2">
        <v>225398862</v>
      </c>
      <c r="K8" s="2">
        <f t="shared" si="0"/>
        <v>225398862</v>
      </c>
      <c r="L8" s="4">
        <v>46043</v>
      </c>
      <c r="M8" s="4">
        <v>46043</v>
      </c>
      <c r="N8" s="4">
        <v>46387</v>
      </c>
      <c r="O8" s="2">
        <v>0</v>
      </c>
      <c r="P8" s="2">
        <v>225398862</v>
      </c>
      <c r="Q8" s="6">
        <v>0</v>
      </c>
      <c r="R8" s="5">
        <f t="shared" ca="1" si="1"/>
        <v>0.13662790697674418</v>
      </c>
      <c r="S8" s="2">
        <f t="shared" si="2"/>
        <v>225398862</v>
      </c>
      <c r="T8" t="s">
        <v>106</v>
      </c>
    </row>
    <row r="9" spans="1:20" x14ac:dyDescent="0.25">
      <c r="A9">
        <v>2026</v>
      </c>
      <c r="B9" s="3">
        <v>159630</v>
      </c>
      <c r="C9" s="3" t="s">
        <v>62</v>
      </c>
      <c r="D9" t="s">
        <v>30</v>
      </c>
      <c r="E9" s="3" t="s">
        <v>31</v>
      </c>
      <c r="F9" t="s">
        <v>32</v>
      </c>
      <c r="G9" t="s">
        <v>33</v>
      </c>
      <c r="H9" t="s">
        <v>89</v>
      </c>
      <c r="I9" t="s">
        <v>22</v>
      </c>
      <c r="J9" s="2">
        <v>921854956</v>
      </c>
      <c r="K9" s="2">
        <f t="shared" si="0"/>
        <v>921854956</v>
      </c>
      <c r="L9" s="4">
        <v>46044</v>
      </c>
      <c r="M9" s="4">
        <v>46044</v>
      </c>
      <c r="N9" s="4">
        <v>46203</v>
      </c>
      <c r="O9" s="2">
        <v>0</v>
      </c>
      <c r="P9" s="2">
        <v>921854956</v>
      </c>
      <c r="Q9" s="6">
        <v>0</v>
      </c>
      <c r="R9" s="5">
        <f t="shared" ca="1" si="1"/>
        <v>0.28930817610062892</v>
      </c>
      <c r="S9" s="2">
        <f t="shared" si="2"/>
        <v>921854956</v>
      </c>
      <c r="T9" t="s">
        <v>118</v>
      </c>
    </row>
    <row r="10" spans="1:20" x14ac:dyDescent="0.25">
      <c r="A10">
        <v>2026</v>
      </c>
      <c r="B10" s="3" t="s">
        <v>63</v>
      </c>
      <c r="C10" s="3" t="s">
        <v>63</v>
      </c>
      <c r="D10" t="s">
        <v>30</v>
      </c>
      <c r="E10" s="3" t="s">
        <v>34</v>
      </c>
      <c r="F10" t="s">
        <v>43</v>
      </c>
      <c r="G10" t="s">
        <v>74</v>
      </c>
      <c r="H10" t="s">
        <v>90</v>
      </c>
      <c r="I10" t="s">
        <v>24</v>
      </c>
      <c r="J10" s="2">
        <v>1967604480</v>
      </c>
      <c r="K10" s="2">
        <f t="shared" si="0"/>
        <v>1967604480</v>
      </c>
      <c r="L10" s="4">
        <v>46049</v>
      </c>
      <c r="M10" s="4" t="s">
        <v>27</v>
      </c>
      <c r="N10" s="4">
        <v>46203</v>
      </c>
      <c r="O10" s="2">
        <v>0</v>
      </c>
      <c r="P10" s="2">
        <v>1967604480</v>
      </c>
      <c r="Q10" s="6">
        <v>0</v>
      </c>
      <c r="R10" s="5">
        <f t="shared" ca="1" si="1"/>
        <v>0</v>
      </c>
      <c r="S10" s="2">
        <f t="shared" si="2"/>
        <v>1967604480</v>
      </c>
      <c r="T10" t="s">
        <v>107</v>
      </c>
    </row>
    <row r="11" spans="1:20" x14ac:dyDescent="0.25">
      <c r="A11">
        <v>2026</v>
      </c>
      <c r="B11" s="3" t="s">
        <v>64</v>
      </c>
      <c r="C11" s="3" t="s">
        <v>64</v>
      </c>
      <c r="D11" t="s">
        <v>30</v>
      </c>
      <c r="E11" s="3" t="s">
        <v>34</v>
      </c>
      <c r="F11" t="s">
        <v>43</v>
      </c>
      <c r="G11" t="s">
        <v>75</v>
      </c>
      <c r="H11" t="s">
        <v>91</v>
      </c>
      <c r="I11" t="s">
        <v>24</v>
      </c>
      <c r="J11" s="2">
        <v>1243826640</v>
      </c>
      <c r="K11" s="2">
        <f t="shared" si="0"/>
        <v>1243826640</v>
      </c>
      <c r="L11" s="4">
        <v>46049</v>
      </c>
      <c r="M11" s="4" t="s">
        <v>27</v>
      </c>
      <c r="N11" s="4">
        <v>46203</v>
      </c>
      <c r="O11" s="2">
        <v>0</v>
      </c>
      <c r="P11" s="2">
        <v>1243826640</v>
      </c>
      <c r="Q11" s="6">
        <v>0</v>
      </c>
      <c r="R11" s="5">
        <f t="shared" ca="1" si="1"/>
        <v>0</v>
      </c>
      <c r="S11" s="2">
        <f t="shared" si="2"/>
        <v>1243826640</v>
      </c>
      <c r="T11" t="s">
        <v>108</v>
      </c>
    </row>
    <row r="12" spans="1:20" x14ac:dyDescent="0.25">
      <c r="A12">
        <v>2026</v>
      </c>
      <c r="B12" s="3" t="s">
        <v>49</v>
      </c>
      <c r="C12" s="3" t="s">
        <v>49</v>
      </c>
      <c r="D12" t="s">
        <v>18</v>
      </c>
      <c r="E12" s="3" t="s">
        <v>19</v>
      </c>
      <c r="F12" t="s">
        <v>26</v>
      </c>
      <c r="G12" t="s">
        <v>52</v>
      </c>
      <c r="H12" t="s">
        <v>55</v>
      </c>
      <c r="I12" t="s">
        <v>23</v>
      </c>
      <c r="J12" s="2">
        <v>1000000000</v>
      </c>
      <c r="K12" s="2">
        <f t="shared" si="0"/>
        <v>1000000000</v>
      </c>
      <c r="L12" s="4">
        <v>46046</v>
      </c>
      <c r="M12" s="4">
        <v>46050</v>
      </c>
      <c r="N12" s="4">
        <v>46173</v>
      </c>
      <c r="O12" s="2">
        <v>0</v>
      </c>
      <c r="P12" s="2">
        <v>1000000000</v>
      </c>
      <c r="Q12" s="6">
        <v>0</v>
      </c>
      <c r="R12" s="5">
        <f t="shared" ca="1" si="1"/>
        <v>0.32520325203252032</v>
      </c>
      <c r="S12" s="2">
        <f t="shared" si="2"/>
        <v>1000000000</v>
      </c>
      <c r="T12" t="s">
        <v>109</v>
      </c>
    </row>
    <row r="13" spans="1:20" x14ac:dyDescent="0.25">
      <c r="A13">
        <v>2026</v>
      </c>
      <c r="B13" s="3" t="s">
        <v>65</v>
      </c>
      <c r="C13" s="3" t="s">
        <v>65</v>
      </c>
      <c r="D13" t="s">
        <v>30</v>
      </c>
      <c r="E13" s="3" t="s">
        <v>34</v>
      </c>
      <c r="F13" t="s">
        <v>43</v>
      </c>
      <c r="G13" t="s">
        <v>76</v>
      </c>
      <c r="H13" t="s">
        <v>92</v>
      </c>
      <c r="I13" t="s">
        <v>24</v>
      </c>
      <c r="J13" s="2">
        <v>1380000000</v>
      </c>
      <c r="K13" s="2">
        <f t="shared" si="0"/>
        <v>1380000000</v>
      </c>
      <c r="L13" s="4">
        <v>46049</v>
      </c>
      <c r="M13" s="4" t="s">
        <v>27</v>
      </c>
      <c r="N13" s="4">
        <v>49701</v>
      </c>
      <c r="O13" s="2">
        <v>0</v>
      </c>
      <c r="P13" s="2">
        <v>1380000000</v>
      </c>
      <c r="Q13" s="6">
        <v>0</v>
      </c>
      <c r="R13" s="5">
        <f t="shared" ca="1" si="1"/>
        <v>0</v>
      </c>
      <c r="S13" s="2">
        <f t="shared" si="2"/>
        <v>1380000000</v>
      </c>
      <c r="T13" t="s">
        <v>110</v>
      </c>
    </row>
    <row r="14" spans="1:20" x14ac:dyDescent="0.25">
      <c r="A14">
        <v>2026</v>
      </c>
      <c r="B14" s="3" t="s">
        <v>66</v>
      </c>
      <c r="C14" s="3" t="s">
        <v>66</v>
      </c>
      <c r="D14" t="s">
        <v>30</v>
      </c>
      <c r="E14" s="3" t="s">
        <v>34</v>
      </c>
      <c r="F14" t="s">
        <v>43</v>
      </c>
      <c r="G14" t="s">
        <v>77</v>
      </c>
      <c r="H14" t="s">
        <v>93</v>
      </c>
      <c r="I14" t="s">
        <v>24</v>
      </c>
      <c r="J14" s="2">
        <v>1133546400</v>
      </c>
      <c r="K14" s="2">
        <f t="shared" si="0"/>
        <v>1133546400</v>
      </c>
      <c r="L14" s="4">
        <v>46049</v>
      </c>
      <c r="M14" s="4" t="s">
        <v>27</v>
      </c>
      <c r="N14" s="4">
        <v>49701</v>
      </c>
      <c r="O14" s="2">
        <v>0</v>
      </c>
      <c r="P14" s="2">
        <v>1133546400</v>
      </c>
      <c r="Q14" s="6">
        <v>0</v>
      </c>
      <c r="R14" s="5">
        <f t="shared" ca="1" si="1"/>
        <v>0</v>
      </c>
      <c r="S14" s="2">
        <f t="shared" si="2"/>
        <v>1133546400</v>
      </c>
      <c r="T14" t="s">
        <v>111</v>
      </c>
    </row>
    <row r="15" spans="1:20" x14ac:dyDescent="0.25">
      <c r="A15">
        <v>2026</v>
      </c>
      <c r="B15" s="3" t="s">
        <v>67</v>
      </c>
      <c r="C15" s="3" t="s">
        <v>67</v>
      </c>
      <c r="D15" t="s">
        <v>30</v>
      </c>
      <c r="E15" s="3" t="s">
        <v>34</v>
      </c>
      <c r="F15" t="s">
        <v>43</v>
      </c>
      <c r="G15" t="s">
        <v>78</v>
      </c>
      <c r="H15" t="s">
        <v>94</v>
      </c>
      <c r="I15" t="s">
        <v>24</v>
      </c>
      <c r="J15" s="2">
        <v>1980191880</v>
      </c>
      <c r="K15" s="2">
        <f t="shared" si="0"/>
        <v>1980191880</v>
      </c>
      <c r="L15" s="4">
        <v>46049</v>
      </c>
      <c r="M15" s="4" t="s">
        <v>27</v>
      </c>
      <c r="N15" s="4">
        <v>49701</v>
      </c>
      <c r="O15" s="2">
        <v>0</v>
      </c>
      <c r="P15" s="2">
        <v>1980191880</v>
      </c>
      <c r="Q15" s="6">
        <v>0</v>
      </c>
      <c r="R15" s="5">
        <f t="shared" ca="1" si="1"/>
        <v>0</v>
      </c>
      <c r="S15" s="2">
        <f t="shared" si="2"/>
        <v>1980191880</v>
      </c>
      <c r="T15" t="s">
        <v>112</v>
      </c>
    </row>
    <row r="16" spans="1:20" x14ac:dyDescent="0.25">
      <c r="A16">
        <v>2026</v>
      </c>
      <c r="B16" s="3" t="s">
        <v>50</v>
      </c>
      <c r="C16" s="3" t="s">
        <v>50</v>
      </c>
      <c r="D16" t="s">
        <v>18</v>
      </c>
      <c r="E16" s="3" t="s">
        <v>19</v>
      </c>
      <c r="F16" t="s">
        <v>26</v>
      </c>
      <c r="G16" t="s">
        <v>53</v>
      </c>
      <c r="H16" t="s">
        <v>46</v>
      </c>
      <c r="I16" t="s">
        <v>23</v>
      </c>
      <c r="J16" s="2">
        <v>1000000000</v>
      </c>
      <c r="K16" s="2">
        <f t="shared" si="0"/>
        <v>1000000000</v>
      </c>
      <c r="L16" s="4">
        <v>46049</v>
      </c>
      <c r="M16" s="4">
        <v>46050</v>
      </c>
      <c r="N16" s="4">
        <v>46173</v>
      </c>
      <c r="O16" s="2">
        <v>0</v>
      </c>
      <c r="P16" s="2">
        <v>1000000000</v>
      </c>
      <c r="Q16" s="6">
        <v>0</v>
      </c>
      <c r="R16" s="5">
        <f t="shared" ca="1" si="1"/>
        <v>0.32520325203252032</v>
      </c>
      <c r="S16" s="2">
        <f t="shared" si="2"/>
        <v>1000000000</v>
      </c>
      <c r="T16" t="s">
        <v>113</v>
      </c>
    </row>
    <row r="17" spans="1:20" x14ac:dyDescent="0.25">
      <c r="A17">
        <v>2026</v>
      </c>
      <c r="B17" s="3" t="s">
        <v>68</v>
      </c>
      <c r="C17" s="3" t="s">
        <v>68</v>
      </c>
      <c r="D17" t="s">
        <v>30</v>
      </c>
      <c r="E17" s="3" t="s">
        <v>34</v>
      </c>
      <c r="F17" t="s">
        <v>43</v>
      </c>
      <c r="G17" t="s">
        <v>79</v>
      </c>
      <c r="H17" t="s">
        <v>95</v>
      </c>
      <c r="I17" t="s">
        <v>24</v>
      </c>
      <c r="J17" s="2">
        <v>1598617920</v>
      </c>
      <c r="K17" s="2">
        <f t="shared" si="0"/>
        <v>1598617920</v>
      </c>
      <c r="L17" s="4">
        <v>46049</v>
      </c>
      <c r="M17" s="4" t="s">
        <v>27</v>
      </c>
      <c r="N17" s="4">
        <v>49701</v>
      </c>
      <c r="O17" s="2">
        <v>0</v>
      </c>
      <c r="P17" s="2">
        <v>1598617920</v>
      </c>
      <c r="Q17" s="6">
        <v>0</v>
      </c>
      <c r="R17" s="5">
        <f t="shared" ca="1" si="1"/>
        <v>0</v>
      </c>
      <c r="S17" s="2">
        <f t="shared" si="2"/>
        <v>1598617920</v>
      </c>
      <c r="T17" t="s">
        <v>114</v>
      </c>
    </row>
    <row r="18" spans="1:20" x14ac:dyDescent="0.25">
      <c r="A18">
        <v>2026</v>
      </c>
      <c r="B18" s="3" t="s">
        <v>69</v>
      </c>
      <c r="C18" s="3" t="s">
        <v>69</v>
      </c>
      <c r="D18" t="s">
        <v>30</v>
      </c>
      <c r="E18" s="3" t="s">
        <v>34</v>
      </c>
      <c r="F18" t="s">
        <v>43</v>
      </c>
      <c r="G18" t="s">
        <v>80</v>
      </c>
      <c r="H18" t="s">
        <v>96</v>
      </c>
      <c r="I18" t="s">
        <v>24</v>
      </c>
      <c r="J18" s="2">
        <v>1971660120</v>
      </c>
      <c r="K18" s="2">
        <f t="shared" si="0"/>
        <v>1971660120</v>
      </c>
      <c r="L18" s="4">
        <v>46049</v>
      </c>
      <c r="M18" s="4" t="s">
        <v>27</v>
      </c>
      <c r="N18" s="4">
        <v>49701</v>
      </c>
      <c r="O18" s="2">
        <v>0</v>
      </c>
      <c r="P18" s="2">
        <v>1971660120</v>
      </c>
      <c r="Q18" s="6">
        <v>0</v>
      </c>
      <c r="R18" s="5">
        <f t="shared" ca="1" si="1"/>
        <v>0</v>
      </c>
      <c r="S18" s="2">
        <f t="shared" si="2"/>
        <v>1971660120</v>
      </c>
      <c r="T18" t="s">
        <v>115</v>
      </c>
    </row>
    <row r="19" spans="1:20" x14ac:dyDescent="0.25">
      <c r="A19">
        <v>2026</v>
      </c>
      <c r="B19" s="3" t="s">
        <v>70</v>
      </c>
      <c r="C19" s="3" t="s">
        <v>70</v>
      </c>
      <c r="D19" t="s">
        <v>30</v>
      </c>
      <c r="E19" s="3" t="s">
        <v>34</v>
      </c>
      <c r="F19" t="s">
        <v>43</v>
      </c>
      <c r="G19" t="s">
        <v>81</v>
      </c>
      <c r="H19" t="s">
        <v>97</v>
      </c>
      <c r="I19" t="s">
        <v>24</v>
      </c>
      <c r="J19" s="2">
        <v>1470000000</v>
      </c>
      <c r="K19" s="2">
        <f t="shared" si="0"/>
        <v>1470000000</v>
      </c>
      <c r="L19" s="4">
        <v>46049</v>
      </c>
      <c r="M19" s="4" t="s">
        <v>27</v>
      </c>
      <c r="N19" s="4">
        <v>49701</v>
      </c>
      <c r="O19" s="2">
        <v>0</v>
      </c>
      <c r="P19" s="2">
        <v>1470000000</v>
      </c>
      <c r="Q19" s="6">
        <v>0</v>
      </c>
      <c r="R19" s="5">
        <f t="shared" ca="1" si="1"/>
        <v>0</v>
      </c>
      <c r="S19" s="2">
        <f t="shared" si="2"/>
        <v>1470000000</v>
      </c>
      <c r="T19" t="s">
        <v>116</v>
      </c>
    </row>
    <row r="20" spans="1:20" x14ac:dyDescent="0.25">
      <c r="A20">
        <v>2026</v>
      </c>
      <c r="B20" s="3" t="s">
        <v>71</v>
      </c>
      <c r="C20" s="3" t="s">
        <v>71</v>
      </c>
      <c r="D20" t="s">
        <v>30</v>
      </c>
      <c r="E20" s="3" t="s">
        <v>34</v>
      </c>
      <c r="F20" t="s">
        <v>35</v>
      </c>
      <c r="G20" t="s">
        <v>82</v>
      </c>
      <c r="H20" t="s">
        <v>98</v>
      </c>
      <c r="I20" t="s">
        <v>25</v>
      </c>
      <c r="J20" s="2">
        <v>1500000000</v>
      </c>
      <c r="K20" s="2">
        <f t="shared" si="0"/>
        <v>1500000000</v>
      </c>
      <c r="L20" s="4">
        <v>46050</v>
      </c>
      <c r="M20" s="4" t="s">
        <v>27</v>
      </c>
      <c r="N20" s="4">
        <v>46203</v>
      </c>
      <c r="O20" s="2">
        <v>0</v>
      </c>
      <c r="P20" s="2">
        <v>1500000000</v>
      </c>
      <c r="Q20" s="6">
        <v>0</v>
      </c>
      <c r="R20" s="5">
        <f t="shared" ca="1" si="1"/>
        <v>0</v>
      </c>
      <c r="S20" s="2">
        <f t="shared" si="2"/>
        <v>1500000000</v>
      </c>
      <c r="T20" t="s">
        <v>117</v>
      </c>
    </row>
    <row r="21" spans="1:20" x14ac:dyDescent="0.25">
      <c r="A21">
        <v>2026</v>
      </c>
      <c r="B21" s="3" t="s">
        <v>72</v>
      </c>
      <c r="C21" s="3" t="s">
        <v>72</v>
      </c>
      <c r="D21" t="s">
        <v>30</v>
      </c>
      <c r="E21" s="3" t="s">
        <v>34</v>
      </c>
      <c r="F21" t="s">
        <v>43</v>
      </c>
      <c r="G21" t="s">
        <v>83</v>
      </c>
      <c r="H21" t="s">
        <v>99</v>
      </c>
      <c r="I21" t="s">
        <v>24</v>
      </c>
      <c r="J21" s="2">
        <v>2107991400</v>
      </c>
      <c r="K21" s="2">
        <f t="shared" si="0"/>
        <v>2107991400</v>
      </c>
      <c r="L21" s="4">
        <v>46052</v>
      </c>
      <c r="M21" s="4" t="s">
        <v>27</v>
      </c>
      <c r="N21" s="4">
        <v>46203</v>
      </c>
      <c r="O21" s="2">
        <v>0</v>
      </c>
      <c r="P21" s="2">
        <v>2107991400</v>
      </c>
      <c r="Q21" s="6">
        <v>0</v>
      </c>
      <c r="R21" s="5">
        <f t="shared" ca="1" si="1"/>
        <v>0</v>
      </c>
      <c r="S21" s="2">
        <f t="shared" si="2"/>
        <v>2107991400</v>
      </c>
      <c r="T21" t="s">
        <v>121</v>
      </c>
    </row>
    <row r="22" spans="1:20" x14ac:dyDescent="0.25">
      <c r="A22">
        <v>2026</v>
      </c>
      <c r="B22" s="3">
        <v>160505</v>
      </c>
      <c r="C22" s="3" t="s">
        <v>73</v>
      </c>
      <c r="D22" t="s">
        <v>30</v>
      </c>
      <c r="E22" s="3" t="s">
        <v>31</v>
      </c>
      <c r="F22" t="s">
        <v>32</v>
      </c>
      <c r="G22" t="s">
        <v>40</v>
      </c>
      <c r="H22" t="s">
        <v>100</v>
      </c>
      <c r="I22" t="s">
        <v>21</v>
      </c>
      <c r="J22" s="2">
        <v>1245732460</v>
      </c>
      <c r="K22" s="2">
        <f t="shared" si="0"/>
        <v>1245732460</v>
      </c>
      <c r="L22" s="4">
        <v>46065</v>
      </c>
      <c r="M22" s="4">
        <v>46065</v>
      </c>
      <c r="N22" s="4">
        <v>46249</v>
      </c>
      <c r="O22" s="2">
        <v>0</v>
      </c>
      <c r="P22" s="2">
        <v>1245732460</v>
      </c>
      <c r="Q22" s="6">
        <v>0</v>
      </c>
      <c r="R22" s="5">
        <f t="shared" ca="1" si="1"/>
        <v>0.1358695652173913</v>
      </c>
      <c r="S22" s="2">
        <f t="shared" si="2"/>
        <v>1245732460</v>
      </c>
      <c r="T22" t="s">
        <v>119</v>
      </c>
    </row>
  </sheetData>
  <hyperlinks>
    <hyperlink ref="T9" r:id="rId1" xr:uid="{2179A0E0-BD0B-4ED7-A2F1-8D0A79F2AF19}"/>
    <hyperlink ref="T22" r:id="rId2" xr:uid="{ED118F97-9151-416F-82E2-8F36D37C6D42}"/>
    <hyperlink ref="T2" r:id="rId3" xr:uid="{45A5319C-FF89-4891-8922-A78F02A40972}"/>
  </hyperlinks>
  <pageMargins left="0.7" right="0.7" top="0.75" bottom="0.75" header="0.3" footer="0.3"/>
  <pageSetup orientation="portrait" verticalDpi="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DIFERENTES DE 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Andres Florez Garcia</dc:creator>
  <cp:keywords/>
  <dc:description/>
  <cp:lastModifiedBy>Jennifer Adriana Mejia Amaya</cp:lastModifiedBy>
  <cp:revision/>
  <dcterms:created xsi:type="dcterms:W3CDTF">2025-04-16T19:59:58Z</dcterms:created>
  <dcterms:modified xsi:type="dcterms:W3CDTF">2026-03-09T15:55:23Z</dcterms:modified>
  <cp:category/>
  <cp:contentStatus/>
</cp:coreProperties>
</file>