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C:\Users\oscar\Downloads\"/>
    </mc:Choice>
  </mc:AlternateContent>
  <xr:revisionPtr revIDLastSave="0" documentId="8_{3F4B6AE3-0026-404B-A080-C10A2D730775}" xr6:coauthVersionLast="47" xr6:coauthVersionMax="47" xr10:uidLastSave="{00000000-0000-0000-0000-000000000000}"/>
  <bookViews>
    <workbookView xWindow="-120" yWindow="-120" windowWidth="20730" windowHeight="11040" firstSheet="1" activeTab="1" xr2:uid="{00000000-000D-0000-FFFF-FFFF00000000}"/>
  </bookViews>
  <sheets>
    <sheet name="Hoja Base " sheetId="11" state="hidden" r:id="rId1"/>
    <sheet name="Consolidado" sheetId="26" r:id="rId2"/>
    <sheet name="Ordenamiento Social" sheetId="18" r:id="rId3"/>
    <sheet name="Soluciones Tecnológicas " sheetId="1" r:id="rId4"/>
    <sheet name="Procesos Agrarios" sheetId="17" r:id="rId5"/>
    <sheet name="Proyectos Sostenibles" sheetId="19" r:id="rId6"/>
    <sheet name="Reforma Agraria y Reforma Rural" sheetId="25" r:id="rId7"/>
    <sheet name="Modelo Integrado de Planeación" sheetId="15" r:id="rId8"/>
    <sheet name="Gestión y Admin Documental" sheetId="13" r:id="rId9"/>
    <sheet name="Comunidades NARP" sheetId="14" r:id="rId10"/>
    <sheet name="Pueblos y Comunidades Indígenas" sheetId="12" r:id="rId11"/>
    <sheet name="Planes y Programas Instituciona" sheetId="4" r:id="rId12"/>
    <sheet name="Relación Código Formulación PAI" sheetId="20" r:id="rId13"/>
    <sheet name="Listas Desplegables " sheetId="2" state="hidden" r:id="rId14"/>
  </sheets>
  <externalReferences>
    <externalReference r:id="rId15"/>
  </externalReferences>
  <definedNames>
    <definedName name="_xlnm._FilterDatabase" localSheetId="9" hidden="1">'Comunidades NARP'!$A$14:$BF$61</definedName>
    <definedName name="_xlnm._FilterDatabase" localSheetId="1" hidden="1">Consolidado!$A$1:$Z$143</definedName>
    <definedName name="_xlnm._FilterDatabase" localSheetId="8" hidden="1">'Gestión y Admin Documental'!#REF!</definedName>
    <definedName name="_xlnm._FilterDatabase" localSheetId="0" hidden="1">'Hoja Base '!#REF!</definedName>
    <definedName name="_xlnm._FilterDatabase" localSheetId="7" hidden="1">'Modelo Integrado de Planeación'!$A$14:$AZ$60</definedName>
    <definedName name="_xlnm._FilterDatabase" localSheetId="2" hidden="1">'Ordenamiento Social'!#REF!</definedName>
    <definedName name="_xlnm._FilterDatabase" localSheetId="4" hidden="1">'Procesos Agrarios'!$A$14:$BF$28</definedName>
    <definedName name="_xlnm._FilterDatabase" localSheetId="5" hidden="1">'Proyectos Sostenibles'!#REF!</definedName>
    <definedName name="_xlnm._FilterDatabase" localSheetId="10" hidden="1">'Pueblos y Comunidades Indígenas'!$A$14:$BF$75</definedName>
    <definedName name="_xlnm._FilterDatabase" localSheetId="6" hidden="1">'Reforma Agraria y Reforma Rural'!$A$14:$BF$78</definedName>
    <definedName name="_xlnm._FilterDatabase" localSheetId="3" hidden="1">'Soluciones Tecnológicas '!#REF!</definedName>
    <definedName name="_xlnm.Print_Area" localSheetId="9">'Comunidades NARP'!$A$1:$AZ$64</definedName>
    <definedName name="_xlnm.Print_Area" localSheetId="8">'Gestión y Admin Documental'!$A$1:$AZ$26</definedName>
    <definedName name="_xlnm.Print_Area" localSheetId="0">'Hoja Base '!$A$1:$AZ$26</definedName>
    <definedName name="_xlnm.Print_Area" localSheetId="7">'Modelo Integrado de Planeación'!$A$1:$AZ$61</definedName>
    <definedName name="_xlnm.Print_Area" localSheetId="2">'Ordenamiento Social'!$A$1:$AZ$36</definedName>
    <definedName name="_xlnm.Print_Area" localSheetId="11">'Planes y Programas Instituciona'!$A$1:$AD$34</definedName>
    <definedName name="_xlnm.Print_Area" localSheetId="4">'Procesos Agrarios'!$A$1:$AZ$29</definedName>
    <definedName name="_xlnm.Print_Area" localSheetId="5">'Proyectos Sostenibles'!$A$1:$AZ$29</definedName>
    <definedName name="_xlnm.Print_Area" localSheetId="10">'Pueblos y Comunidades Indígenas'!$A$1:$AZ$78</definedName>
    <definedName name="_xlnm.Print_Area" localSheetId="3">'Soluciones Tecnológicas '!$A$1:$AZ$26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43" i="26" l="1"/>
  <c r="I142" i="26"/>
  <c r="I141" i="26"/>
  <c r="I140" i="26"/>
  <c r="I135" i="26"/>
  <c r="I136" i="26"/>
  <c r="I137" i="26"/>
  <c r="I138" i="26"/>
  <c r="I139" i="26"/>
  <c r="I134" i="26"/>
  <c r="AF50" i="25"/>
  <c r="AE50" i="25"/>
  <c r="AC30" i="25"/>
  <c r="AC31" i="25"/>
  <c r="AE32" i="25"/>
  <c r="AD32" i="25"/>
  <c r="AC38" i="25"/>
  <c r="AC39" i="25"/>
  <c r="G44" i="26"/>
  <c r="O44" i="26"/>
  <c r="U44" i="26"/>
  <c r="T44" i="26"/>
  <c r="S44" i="26"/>
  <c r="R44" i="26"/>
  <c r="Q44" i="26"/>
  <c r="P44" i="26"/>
  <c r="N44" i="26"/>
  <c r="M44" i="26"/>
  <c r="L44" i="26"/>
  <c r="K44" i="26"/>
  <c r="J44" i="26"/>
  <c r="I45" i="26"/>
  <c r="I46" i="26"/>
  <c r="I47" i="26"/>
  <c r="I49" i="26"/>
  <c r="I50" i="26"/>
  <c r="I87" i="26"/>
  <c r="I86" i="26"/>
  <c r="I79" i="26"/>
  <c r="I116" i="26"/>
  <c r="I133" i="26"/>
  <c r="I83" i="26"/>
  <c r="F23" i="4"/>
  <c r="I54" i="26"/>
  <c r="I55" i="26"/>
  <c r="AC17" i="17"/>
  <c r="AA53" i="25"/>
  <c r="AC61" i="25"/>
  <c r="AC56" i="25"/>
  <c r="G11" i="26"/>
  <c r="G3" i="26"/>
  <c r="AC15" i="17"/>
  <c r="AA44" i="25"/>
  <c r="I44" i="26" l="1"/>
  <c r="AO47" i="25"/>
  <c r="AN47" i="25"/>
  <c r="AM47" i="25"/>
  <c r="AL47" i="25"/>
  <c r="AK47" i="25"/>
  <c r="AJ47" i="25"/>
  <c r="AI47" i="25"/>
  <c r="AH47" i="25"/>
  <c r="AG47" i="25"/>
  <c r="AF47" i="25"/>
  <c r="AE47" i="25"/>
  <c r="AD47" i="25"/>
  <c r="AA47" i="25"/>
  <c r="J41" i="26"/>
  <c r="K41" i="26"/>
  <c r="L41" i="26"/>
  <c r="M41" i="26"/>
  <c r="N41" i="26"/>
  <c r="O41" i="26"/>
  <c r="P41" i="26"/>
  <c r="Q41" i="26"/>
  <c r="R41" i="26"/>
  <c r="S41" i="26"/>
  <c r="T41" i="26"/>
  <c r="U41" i="26"/>
  <c r="G41" i="26"/>
  <c r="G59" i="26"/>
  <c r="U59" i="26"/>
  <c r="T59" i="26"/>
  <c r="S59" i="26"/>
  <c r="R59" i="26"/>
  <c r="Q59" i="26"/>
  <c r="P59" i="26"/>
  <c r="O59" i="26"/>
  <c r="N59" i="26"/>
  <c r="M59" i="26"/>
  <c r="L59" i="26"/>
  <c r="K59" i="26"/>
  <c r="J59" i="26"/>
  <c r="U38" i="26"/>
  <c r="T38" i="26"/>
  <c r="S38" i="26"/>
  <c r="R38" i="26"/>
  <c r="Q38" i="26"/>
  <c r="P38" i="26"/>
  <c r="O38" i="26"/>
  <c r="N38" i="26"/>
  <c r="M38" i="26"/>
  <c r="L38" i="26"/>
  <c r="K38" i="26"/>
  <c r="J38" i="26"/>
  <c r="G38" i="26"/>
  <c r="I132" i="26"/>
  <c r="I131" i="26"/>
  <c r="I130" i="26"/>
  <c r="I129" i="26"/>
  <c r="I128" i="26"/>
  <c r="I127" i="26"/>
  <c r="I126" i="26"/>
  <c r="B126" i="26"/>
  <c r="I125" i="26"/>
  <c r="B125" i="26"/>
  <c r="I124" i="26"/>
  <c r="B124" i="26"/>
  <c r="I123" i="26"/>
  <c r="B123" i="26"/>
  <c r="I122" i="26"/>
  <c r="B122" i="26"/>
  <c r="I121" i="26"/>
  <c r="B121" i="26"/>
  <c r="I120" i="26"/>
  <c r="B120" i="26"/>
  <c r="I119" i="26"/>
  <c r="B119" i="26"/>
  <c r="I118" i="26"/>
  <c r="B118" i="26"/>
  <c r="I117" i="26"/>
  <c r="B117" i="26"/>
  <c r="B116" i="26"/>
  <c r="I115" i="26"/>
  <c r="B115" i="26"/>
  <c r="I114" i="26"/>
  <c r="B114" i="26"/>
  <c r="I113" i="26"/>
  <c r="B113" i="26"/>
  <c r="I112" i="26"/>
  <c r="B112" i="26"/>
  <c r="I111" i="26"/>
  <c r="B111" i="26"/>
  <c r="I110" i="26"/>
  <c r="B110" i="26"/>
  <c r="I109" i="26"/>
  <c r="B109" i="26"/>
  <c r="I108" i="26"/>
  <c r="B108" i="26"/>
  <c r="I107" i="26"/>
  <c r="I105" i="26"/>
  <c r="I104" i="26"/>
  <c r="I103" i="26"/>
  <c r="I102" i="26"/>
  <c r="I101" i="26"/>
  <c r="I100" i="26"/>
  <c r="I99" i="26"/>
  <c r="I98" i="26"/>
  <c r="I97" i="26"/>
  <c r="I96" i="26"/>
  <c r="I95" i="26"/>
  <c r="I94" i="26"/>
  <c r="I93" i="26"/>
  <c r="I92" i="26"/>
  <c r="I91" i="26"/>
  <c r="I90" i="26"/>
  <c r="I89" i="26"/>
  <c r="I88" i="26"/>
  <c r="I85" i="26"/>
  <c r="I84" i="26"/>
  <c r="I82" i="26"/>
  <c r="I81" i="26"/>
  <c r="I80" i="26"/>
  <c r="I78" i="26"/>
  <c r="I77" i="26"/>
  <c r="I76" i="26"/>
  <c r="I75" i="26"/>
  <c r="I73" i="26"/>
  <c r="I72" i="26"/>
  <c r="I71" i="26"/>
  <c r="I70" i="26"/>
  <c r="I69" i="26"/>
  <c r="I68" i="26"/>
  <c r="I67" i="26"/>
  <c r="I66" i="26"/>
  <c r="I65" i="26"/>
  <c r="I64" i="26"/>
  <c r="I63" i="26"/>
  <c r="I62" i="26"/>
  <c r="I61" i="26"/>
  <c r="I60" i="26"/>
  <c r="I58" i="26"/>
  <c r="I57" i="26"/>
  <c r="I56" i="26"/>
  <c r="E152" i="26"/>
  <c r="I53" i="26"/>
  <c r="I52" i="26"/>
  <c r="I51" i="26"/>
  <c r="I48" i="26"/>
  <c r="I43" i="26"/>
  <c r="I42" i="26"/>
  <c r="I40" i="26"/>
  <c r="I39" i="26"/>
  <c r="I37" i="26"/>
  <c r="I36" i="26"/>
  <c r="I35" i="26"/>
  <c r="U34" i="26"/>
  <c r="T34" i="26"/>
  <c r="S34" i="26"/>
  <c r="R34" i="26"/>
  <c r="Q34" i="26"/>
  <c r="P34" i="26"/>
  <c r="O34" i="26"/>
  <c r="N34" i="26"/>
  <c r="M34" i="26"/>
  <c r="L34" i="26"/>
  <c r="K34" i="26"/>
  <c r="J34" i="26"/>
  <c r="G34" i="26"/>
  <c r="I33" i="26"/>
  <c r="I32" i="26"/>
  <c r="I31" i="26"/>
  <c r="I30" i="26"/>
  <c r="I29" i="26"/>
  <c r="I28" i="26"/>
  <c r="I27" i="26"/>
  <c r="I26" i="26"/>
  <c r="I25" i="26"/>
  <c r="Q24" i="26"/>
  <c r="P24" i="26"/>
  <c r="I23" i="26"/>
  <c r="I22" i="26"/>
  <c r="I21" i="26"/>
  <c r="I20" i="26"/>
  <c r="I19" i="26"/>
  <c r="I18" i="26"/>
  <c r="I17" i="26"/>
  <c r="I16" i="26"/>
  <c r="I15" i="26"/>
  <c r="I14" i="26"/>
  <c r="I13" i="26"/>
  <c r="I12" i="26"/>
  <c r="I11" i="26"/>
  <c r="I10" i="26"/>
  <c r="I9" i="26"/>
  <c r="I8" i="26"/>
  <c r="I7" i="26"/>
  <c r="I6" i="26"/>
  <c r="I5" i="26"/>
  <c r="I4" i="26"/>
  <c r="I3" i="26"/>
  <c r="AU78" i="25"/>
  <c r="AC77" i="25"/>
  <c r="AC76" i="25"/>
  <c r="AC74" i="25"/>
  <c r="AC69" i="25"/>
  <c r="AC65" i="25"/>
  <c r="AC60" i="25"/>
  <c r="AC59" i="25"/>
  <c r="AC58" i="25"/>
  <c r="AC57" i="25"/>
  <c r="AC55" i="25"/>
  <c r="AC54" i="25"/>
  <c r="AO53" i="25"/>
  <c r="AN53" i="25"/>
  <c r="AM53" i="25"/>
  <c r="AL53" i="25"/>
  <c r="AK53" i="25"/>
  <c r="AJ53" i="25"/>
  <c r="AI53" i="25"/>
  <c r="AH53" i="25"/>
  <c r="AG53" i="25"/>
  <c r="AF53" i="25"/>
  <c r="AE53" i="25"/>
  <c r="AD53" i="25"/>
  <c r="AC52" i="25"/>
  <c r="AC51" i="25"/>
  <c r="AO50" i="25"/>
  <c r="AN50" i="25"/>
  <c r="AM50" i="25"/>
  <c r="AL50" i="25"/>
  <c r="AK50" i="25"/>
  <c r="AJ50" i="25"/>
  <c r="AI50" i="25"/>
  <c r="AH50" i="25"/>
  <c r="AG50" i="25"/>
  <c r="AD50" i="25"/>
  <c r="AA50" i="25"/>
  <c r="AC49" i="25"/>
  <c r="AC48" i="25"/>
  <c r="AC46" i="25"/>
  <c r="AC45" i="25"/>
  <c r="AO44" i="25"/>
  <c r="AN44" i="25"/>
  <c r="AM44" i="25"/>
  <c r="AL44" i="25"/>
  <c r="AK44" i="25"/>
  <c r="AJ44" i="25"/>
  <c r="AI44" i="25"/>
  <c r="AH44" i="25"/>
  <c r="AG44" i="25"/>
  <c r="AF44" i="25"/>
  <c r="AE44" i="25"/>
  <c r="AD44" i="25"/>
  <c r="AC43" i="25"/>
  <c r="AC42" i="25"/>
  <c r="AC41" i="25"/>
  <c r="AC40" i="25"/>
  <c r="AC37" i="25"/>
  <c r="AC36" i="25"/>
  <c r="AC35" i="25"/>
  <c r="AC34" i="25"/>
  <c r="AC33" i="25"/>
  <c r="AC32" i="25" s="1"/>
  <c r="AO32" i="25"/>
  <c r="AN32" i="25"/>
  <c r="AM32" i="25"/>
  <c r="AL32" i="25"/>
  <c r="AK32" i="25"/>
  <c r="AJ32" i="25"/>
  <c r="AI32" i="25"/>
  <c r="AH32" i="25"/>
  <c r="AG32" i="25"/>
  <c r="AF32" i="25"/>
  <c r="AA32" i="25"/>
  <c r="AO29" i="25"/>
  <c r="AN29" i="25"/>
  <c r="AM29" i="25"/>
  <c r="AL29" i="25"/>
  <c r="AK29" i="25"/>
  <c r="AJ29" i="25"/>
  <c r="AI29" i="25"/>
  <c r="AH29" i="25"/>
  <c r="AG29" i="25"/>
  <c r="AF29" i="25"/>
  <c r="AE29" i="25"/>
  <c r="AD29" i="25"/>
  <c r="AA29" i="25"/>
  <c r="AC28" i="25"/>
  <c r="AC27" i="25"/>
  <c r="AO26" i="25"/>
  <c r="AN26" i="25"/>
  <c r="AM26" i="25"/>
  <c r="AL26" i="25"/>
  <c r="AK26" i="25"/>
  <c r="AJ26" i="25"/>
  <c r="AI26" i="25"/>
  <c r="AH26" i="25"/>
  <c r="AG26" i="25"/>
  <c r="AF26" i="25"/>
  <c r="AE26" i="25"/>
  <c r="AD26" i="25"/>
  <c r="AA26" i="25"/>
  <c r="AC25" i="25"/>
  <c r="AC24" i="25"/>
  <c r="AC23" i="25"/>
  <c r="AC22" i="25"/>
  <c r="AO21" i="25"/>
  <c r="AN21" i="25"/>
  <c r="AM21" i="25"/>
  <c r="AL21" i="25"/>
  <c r="AK21" i="25"/>
  <c r="AJ21" i="25"/>
  <c r="AI21" i="25"/>
  <c r="AH21" i="25"/>
  <c r="AG21" i="25"/>
  <c r="AF21" i="25"/>
  <c r="AE21" i="25"/>
  <c r="AD21" i="25"/>
  <c r="AA21" i="25"/>
  <c r="F21" i="25"/>
  <c r="F78" i="25" s="1"/>
  <c r="AC20" i="25"/>
  <c r="AC19" i="25"/>
  <c r="AC18" i="25"/>
  <c r="AC15" i="25"/>
  <c r="E151" i="26" l="1"/>
  <c r="E146" i="26"/>
  <c r="AC50" i="25"/>
  <c r="AC29" i="25"/>
  <c r="AC44" i="25"/>
  <c r="AC26" i="25"/>
  <c r="AC53" i="25"/>
  <c r="AC21" i="25"/>
  <c r="AC47" i="25"/>
  <c r="I41" i="26"/>
  <c r="E150" i="26" s="1"/>
  <c r="I38" i="26"/>
  <c r="E149" i="26" s="1"/>
  <c r="I59" i="26"/>
  <c r="I24" i="26"/>
  <c r="E147" i="26" s="1"/>
  <c r="I34" i="26"/>
  <c r="AU20" i="1"/>
  <c r="AU15" i="1"/>
  <c r="D15" i="19" l="1"/>
  <c r="AC34" i="12"/>
  <c r="AC33" i="12"/>
  <c r="AC27" i="12"/>
  <c r="AC71" i="12"/>
  <c r="AC67" i="12"/>
  <c r="AC61" i="12"/>
  <c r="AC60" i="12"/>
  <c r="AC59" i="12"/>
  <c r="AC58" i="12"/>
  <c r="AC53" i="12"/>
  <c r="AC57" i="12"/>
  <c r="AC41" i="12"/>
  <c r="AC57" i="14"/>
  <c r="AC53" i="14"/>
  <c r="AC48" i="14"/>
  <c r="AC41" i="14"/>
  <c r="AC34" i="14"/>
  <c r="AC27" i="14"/>
  <c r="AC21" i="14"/>
  <c r="AC15" i="14"/>
  <c r="AC53" i="15"/>
  <c r="AC52" i="15"/>
  <c r="AC21" i="17"/>
  <c r="AC20" i="17"/>
  <c r="AC15" i="18"/>
  <c r="AC48" i="12"/>
  <c r="AJ21" i="12"/>
  <c r="AK21" i="12"/>
  <c r="AC20" i="12"/>
  <c r="AC15" i="12"/>
  <c r="AC28" i="14"/>
  <c r="AC21" i="19"/>
  <c r="AC18" i="19"/>
  <c r="AC15" i="19"/>
  <c r="AC16" i="13"/>
  <c r="AC33" i="14"/>
  <c r="AC20" i="14"/>
  <c r="AC24" i="19"/>
  <c r="AC20" i="18"/>
  <c r="AC23" i="18"/>
  <c r="AC26" i="18"/>
  <c r="AC29" i="18"/>
  <c r="AC30" i="15"/>
  <c r="AC29" i="15"/>
  <c r="AC33" i="15"/>
  <c r="F26" i="19"/>
  <c r="D24" i="19"/>
  <c r="D21" i="19"/>
  <c r="D18" i="19"/>
  <c r="F60" i="15"/>
  <c r="F24" i="4"/>
  <c r="F21" i="4"/>
  <c r="F22" i="4"/>
  <c r="F19" i="4"/>
  <c r="F20" i="4"/>
  <c r="F17" i="4"/>
  <c r="F18" i="4"/>
  <c r="F16" i="4"/>
  <c r="F15" i="4"/>
  <c r="F14" i="4"/>
  <c r="F13" i="4"/>
  <c r="F12" i="4"/>
  <c r="F11" i="4"/>
  <c r="F10" i="4"/>
  <c r="AU23" i="13"/>
  <c r="AU26" i="15"/>
  <c r="AU60" i="15" s="1"/>
  <c r="AC26" i="15"/>
  <c r="AC25" i="15"/>
  <c r="AC24" i="15"/>
  <c r="AC22" i="15"/>
  <c r="AC21" i="15"/>
  <c r="AC20" i="15"/>
  <c r="AC19" i="15"/>
  <c r="AC16" i="15"/>
  <c r="AC17" i="15"/>
  <c r="AC18" i="15"/>
  <c r="AC15" i="15"/>
  <c r="AC15" i="1"/>
  <c r="AC20" i="1"/>
  <c r="AC25" i="17"/>
  <c r="AC24" i="17"/>
  <c r="AC23" i="17"/>
  <c r="AC22" i="17"/>
  <c r="AC19" i="17"/>
  <c r="AC54" i="15"/>
  <c r="AC47" i="15"/>
  <c r="AC46" i="15"/>
  <c r="AC45" i="15"/>
  <c r="AC41" i="15"/>
  <c r="AC40" i="15"/>
  <c r="AC39" i="15"/>
  <c r="AC38" i="15"/>
  <c r="AC34" i="15"/>
  <c r="AC31" i="15"/>
  <c r="AC27" i="15"/>
  <c r="AC28" i="15"/>
  <c r="AU28" i="17"/>
  <c r="F28" i="17"/>
  <c r="AU26" i="19"/>
  <c r="F23" i="13"/>
  <c r="AU33" i="18"/>
  <c r="F33" i="18"/>
  <c r="AU75" i="12"/>
  <c r="F75" i="12"/>
  <c r="AU61" i="14"/>
  <c r="F61" i="14"/>
  <c r="AU23" i="11"/>
  <c r="F23" i="11"/>
  <c r="W31" i="4"/>
  <c r="AU23" i="1"/>
  <c r="F23" i="1"/>
  <c r="AC2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Y11" authorId="0" shapeId="0" xr:uid="{7DCA588E-6AAE-48B0-B3AB-8D253B8457FA}">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A8331E82-BDF9-4B08-A214-5A36FCA3CC72}">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28D51E74-09F5-4A84-812E-4A0B94D826B1}">
      <text>
        <r>
          <rPr>
            <sz val="10"/>
            <color rgb="FF000000"/>
            <rFont val="Calibri"/>
            <family val="2"/>
            <scheme val="minor"/>
          </rPr>
          <t>Establece la estructura del PAI en relación con los indicadores del Plan Nacional de Desarrollo consignados en la plataforma SINERGIA</t>
        </r>
      </text>
    </comment>
    <comment ref="W12" authorId="0" shapeId="0" xr:uid="{F4D23232-75CF-48CD-93F2-F7FD6811550D}">
      <text>
        <r>
          <rPr>
            <sz val="10"/>
            <color rgb="FF000000"/>
            <rFont val="Calibri"/>
            <family val="2"/>
            <scheme val="minor"/>
          </rPr>
          <t>Corresponde al código de identificación de los indicadores para la presente vigencia.</t>
        </r>
      </text>
    </comment>
    <comment ref="X12" authorId="0" shapeId="0" xr:uid="{C9142D6D-6A3F-4533-9D30-F158267049B7}">
      <text>
        <r>
          <rPr>
            <sz val="10"/>
            <color rgb="FF000000"/>
            <rFont val="Calibri"/>
            <family val="2"/>
            <scheme val="minor"/>
          </rPr>
          <t xml:space="preserve">Corresponde al rol de indicador dentro del sistema de medición y evaluación (Principal, secundario o terciario).
</t>
        </r>
      </text>
    </comment>
    <comment ref="Y12" authorId="0" shapeId="0" xr:uid="{D5BE09A1-BFF6-4730-BA8E-8869D0E06B6A}">
      <text>
        <r>
          <rPr>
            <sz val="11"/>
            <color theme="1"/>
            <rFont val="Calibri"/>
            <family val="2"/>
            <scheme val="minor"/>
          </rPr>
          <t>Parámetro usado para medir resultados y hacer seguimiento a las metas institucionales.</t>
        </r>
      </text>
    </comment>
    <comment ref="Z12" authorId="0" shapeId="0" xr:uid="{DDC30560-E6C2-4989-AE04-43E63256CA0C}">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98FE65D9-9092-4410-99B7-9EECDFB8E7C1}">
      <text>
        <r>
          <rPr>
            <sz val="11"/>
            <color theme="1"/>
            <rFont val="Calibri"/>
            <family val="2"/>
            <scheme val="minor"/>
          </rPr>
          <t xml:space="preserve">Se debe diligenciar con la información del avance del indicador correspondiente del 2023 a agosto 2025.
</t>
        </r>
      </text>
    </comment>
    <comment ref="AB12" authorId="0" shapeId="0" xr:uid="{05CFB88A-357A-44F9-92B7-0CF1705E3BDC}">
      <text>
        <r>
          <rPr>
            <sz val="10"/>
            <color rgb="FF000000"/>
            <rFont val="Calibri"/>
            <family val="2"/>
            <scheme val="minor"/>
          </rPr>
          <t>Parámetro de medición según el indicador y la meta definidos (número, porcentaje, metros lineales). </t>
        </r>
      </text>
    </comment>
    <comment ref="AC12" authorId="0" shapeId="0" xr:uid="{8F5D782D-7CBB-4E9E-88DD-F0C0F874F4B0}">
      <text>
        <r>
          <rPr>
            <sz val="10"/>
            <color rgb="FF000000"/>
            <rFont val="Calibri"/>
            <family val="2"/>
            <scheme val="minor"/>
          </rPr>
          <t xml:space="preserve">Representación cuantitativa que indica el valor numérico propuesto para la vigencia. 
</t>
        </r>
      </text>
    </comment>
    <comment ref="AD12" authorId="0" shapeId="0" xr:uid="{AD8B172C-4063-4532-844F-86D9972DC02A}">
      <text>
        <r>
          <rPr>
            <sz val="10"/>
            <color rgb="FF000000"/>
            <rFont val="Calibri"/>
            <family val="2"/>
            <scheme val="minor"/>
          </rPr>
          <t>Proceso de planificación de la distribución de la meta a lo largo del año de manera mensual. </t>
        </r>
      </text>
    </comment>
    <comment ref="AP12" authorId="0" shapeId="0" xr:uid="{EC508B7C-6162-464F-A18B-61E612383FE8}">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8DD9F688-F1AD-4DDB-A313-1F26DDA15950}">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AF383EFA-9FC9-42A3-AD22-367D9FD32AEF}">
      <text>
        <r>
          <rPr>
            <sz val="10"/>
            <color rgb="FF000000"/>
            <rFont val="Tahoma"/>
            <family val="2"/>
          </rPr>
          <t>Fecha en la que se dará inicio a la ejecución o desarrollo del indicador.</t>
        </r>
      </text>
    </comment>
    <comment ref="AS12" authorId="0" shapeId="0" xr:uid="{2B59F591-4D13-4733-9DDE-3870BBD65463}">
      <text>
        <r>
          <rPr>
            <sz val="10"/>
            <color rgb="FF000000"/>
            <rFont val="Tahoma"/>
            <family val="2"/>
          </rPr>
          <t>Fecha en la que se cumplirá el indicador.</t>
        </r>
      </text>
    </comment>
    <comment ref="AT12" authorId="0" shapeId="0" xr:uid="{5B499BD0-4292-492B-A4CA-BF0AB81F7F02}">
      <text>
        <r>
          <rPr>
            <sz val="10"/>
            <color rgb="FF000000"/>
            <rFont val="Calibri"/>
            <family val="2"/>
            <scheme val="minor"/>
          </rPr>
          <t>Describe el tipo de gasto a través del cual se invertirán los recursos. </t>
        </r>
      </text>
    </comment>
    <comment ref="AU12" authorId="0" shapeId="0" xr:uid="{6810A12E-9772-4465-B063-C81D2E4FEFF4}">
      <text>
        <r>
          <rPr>
            <sz val="10"/>
            <color rgb="FF000000"/>
            <rFont val="Calibri"/>
            <family val="2"/>
            <scheme val="minor"/>
          </rPr>
          <t xml:space="preserve">Corresponde al monto de recursos financieros necesarios para dar cumplimiento al indicador. 
</t>
        </r>
      </text>
    </comment>
    <comment ref="AV12" authorId="0" shapeId="0" xr:uid="{5CD8A7E9-CDBE-4E9F-A9B3-E04A4DFA9CCD}">
      <text>
        <r>
          <rPr>
            <sz val="10"/>
            <color rgb="FF000000"/>
            <rFont val="Calibri"/>
            <family val="2"/>
            <scheme val="minor"/>
          </rPr>
          <t xml:space="preserve">Indica si los recursos pertenecen a Inversión, Crédito, Cooperación Internacional o Funcionamiento. 
</t>
        </r>
      </text>
    </comment>
    <comment ref="AW12" authorId="0" shapeId="0" xr:uid="{9096436A-EBDE-42C9-8313-527275A7AD04}">
      <text>
        <r>
          <rPr>
            <sz val="10"/>
            <color rgb="FF000000"/>
            <rFont val="Calibri"/>
            <family val="2"/>
            <scheme val="minor"/>
          </rPr>
          <t xml:space="preserve">Categoría dentro del presupuesto mediante la cual se asignan, registran y controlan los recursos financieros.
</t>
        </r>
      </text>
    </comment>
    <comment ref="AX12" authorId="0" shapeId="0" xr:uid="{0210C00C-EC7E-48CB-89BD-B2A86FA0520C}">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Y11" authorId="0" shapeId="0" xr:uid="{C6BB8187-023C-4A4A-AECB-5D484AF224FC}">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3C34B96E-506C-4317-9AD6-5DF04EDCE4D6}">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6BCD6C27-5FA9-41FD-AA26-77704B9D4FDF}">
      <text>
        <r>
          <rPr>
            <sz val="10"/>
            <color rgb="FF000000"/>
            <rFont val="Calibri"/>
            <family val="2"/>
            <scheme val="minor"/>
          </rPr>
          <t>Establece la estructura del PAI en relación con los indicadores del Plan Nacional de Desarrollo consignados en la plataforma SINERGIA</t>
        </r>
      </text>
    </comment>
    <comment ref="W12" authorId="0" shapeId="0" xr:uid="{A23370A2-3DF1-4D61-B325-C470810908E6}">
      <text>
        <r>
          <rPr>
            <sz val="10"/>
            <color rgb="FF000000"/>
            <rFont val="Calibri"/>
            <family val="2"/>
            <scheme val="minor"/>
          </rPr>
          <t>Corresponde al código de identificación de los indicadores para la presente vigencia.</t>
        </r>
      </text>
    </comment>
    <comment ref="X12" authorId="0" shapeId="0" xr:uid="{C5EC3321-F0CD-4E5B-97A8-2696A2EF38EC}">
      <text>
        <r>
          <rPr>
            <sz val="10"/>
            <color rgb="FF000000"/>
            <rFont val="Calibri"/>
            <family val="2"/>
            <scheme val="minor"/>
          </rPr>
          <t xml:space="preserve">Corresponde al rol de indicador dentro del sistema de medición y evaluación (Principal, secundario o terciario).
</t>
        </r>
      </text>
    </comment>
    <comment ref="Y12" authorId="0" shapeId="0" xr:uid="{4DCA04E7-AEBC-4E9D-9FA2-B24298E9A8F0}">
      <text>
        <r>
          <rPr>
            <sz val="11"/>
            <color theme="1"/>
            <rFont val="Calibri"/>
            <family val="2"/>
            <scheme val="minor"/>
          </rPr>
          <t>Parámetro usado para medir resultados y hacer seguimiento a las metas institucionales.</t>
        </r>
      </text>
    </comment>
    <comment ref="Z12" authorId="0" shapeId="0" xr:uid="{49DE6F1F-FF49-4421-9A0B-78B4A49FF677}">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2162ACE5-B8EE-4ECC-B8E6-9B753147A9C9}">
      <text>
        <r>
          <rPr>
            <sz val="11"/>
            <color theme="1"/>
            <rFont val="Calibri"/>
            <family val="2"/>
            <scheme val="minor"/>
          </rPr>
          <t xml:space="preserve">Se debe diligenciar con la información del avance del indicador correspondiente del 2023 a agosto 2025.
</t>
        </r>
      </text>
    </comment>
    <comment ref="AB12" authorId="0" shapeId="0" xr:uid="{D2F341C6-173E-464C-B95B-E6649836B186}">
      <text>
        <r>
          <rPr>
            <sz val="10"/>
            <color rgb="FF000000"/>
            <rFont val="Calibri"/>
            <family val="2"/>
            <scheme val="minor"/>
          </rPr>
          <t>Parámetro de medición según el indicador y la meta definidos (número, porcentaje, metros lineales). </t>
        </r>
      </text>
    </comment>
    <comment ref="AC12" authorId="0" shapeId="0" xr:uid="{7EDD2DF5-C43C-488B-82E4-D59896CB01A1}">
      <text>
        <r>
          <rPr>
            <sz val="10"/>
            <color rgb="FF000000"/>
            <rFont val="Calibri"/>
            <family val="2"/>
            <scheme val="minor"/>
          </rPr>
          <t xml:space="preserve">Representación cuantitativa que indica el valor numérico propuesto para la vigencia. 
</t>
        </r>
      </text>
    </comment>
    <comment ref="AD12" authorId="0" shapeId="0" xr:uid="{CBE702EA-58F5-4840-B264-5D87C221E3ED}">
      <text>
        <r>
          <rPr>
            <sz val="10"/>
            <color rgb="FF000000"/>
            <rFont val="Calibri"/>
            <family val="2"/>
            <scheme val="minor"/>
          </rPr>
          <t>Proceso de planificación de la distribución de la meta a lo largo del año de manera mensual. </t>
        </r>
      </text>
    </comment>
    <comment ref="AP12" authorId="0" shapeId="0" xr:uid="{BEC3DC99-41C5-4DF1-BE33-D4499C0A4BBE}">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AC4B4773-B15D-4733-AFB2-CBD7B959C551}">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C01E7F57-65C7-4128-9343-CD9701ABD9B5}">
      <text>
        <r>
          <rPr>
            <sz val="10"/>
            <color rgb="FF000000"/>
            <rFont val="Tahoma"/>
            <family val="2"/>
          </rPr>
          <t>Fecha en la que se dará inicio a la ejecución o desarrollo del indicador.</t>
        </r>
      </text>
    </comment>
    <comment ref="AS12" authorId="0" shapeId="0" xr:uid="{0DFD49BB-2172-429B-91EF-2D97D52AD74B}">
      <text>
        <r>
          <rPr>
            <sz val="10"/>
            <color rgb="FF000000"/>
            <rFont val="Tahoma"/>
            <family val="2"/>
          </rPr>
          <t>Fecha en la que se cumplirá el indicador.</t>
        </r>
      </text>
    </comment>
    <comment ref="AT12" authorId="0" shapeId="0" xr:uid="{7E8375AB-42D0-4D7E-A1D8-2EBF1F3F395B}">
      <text>
        <r>
          <rPr>
            <sz val="10"/>
            <color rgb="FF000000"/>
            <rFont val="Calibri"/>
            <family val="2"/>
            <scheme val="minor"/>
          </rPr>
          <t>Describe el tipo de gasto a través del cual se invertirán los recursos. </t>
        </r>
      </text>
    </comment>
    <comment ref="AU12" authorId="0" shapeId="0" xr:uid="{58E4A3EB-AC9B-4EAB-9ADA-0C038B8C44B9}">
      <text>
        <r>
          <rPr>
            <sz val="10"/>
            <color rgb="FF000000"/>
            <rFont val="Calibri"/>
            <family val="2"/>
            <scheme val="minor"/>
          </rPr>
          <t xml:space="preserve">Corresponde al monto de recursos financieros necesarios para dar cumplimiento al indicador. 
</t>
        </r>
      </text>
    </comment>
    <comment ref="AV12" authorId="0" shapeId="0" xr:uid="{4D04CF40-0CBB-4AC0-9444-947D7EFF74D6}">
      <text>
        <r>
          <rPr>
            <sz val="10"/>
            <color rgb="FF000000"/>
            <rFont val="Calibri"/>
            <family val="2"/>
            <scheme val="minor"/>
          </rPr>
          <t xml:space="preserve">Indica si los recursos pertenecen a Inversión, Crédito, Cooperación Internacional o Funcionamiento. 
</t>
        </r>
      </text>
    </comment>
    <comment ref="AW12" authorId="0" shapeId="0" xr:uid="{4B75CDE5-D4CC-48D5-BD7E-A832497131E7}">
      <text>
        <r>
          <rPr>
            <sz val="10"/>
            <color rgb="FF000000"/>
            <rFont val="Calibri"/>
            <family val="2"/>
            <scheme val="minor"/>
          </rPr>
          <t xml:space="preserve">Categoría dentro del presupuesto mediante la cual se asignan, registran y controlan los recursos financieros.
</t>
        </r>
      </text>
    </comment>
    <comment ref="AX12" authorId="0" shapeId="0" xr:uid="{4E521EE5-2665-4671-889C-3F053B14433C}">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Y11" authorId="0" shapeId="0" xr:uid="{AE94ACC6-2FD2-4A7A-9F30-BFCC6F022456}">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AB984929-A54A-4662-BAEC-C40E1C985D80}">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99CCDA4D-6835-4DB6-9DEB-EC337C4039DC}">
      <text>
        <r>
          <rPr>
            <sz val="10"/>
            <color rgb="FF000000"/>
            <rFont val="Calibri"/>
            <family val="2"/>
          </rPr>
          <t>Establece la estructura del PAI en relación con los indicadores del Plan Nacional de Desarrollo consignados en la plataforma SINERGIA</t>
        </r>
      </text>
    </comment>
    <comment ref="W12" authorId="0" shapeId="0" xr:uid="{8E5B29F7-D43A-4154-BFFA-588DE0BA5E82}">
      <text>
        <r>
          <rPr>
            <sz val="10"/>
            <color rgb="FF000000"/>
            <rFont val="Calibri"/>
            <family val="2"/>
            <scheme val="minor"/>
          </rPr>
          <t>Corresponde al código de identificación de los indicadores para la presente vigencia.</t>
        </r>
      </text>
    </comment>
    <comment ref="X12" authorId="0" shapeId="0" xr:uid="{803F8905-BE8F-4148-AEB7-C56A7C4D897E}">
      <text>
        <r>
          <rPr>
            <sz val="10"/>
            <color rgb="FF000000"/>
            <rFont val="Calibri"/>
            <family val="2"/>
            <scheme val="minor"/>
          </rPr>
          <t xml:space="preserve">Corresponde al rol de indicador dentro del sistema de medición y evaluación (Principal, secundario o terciario).
</t>
        </r>
      </text>
    </comment>
    <comment ref="Y12" authorId="0" shapeId="0" xr:uid="{DAEEBB9B-F863-43AB-857D-F15FFD93DC56}">
      <text>
        <r>
          <rPr>
            <sz val="11"/>
            <color theme="1"/>
            <rFont val="Calibri"/>
            <family val="2"/>
            <scheme val="minor"/>
          </rPr>
          <t>Parámetro usado para medir resultados y hacer seguimiento a las metas institucionales.</t>
        </r>
      </text>
    </comment>
    <comment ref="Z12" authorId="0" shapeId="0" xr:uid="{CEF08176-42E2-400D-9AFC-77FE575BE99F}">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BDB5AFF3-7075-4B01-96EE-145CD6576484}">
      <text>
        <r>
          <rPr>
            <sz val="11"/>
            <color theme="1"/>
            <rFont val="Calibri"/>
            <family val="2"/>
            <scheme val="minor"/>
          </rPr>
          <t xml:space="preserve">Se debe diligenciar con la información del avance del indicador correspondiente del 2023 a agosto 2025.
</t>
        </r>
      </text>
    </comment>
    <comment ref="AB12" authorId="0" shapeId="0" xr:uid="{7F4E6BD9-D569-411B-BDC2-63529B0132E3}">
      <text>
        <r>
          <rPr>
            <sz val="10"/>
            <color rgb="FF000000"/>
            <rFont val="Calibri"/>
            <family val="2"/>
            <scheme val="minor"/>
          </rPr>
          <t>Parámetro de medición según el indicador y la meta definidos (número, porcentaje, metros lineales). </t>
        </r>
      </text>
    </comment>
    <comment ref="AC12" authorId="0" shapeId="0" xr:uid="{FBF7D6E1-2378-42AB-8E81-16E93CBB4FDC}">
      <text>
        <r>
          <rPr>
            <sz val="10"/>
            <color rgb="FF000000"/>
            <rFont val="Calibri"/>
            <family val="2"/>
            <scheme val="minor"/>
          </rPr>
          <t xml:space="preserve">Representación cuantitativa que indica el valor numérico propuesto para la vigencia. 
</t>
        </r>
      </text>
    </comment>
    <comment ref="AD12" authorId="0" shapeId="0" xr:uid="{E9696EFA-8D49-4169-A198-018B91CC0389}">
      <text>
        <r>
          <rPr>
            <sz val="10"/>
            <color rgb="FF000000"/>
            <rFont val="Calibri"/>
            <family val="2"/>
            <scheme val="minor"/>
          </rPr>
          <t>Proceso de planificación de la distribución de la meta a lo largo del año de manera mensual. </t>
        </r>
      </text>
    </comment>
    <comment ref="AP12" authorId="0" shapeId="0" xr:uid="{2CB8B6C2-9C7C-486C-9317-BD59D57E5275}">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5275D4A3-E497-4F92-A069-5E47CB31ECDD}">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4DBED2D5-BB06-4F84-9DF5-69031A59AEC7}">
      <text>
        <r>
          <rPr>
            <sz val="10"/>
            <color rgb="FF000000"/>
            <rFont val="Tahoma"/>
            <family val="2"/>
          </rPr>
          <t>Fecha en la que se dará inicio a la ejecución o desarrollo del indicador.</t>
        </r>
      </text>
    </comment>
    <comment ref="AS12" authorId="0" shapeId="0" xr:uid="{F2302995-186D-439A-ACB9-C01880BBB11B}">
      <text>
        <r>
          <rPr>
            <sz val="10"/>
            <color rgb="FF000000"/>
            <rFont val="Tahoma"/>
            <family val="2"/>
          </rPr>
          <t>Fecha en la que se cumplirá el indicador.</t>
        </r>
      </text>
    </comment>
    <comment ref="AT12" authorId="0" shapeId="0" xr:uid="{5EB2DD9D-85C6-460E-B354-8D6CCDE944D0}">
      <text>
        <r>
          <rPr>
            <sz val="10"/>
            <color rgb="FF000000"/>
            <rFont val="Calibri"/>
            <family val="2"/>
            <scheme val="minor"/>
          </rPr>
          <t>Describe el tipo de gasto a través del cual se invertirán los recursos. </t>
        </r>
      </text>
    </comment>
    <comment ref="AU12" authorId="0" shapeId="0" xr:uid="{BE20440A-B305-405E-A6F0-4DBECEFC745C}">
      <text>
        <r>
          <rPr>
            <sz val="10"/>
            <color rgb="FF000000"/>
            <rFont val="Calibri"/>
            <family val="2"/>
            <scheme val="minor"/>
          </rPr>
          <t xml:space="preserve">Corresponde al monto de recursos financieros necesarios para dar cumplimiento al indicador. 
</t>
        </r>
      </text>
    </comment>
    <comment ref="AV12" authorId="0" shapeId="0" xr:uid="{0B53EEBE-0055-450E-985B-BFFA900ED66B}">
      <text>
        <r>
          <rPr>
            <sz val="10"/>
            <color rgb="FF000000"/>
            <rFont val="Calibri"/>
            <family val="2"/>
            <scheme val="minor"/>
          </rPr>
          <t xml:space="preserve">Indica si los recursos pertenecen a Inversión, Crédito, Cooperación Internacional o Funcionamiento. 
</t>
        </r>
      </text>
    </comment>
    <comment ref="AW12" authorId="0" shapeId="0" xr:uid="{8C206F0E-E97E-4E96-A046-F30F284EEB14}">
      <text>
        <r>
          <rPr>
            <sz val="10"/>
            <color rgb="FF000000"/>
            <rFont val="Calibri"/>
            <family val="2"/>
            <scheme val="minor"/>
          </rPr>
          <t xml:space="preserve">Categoría dentro del presupuesto mediante la cual se asignan, registran y controlan los recursos financieros.
</t>
        </r>
      </text>
    </comment>
    <comment ref="AX12" authorId="0" shapeId="0" xr:uid="{AF345F4B-5B99-4309-A7FA-6734D4618B31}">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Marcela Paola Blanco Nuñez</author>
  </authors>
  <commentList>
    <comment ref="D7" authorId="0" shapeId="0" xr:uid="{00000000-0006-0000-0200-000001000000}">
      <text>
        <r>
          <rPr>
            <sz val="9"/>
            <color indexed="81"/>
            <rFont val="Tahoma"/>
            <family val="2"/>
          </rPr>
          <t>Con base en la subactividad se deben programar los productos que se consideren necesarios y que reflejen los resultados y gestión de la oficina. 
Se debe indicar tanto el producto como la condición esperada, ejemplo: Informes de seguimiento elaborados/aprobados/publicados
Acto de negación, Archivo, decisión.  entregados/formalizados/legalizados</t>
        </r>
      </text>
    </comment>
    <comment ref="E7" authorId="0" shapeId="0" xr:uid="{00000000-0006-0000-0200-000002000000}">
      <text>
        <r>
          <rPr>
            <sz val="9"/>
            <color rgb="FF000000"/>
            <rFont val="Tahoma"/>
            <family val="2"/>
          </rPr>
          <t>Teniendo en cuenta el producto, se deberá determinar la unidad de medida mediante la cual se medirá el avance Número o Porcentaje.</t>
        </r>
      </text>
    </comment>
    <comment ref="F7" authorId="0" shapeId="0" xr:uid="{00000000-0006-0000-0200-000003000000}">
      <text>
        <r>
          <rPr>
            <sz val="9"/>
            <color rgb="FF000000"/>
            <rFont val="Tahoma"/>
            <family val="2"/>
          </rPr>
          <t>Con base en la meta proyecto, y en relación con el producto de la sub actividad propuesto, se debe formular una meta de gestión, producto o resultado para la subactividad.</t>
        </r>
      </text>
    </comment>
    <comment ref="T7" authorId="0" shapeId="0" xr:uid="{00000000-0006-0000-0200-000004000000}">
      <text>
        <r>
          <rPr>
            <sz val="9"/>
            <color rgb="FF000000"/>
            <rFont val="Tahoma"/>
            <family val="2"/>
          </rPr>
          <t>Fecha en la que se dará inicio a la ejecución o desarrollo de la subactividad</t>
        </r>
      </text>
    </comment>
    <comment ref="U7" authorId="0" shapeId="0" xr:uid="{00000000-0006-0000-0200-000005000000}">
      <text>
        <r>
          <rPr>
            <sz val="9"/>
            <color rgb="FF000000"/>
            <rFont val="Tahoma"/>
            <family val="2"/>
          </rPr>
          <t>Fecha en la que se cumplirá la subactividad</t>
        </r>
      </text>
    </comment>
    <comment ref="V7" authorId="0" shapeId="0" xr:uid="{00000000-0006-0000-0200-000006000000}">
      <text>
        <r>
          <rPr>
            <sz val="9"/>
            <color indexed="81"/>
            <rFont val="Tahoma"/>
            <family val="2"/>
          </rPr>
          <t>En esta celda se debe describir el tipo de gasto a través del cual se invertirán los recursos.</t>
        </r>
      </text>
    </comment>
    <comment ref="W7" authorId="0" shapeId="0" xr:uid="{00000000-0006-0000-0200-000007000000}">
      <text>
        <r>
          <rPr>
            <sz val="9"/>
            <color rgb="FF000000"/>
            <rFont val="Tahoma"/>
            <family val="2"/>
          </rPr>
          <t>En esta parte se debe cuantificar el costo total de la subactividad</t>
        </r>
      </text>
    </comment>
    <comment ref="Y7" authorId="0" shapeId="0" xr:uid="{00000000-0006-0000-0200-000008000000}">
      <text>
        <r>
          <rPr>
            <sz val="9"/>
            <color rgb="FF000000"/>
            <rFont val="Tahoma"/>
            <family val="2"/>
          </rPr>
          <t xml:space="preserve">Es la dependencia, dirección o Subdirección que realizará y responderá por el resultado o producto de la actividad. Teniendo en cuenta el organigrama de la entidad.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1" authorId="0" shapeId="0" xr:uid="{FCA0D1A2-1ABB-435A-88ED-18603EA337E0}">
      <text>
        <r>
          <rPr>
            <sz val="10"/>
            <color rgb="FF000000"/>
            <rFont val="Calibri"/>
            <family val="2"/>
            <scheme val="minor"/>
          </rPr>
          <t>Establece la estructura del PAI en relación con los indicadores del Plan Nacional de Desarrollo consignados en la plataforma SINERGIA</t>
        </r>
      </text>
    </comment>
    <comment ref="C1" authorId="0" shapeId="0" xr:uid="{056DBFCA-D3E9-4326-A842-1EDE32978F2F}">
      <text>
        <r>
          <rPr>
            <sz val="10"/>
            <color rgb="FF000000"/>
            <rFont val="Calibri"/>
            <family val="2"/>
            <scheme val="minor"/>
          </rPr>
          <t>Corresponde al código de identificación de los indicadores para la presente vigencia.</t>
        </r>
      </text>
    </comment>
    <comment ref="D1" authorId="0" shapeId="0" xr:uid="{535CB564-E791-4F6C-96E8-566E4B582679}">
      <text>
        <r>
          <rPr>
            <sz val="10"/>
            <color rgb="FF000000"/>
            <rFont val="Calibri"/>
            <family val="2"/>
            <scheme val="minor"/>
          </rPr>
          <t xml:space="preserve">Corresponde al rol de indicador dentro del sistema de medición y evaluación (Principal, secundario o terciario).
</t>
        </r>
      </text>
    </comment>
    <comment ref="E1" authorId="0" shapeId="0" xr:uid="{EC482E73-987D-4CE8-A47E-30093A20BB1A}">
      <text>
        <r>
          <rPr>
            <sz val="11"/>
            <color theme="1"/>
            <rFont val="Calibri"/>
            <family val="2"/>
            <scheme val="minor"/>
          </rPr>
          <t>Parámetro usado para medir resultados y hacer seguimiento a las metas institucionales.</t>
        </r>
      </text>
    </comment>
    <comment ref="F1" authorId="0" shapeId="0" xr:uid="{689A873F-E31A-4173-8189-01D450AC859C}">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G1" authorId="0" shapeId="0" xr:uid="{596A0CD6-AE96-4A8F-A87D-C7B5A77A2A00}">
      <text>
        <r>
          <rPr>
            <sz val="11"/>
            <color theme="1"/>
            <rFont val="Calibri"/>
            <family val="2"/>
            <scheme val="minor"/>
          </rPr>
          <t xml:space="preserve">Se debe diligenciar con la información del avance del indicador correspondiente del 2023 a agosto 2025.
</t>
        </r>
      </text>
    </comment>
    <comment ref="H1" authorId="0" shapeId="0" xr:uid="{239C918D-D732-4393-826D-ED994AE4E370}">
      <text>
        <r>
          <rPr>
            <sz val="10"/>
            <color rgb="FF000000"/>
            <rFont val="Calibri"/>
            <family val="2"/>
            <scheme val="minor"/>
          </rPr>
          <t>Parámetro de medición según el indicador y la meta definidos (número, porcentaje, metros lineales). </t>
        </r>
      </text>
    </comment>
    <comment ref="I1" authorId="0" shapeId="0" xr:uid="{12824858-1AEE-4C5A-9E4C-398948A70781}">
      <text>
        <r>
          <rPr>
            <sz val="10"/>
            <color rgb="FF000000"/>
            <rFont val="Calibri"/>
            <family val="2"/>
            <scheme val="minor"/>
          </rPr>
          <t xml:space="preserve">Representación cuantitativa que indica el valor numérico propuesto para la vigencia. 
</t>
        </r>
      </text>
    </comment>
    <comment ref="J1" authorId="0" shapeId="0" xr:uid="{7FB8CF19-94BC-43F0-BE32-DF1F0B37512F}">
      <text>
        <r>
          <rPr>
            <sz val="10"/>
            <color rgb="FF000000"/>
            <rFont val="Calibri"/>
            <family val="2"/>
            <scheme val="minor"/>
          </rPr>
          <t>Proceso de planificación de la distribución de la meta a lo largo del año de manera mensual. </t>
        </r>
      </text>
    </comment>
    <comment ref="V1" authorId="0" shapeId="0" xr:uid="{8A016926-71AE-4C2F-A6DD-AD1B875CC409}">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X1" authorId="0" shapeId="0" xr:uid="{14498140-3E00-4D3C-AB4B-70A28FC7D8B2}">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tc={06AA155C-CDB0-47B9-A0C3-613DE879A7D1}</author>
    <author>tc={278D61C1-3BF4-4361-9708-CDBCD56DEE53}</author>
  </authors>
  <commentList>
    <comment ref="AY11" authorId="0" shapeId="0" xr:uid="{DF12D20A-31B3-48A9-AC99-81D1DB5DEB9C}">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8E36ECE6-FFE1-4184-BB22-D2D0BB5DBEDB}">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69321DCF-EA8B-4F4A-A238-1329F12B91EE}">
      <text>
        <r>
          <rPr>
            <sz val="10"/>
            <color rgb="FF000000"/>
            <rFont val="Calibri"/>
            <family val="2"/>
            <scheme val="minor"/>
          </rPr>
          <t>Establece la estructura del PAI en relación con los indicadores del Plan Nacional de Desarrollo consignados en la plataforma SINERGIA</t>
        </r>
      </text>
    </comment>
    <comment ref="W12" authorId="0" shapeId="0" xr:uid="{84E50EFD-536D-4E07-A6B5-799C41568562}">
      <text>
        <r>
          <rPr>
            <sz val="10"/>
            <color rgb="FF000000"/>
            <rFont val="Calibri"/>
            <family val="2"/>
            <scheme val="minor"/>
          </rPr>
          <t>Corresponde al código de identificación de los indicadores para la presente vigencia.</t>
        </r>
      </text>
    </comment>
    <comment ref="X12" authorId="0" shapeId="0" xr:uid="{4F118C3E-E708-4689-AF21-CBEFBBAFA8FC}">
      <text>
        <r>
          <rPr>
            <sz val="10"/>
            <color rgb="FF000000"/>
            <rFont val="Calibri"/>
            <family val="2"/>
            <scheme val="minor"/>
          </rPr>
          <t xml:space="preserve">Corresponde al rol de indicador dentro del sistema de medición y evaluación (Principal, secundario o terciario).
</t>
        </r>
      </text>
    </comment>
    <comment ref="Y12" authorId="0" shapeId="0" xr:uid="{331C6742-5E91-4A2C-A86E-CAAF09BC4D5C}">
      <text>
        <r>
          <rPr>
            <sz val="11"/>
            <color theme="1"/>
            <rFont val="Calibri"/>
            <family val="2"/>
            <scheme val="minor"/>
          </rPr>
          <t>Parámetro usado para medir resultados y hacer seguimiento a las metas institucionales.</t>
        </r>
      </text>
    </comment>
    <comment ref="Z12" authorId="0" shapeId="0" xr:uid="{1349EAFC-48A5-43D4-B2BE-07AF37D56429}">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89FE0EA6-5797-479E-A37E-D9909C6DB43E}">
      <text>
        <r>
          <rPr>
            <sz val="11"/>
            <color theme="1"/>
            <rFont val="Calibri"/>
            <family val="2"/>
            <scheme val="minor"/>
          </rPr>
          <t xml:space="preserve">Se debe diligenciar con la información del avance del indicador correspondiente del 2023 a agosto 2025.
</t>
        </r>
      </text>
    </comment>
    <comment ref="AB12" authorId="0" shapeId="0" xr:uid="{CDD01674-CE88-418B-9CE4-5B9543E87566}">
      <text>
        <r>
          <rPr>
            <sz val="10"/>
            <color rgb="FF000000"/>
            <rFont val="Calibri"/>
            <family val="2"/>
            <scheme val="minor"/>
          </rPr>
          <t>Parámetro de medición según el indicador y la meta definidos (número, porcentaje, metros lineales). </t>
        </r>
      </text>
    </comment>
    <comment ref="AC12" authorId="0" shapeId="0" xr:uid="{76EA5749-0AF3-49F0-BDA4-19522551AAB2}">
      <text>
        <r>
          <rPr>
            <sz val="10"/>
            <color rgb="FF000000"/>
            <rFont val="Calibri"/>
            <family val="2"/>
            <scheme val="minor"/>
          </rPr>
          <t xml:space="preserve">Representación cuantitativa que indica el valor numérico propuesto para la vigencia. 
</t>
        </r>
      </text>
    </comment>
    <comment ref="AD12" authorId="0" shapeId="0" xr:uid="{DD81B9F3-163F-442C-89FD-01C050D0AB63}">
      <text>
        <r>
          <rPr>
            <sz val="10"/>
            <color rgb="FF000000"/>
            <rFont val="Calibri"/>
            <family val="2"/>
            <scheme val="minor"/>
          </rPr>
          <t>Proceso de planificación de la distribución de la meta a lo largo del año de manera mensual. </t>
        </r>
      </text>
    </comment>
    <comment ref="AP12" authorId="0" shapeId="0" xr:uid="{AAA23AA6-AA3C-4849-8692-E3FFFC1BAE6A}">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ACBD4F3B-5EBE-4B3B-9D02-BD2DE35309A1}">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BAE6B946-83A7-41EA-9A51-D977802D0F99}">
      <text>
        <r>
          <rPr>
            <sz val="10"/>
            <color rgb="FF000000"/>
            <rFont val="Tahoma"/>
            <family val="2"/>
          </rPr>
          <t>Fecha en la que se dará inicio a la ejecución o desarrollo del indicador.</t>
        </r>
      </text>
    </comment>
    <comment ref="AS12" authorId="0" shapeId="0" xr:uid="{DE7EB9FD-EBEB-4FB2-9C24-5005DB0A49DE}">
      <text>
        <r>
          <rPr>
            <sz val="10"/>
            <color rgb="FF000000"/>
            <rFont val="Tahoma"/>
            <family val="2"/>
          </rPr>
          <t>Fecha en la que se cumplirá el indicador.</t>
        </r>
      </text>
    </comment>
    <comment ref="AT12" authorId="0" shapeId="0" xr:uid="{CC62D471-A5E0-4A9A-BACA-40A9EC02222A}">
      <text>
        <r>
          <rPr>
            <sz val="10"/>
            <color rgb="FF000000"/>
            <rFont val="Calibri"/>
            <family val="2"/>
            <scheme val="minor"/>
          </rPr>
          <t>Describe el tipo de gasto a través del cual se invertirán los recursos. </t>
        </r>
      </text>
    </comment>
    <comment ref="AU12" authorId="0" shapeId="0" xr:uid="{D834D699-ACC1-4F9B-888F-E789C22AAE89}">
      <text>
        <r>
          <rPr>
            <sz val="10"/>
            <color rgb="FF000000"/>
            <rFont val="Calibri"/>
            <family val="2"/>
            <scheme val="minor"/>
          </rPr>
          <t xml:space="preserve">Corresponde al monto de recursos financieros necesarios para dar cumplimiento al indicador. 
</t>
        </r>
      </text>
    </comment>
    <comment ref="AV12" authorId="0" shapeId="0" xr:uid="{9239EC2D-DAD6-467D-9EAB-9B8E93AFBECB}">
      <text>
        <r>
          <rPr>
            <sz val="10"/>
            <color rgb="FF000000"/>
            <rFont val="Calibri"/>
            <family val="2"/>
            <scheme val="minor"/>
          </rPr>
          <t xml:space="preserve">Indica si los recursos pertenecen a Inversión, Crédito, Cooperación Internacional o Funcionamiento. 
</t>
        </r>
      </text>
    </comment>
    <comment ref="AW12" authorId="0" shapeId="0" xr:uid="{8AA3B624-A31C-4A14-8875-736E6DC907E8}">
      <text>
        <r>
          <rPr>
            <sz val="10"/>
            <color rgb="FF000000"/>
            <rFont val="Calibri"/>
            <family val="2"/>
            <scheme val="minor"/>
          </rPr>
          <t xml:space="preserve">Categoría dentro del presupuesto mediante la cual se asignan, registran y controlan los recursos financieros.
</t>
        </r>
      </text>
    </comment>
    <comment ref="AX12" authorId="0" shapeId="0" xr:uid="{81A0AC94-20C6-47C3-ADFC-13EDC6E8575A}">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 ref="AC26" authorId="1" shapeId="0" xr:uid="{06AA155C-CDB0-47B9-A0C3-613DE879A7D1}">
      <text>
        <t>[Comentario encadenado]
Su versión de Excel le permite leer este comentario encadenado; sin embargo, las ediciones que se apliquen se quitarán si el archivo se abre en una versión más reciente de Excel. Más información: https://go.microsoft.com/fwlink/?linkid=870924
Comentario:
    Se debe subir la meta (Solicitud de Andrés Fuerte) - se entregara información si es posible aumentar la meta dependiendo de los compromisos presupuestales.</t>
      </text>
    </comment>
    <comment ref="AC29" authorId="2" shapeId="0" xr:uid="{278D61C1-3BF4-4361-9708-CDBCD56DEE53}">
      <text>
        <t>[Comentario encadenado]
Su versión de Excel le permite leer este comentario encadenado; sin embargo, las ediciones que se apliquen se quitarán si el archivo se abre en una versión más reciente de Excel. Más información: https://go.microsoft.com/fwlink/?linkid=870924
Comentario:
    La presente meta no es definitiva, se esta a la espera de la viabilidad del equipo  por parte de Dirección General.</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Y11" authorId="0" shapeId="0" xr:uid="{3EECB398-EB39-7C46-A7BA-C5DDC396F1D4}">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8A12E44F-DCA9-9B4D-A8B8-81C63DA2FEB6}">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9981076F-60EF-024A-8642-DE401B93F023}">
      <text>
        <r>
          <rPr>
            <sz val="10"/>
            <color rgb="FF000000"/>
            <rFont val="Calibri"/>
            <family val="2"/>
            <scheme val="minor"/>
          </rPr>
          <t>Establece la estructura del PAI en relación con los indicadores del Plan Nacional de Desarrollo consignados en la plataforma SINERGIA</t>
        </r>
      </text>
    </comment>
    <comment ref="W12" authorId="0" shapeId="0" xr:uid="{EAC1F20F-6F94-B942-82CD-2242EF1B4BA8}">
      <text>
        <r>
          <rPr>
            <sz val="10"/>
            <color rgb="FF000000"/>
            <rFont val="Calibri"/>
            <family val="2"/>
            <scheme val="minor"/>
          </rPr>
          <t>Corresponde al código de identificación de los indicadores para la presente vigencia.</t>
        </r>
      </text>
    </comment>
    <comment ref="X12" authorId="0" shapeId="0" xr:uid="{0CBCD58E-AD35-C44B-8EE9-17D99F3D3C75}">
      <text>
        <r>
          <rPr>
            <sz val="10"/>
            <color rgb="FF000000"/>
            <rFont val="Calibri"/>
            <family val="2"/>
            <scheme val="minor"/>
          </rPr>
          <t xml:space="preserve">Corresponde al rol de indicador dentro del sistema de medición y evaluación (Principal, secundario o terciario).
</t>
        </r>
      </text>
    </comment>
    <comment ref="Y12" authorId="0" shapeId="0" xr:uid="{A1C74E3F-8C6C-F94A-9BA3-BEF15186D13F}">
      <text>
        <r>
          <rPr>
            <sz val="11"/>
            <color theme="1"/>
            <rFont val="Calibri"/>
            <family val="2"/>
            <scheme val="minor"/>
          </rPr>
          <t>Parámetro usado para medir resultados y hacer seguimiento a las metas institucionales.</t>
        </r>
      </text>
    </comment>
    <comment ref="Z12" authorId="0" shapeId="0" xr:uid="{740697C7-607C-AD42-925F-D847CE786C6F}">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A71F649B-E9A1-48E1-8DE1-7F6C2EB7300D}">
      <text>
        <r>
          <rPr>
            <sz val="11"/>
            <color theme="1"/>
            <rFont val="Calibri"/>
            <family val="2"/>
            <scheme val="minor"/>
          </rPr>
          <t xml:space="preserve">Se debe diligenciar con la información del avance del indicador correspondiente del 2023 a agosto 2025.
</t>
        </r>
      </text>
    </comment>
    <comment ref="AB12" authorId="0" shapeId="0" xr:uid="{16AF9AAF-0531-DC47-B41E-3979EF71D9BA}">
      <text>
        <r>
          <rPr>
            <sz val="10"/>
            <color rgb="FF000000"/>
            <rFont val="Calibri"/>
            <family val="2"/>
            <scheme val="minor"/>
          </rPr>
          <t>Parámetro de medición según el indicador y la meta definidos (número, porcentaje, metros lineales). </t>
        </r>
      </text>
    </comment>
    <comment ref="AC12" authorId="0" shapeId="0" xr:uid="{C1FC1A15-2274-F147-B2F3-0BA28D7FF6CA}">
      <text>
        <r>
          <rPr>
            <sz val="10"/>
            <color rgb="FF000000"/>
            <rFont val="Calibri"/>
            <family val="2"/>
            <scheme val="minor"/>
          </rPr>
          <t xml:space="preserve">Representación cuantitativa que indica el valor numérico propuesto para la vigencia. 
</t>
        </r>
      </text>
    </comment>
    <comment ref="AD12" authorId="0" shapeId="0" xr:uid="{E568C4D0-8F47-2541-8755-259910541455}">
      <text>
        <r>
          <rPr>
            <sz val="10"/>
            <color rgb="FF000000"/>
            <rFont val="Calibri"/>
            <family val="2"/>
            <scheme val="minor"/>
          </rPr>
          <t>Proceso de planificación de la distribución de la meta a lo largo del año de manera mensual. </t>
        </r>
      </text>
    </comment>
    <comment ref="AP12" authorId="0" shapeId="0" xr:uid="{8DB85307-5484-6243-A2A9-F688D3D04546}">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60F0B87B-395C-AF42-87B9-861CDCF91BD8}">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F6BB331C-C6C6-D44C-BB48-2382BB444089}">
      <text>
        <r>
          <rPr>
            <sz val="10"/>
            <color rgb="FF000000"/>
            <rFont val="Tahoma"/>
            <family val="2"/>
          </rPr>
          <t>Fecha en la que se dará inicio a la ejecución o desarrollo del indicador.</t>
        </r>
      </text>
    </comment>
    <comment ref="AS12" authorId="0" shapeId="0" xr:uid="{5F056353-2B29-F846-9787-18B4962FD27D}">
      <text>
        <r>
          <rPr>
            <sz val="10"/>
            <color rgb="FF000000"/>
            <rFont val="Tahoma"/>
            <family val="2"/>
          </rPr>
          <t>Fecha en la que se cumplirá el indicador.</t>
        </r>
      </text>
    </comment>
    <comment ref="AT12" authorId="0" shapeId="0" xr:uid="{FD3CD45E-87F7-B341-BF89-F5ABEB7E2B58}">
      <text>
        <r>
          <rPr>
            <sz val="10"/>
            <color rgb="FF000000"/>
            <rFont val="Calibri"/>
            <family val="2"/>
            <scheme val="minor"/>
          </rPr>
          <t>Describe el tipo de gasto a través del cual se invertirán los recursos. </t>
        </r>
      </text>
    </comment>
    <comment ref="AU12" authorId="0" shapeId="0" xr:uid="{0F2FBFE8-6FA8-C746-BE99-B2610CCDE87D}">
      <text>
        <r>
          <rPr>
            <sz val="10"/>
            <color rgb="FF000000"/>
            <rFont val="Calibri"/>
            <family val="2"/>
            <scheme val="minor"/>
          </rPr>
          <t xml:space="preserve">Corresponde al monto de recursos financieros necesarios para dar cumplimiento al indicador. 
</t>
        </r>
      </text>
    </comment>
    <comment ref="AV12" authorId="0" shapeId="0" xr:uid="{EDAE4B6E-C8D2-964C-9E0C-327425A1860E}">
      <text>
        <r>
          <rPr>
            <sz val="10"/>
            <color rgb="FF000000"/>
            <rFont val="Calibri"/>
            <family val="2"/>
            <scheme val="minor"/>
          </rPr>
          <t xml:space="preserve">Indica si los recursos pertenecen a Inversión, Crédito, Cooperación Internacional o Funcionamiento. 
</t>
        </r>
      </text>
    </comment>
    <comment ref="AW12" authorId="0" shapeId="0" xr:uid="{DCEB6144-2A05-DD40-AF76-350F1030F291}">
      <text>
        <r>
          <rPr>
            <sz val="10"/>
            <color rgb="FF000000"/>
            <rFont val="Calibri"/>
            <family val="2"/>
            <scheme val="minor"/>
          </rPr>
          <t xml:space="preserve">Categoría dentro del presupuesto mediante la cual se asignan, registran y controlan los recursos financieros.
</t>
        </r>
      </text>
    </comment>
    <comment ref="AX12" authorId="0" shapeId="0" xr:uid="{80841112-5B3D-7948-A5E1-1A438E2256E4}">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Y11" authorId="0" shapeId="0" xr:uid="{AE58604C-1A92-4F98-A362-A847654A0024}">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F7DB08DA-1ECE-4381-9EA3-1CC6F6C5C80E}">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8C7D0B1A-CE26-4967-9F3F-DA04D804F455}">
      <text>
        <r>
          <rPr>
            <sz val="10"/>
            <color rgb="FF000000"/>
            <rFont val="Calibri"/>
            <family val="2"/>
            <scheme val="minor"/>
          </rPr>
          <t>Establece la estructura del PAI en relación con los indicadores del Plan Nacional de Desarrollo consignados en la plataforma SINERGIA</t>
        </r>
      </text>
    </comment>
    <comment ref="W12" authorId="0" shapeId="0" xr:uid="{B2C7EC36-0835-4DBC-A406-B4DB3B2E7934}">
      <text>
        <r>
          <rPr>
            <sz val="10"/>
            <color rgb="FF000000"/>
            <rFont val="Calibri"/>
            <family val="2"/>
            <scheme val="minor"/>
          </rPr>
          <t>Corresponde al código de identificación de los indicadores para la presente vigencia.</t>
        </r>
      </text>
    </comment>
    <comment ref="X12" authorId="0" shapeId="0" xr:uid="{3D85121A-1990-4521-A44C-C26F9A9EBCE9}">
      <text>
        <r>
          <rPr>
            <sz val="10"/>
            <color rgb="FF000000"/>
            <rFont val="Calibri"/>
            <family val="2"/>
            <scheme val="minor"/>
          </rPr>
          <t xml:space="preserve">Corresponde al rol de indicador dentro del sistema de medición y evaluación (Principal, secundario o terciario).
</t>
        </r>
      </text>
    </comment>
    <comment ref="Y12" authorId="0" shapeId="0" xr:uid="{A6B464A1-7D41-4D1B-A3E0-3C8B231E2FAC}">
      <text>
        <r>
          <rPr>
            <sz val="11"/>
            <color theme="1"/>
            <rFont val="Calibri"/>
            <family val="2"/>
            <scheme val="minor"/>
          </rPr>
          <t>Parámetro usado para medir resultados y hacer seguimiento a las metas institucionales.</t>
        </r>
      </text>
    </comment>
    <comment ref="Z12" authorId="0" shapeId="0" xr:uid="{8156B089-8B80-4D67-8015-C4893B25AE1F}">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783D11F5-756A-4C93-85D5-53C2E0B334CF}">
      <text>
        <r>
          <rPr>
            <sz val="11"/>
            <color theme="1"/>
            <rFont val="Calibri"/>
            <family val="2"/>
            <scheme val="minor"/>
          </rPr>
          <t xml:space="preserve">Se debe diligenciar con la información del avance del indicador correspondiente del 2023 a agosto 2025.
</t>
        </r>
      </text>
    </comment>
    <comment ref="AB12" authorId="0" shapeId="0" xr:uid="{8BB42BE1-990D-4585-A8B7-422E2C6072F3}">
      <text>
        <r>
          <rPr>
            <sz val="10"/>
            <color rgb="FF000000"/>
            <rFont val="Calibri"/>
            <family val="2"/>
            <scheme val="minor"/>
          </rPr>
          <t>Parámetro de medición según el indicador y la meta definidos (número, porcentaje, metros lineales). </t>
        </r>
      </text>
    </comment>
    <comment ref="AC12" authorId="0" shapeId="0" xr:uid="{10FAF784-0368-4F69-B961-45E0A22EBC4C}">
      <text>
        <r>
          <rPr>
            <sz val="10"/>
            <color rgb="FF000000"/>
            <rFont val="Calibri"/>
            <family val="2"/>
            <scheme val="minor"/>
          </rPr>
          <t xml:space="preserve">Representación cuantitativa que indica el valor numérico propuesto para la vigencia. 
</t>
        </r>
      </text>
    </comment>
    <comment ref="AD12" authorId="0" shapeId="0" xr:uid="{58CE6CFF-7A38-4A82-AC56-5E0DE835DBC4}">
      <text>
        <r>
          <rPr>
            <sz val="10"/>
            <color rgb="FF000000"/>
            <rFont val="Calibri"/>
            <family val="2"/>
            <scheme val="minor"/>
          </rPr>
          <t>Proceso de planificación de la distribución de la meta a lo largo del año de manera mensual. </t>
        </r>
      </text>
    </comment>
    <comment ref="AP12" authorId="0" shapeId="0" xr:uid="{30071EEE-B178-4EBA-A221-BCA3155113F5}">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7EC9FE28-1687-4455-BDB2-8684E77BAA97}">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07F40A4A-E41F-40EB-BA14-DF211E7925B3}">
      <text>
        <r>
          <rPr>
            <sz val="10"/>
            <color rgb="FF000000"/>
            <rFont val="Tahoma"/>
            <family val="2"/>
          </rPr>
          <t>Fecha en la que se dará inicio a la ejecución o desarrollo del indicador.</t>
        </r>
      </text>
    </comment>
    <comment ref="AS12" authorId="0" shapeId="0" xr:uid="{BC4F4AB6-2ED0-4846-A1AC-01CE04BFA0DD}">
      <text>
        <r>
          <rPr>
            <sz val="10"/>
            <color rgb="FF000000"/>
            <rFont val="Tahoma"/>
            <family val="2"/>
          </rPr>
          <t>Fecha en la que se cumplirá el indicador.</t>
        </r>
      </text>
    </comment>
    <comment ref="AT12" authorId="0" shapeId="0" xr:uid="{F2A3C1CA-C4CA-44C6-BF3C-126A2EF44EEF}">
      <text>
        <r>
          <rPr>
            <sz val="10"/>
            <color rgb="FF000000"/>
            <rFont val="Calibri"/>
            <family val="2"/>
          </rPr>
          <t>Describe el tipo de gasto a través del cual se invertirán los recursos. </t>
        </r>
      </text>
    </comment>
    <comment ref="AU12" authorId="0" shapeId="0" xr:uid="{235C9D59-4F26-43F5-93BD-B6B660843CB2}">
      <text>
        <r>
          <rPr>
            <sz val="10"/>
            <color rgb="FF000000"/>
            <rFont val="Calibri"/>
            <family val="2"/>
            <scheme val="minor"/>
          </rPr>
          <t xml:space="preserve">Corresponde al monto de recursos financieros necesarios para dar cumplimiento al indicador. 
</t>
        </r>
      </text>
    </comment>
    <comment ref="AV12" authorId="0" shapeId="0" xr:uid="{8A7B56C7-6B0A-42C8-871D-0A5EFB323AF5}">
      <text>
        <r>
          <rPr>
            <sz val="10"/>
            <color rgb="FF000000"/>
            <rFont val="Calibri"/>
            <family val="2"/>
            <scheme val="minor"/>
          </rPr>
          <t xml:space="preserve">Indica si los recursos pertenecen a Inversión, Crédito, Cooperación Internacional o Funcionamiento. 
</t>
        </r>
      </text>
    </comment>
    <comment ref="AW12" authorId="0" shapeId="0" xr:uid="{6743A54C-4416-43AC-BA31-1E3D8ABCC92A}">
      <text>
        <r>
          <rPr>
            <sz val="10"/>
            <color rgb="FF000000"/>
            <rFont val="Calibri"/>
            <family val="2"/>
            <scheme val="minor"/>
          </rPr>
          <t xml:space="preserve">Categoría dentro del presupuesto mediante la cual se asignan, registran y controlan los recursos financieros.
</t>
        </r>
      </text>
    </comment>
    <comment ref="AX12" authorId="0" shapeId="0" xr:uid="{0971F173-4A86-44A4-8932-FF66A537111B}">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Y11" authorId="0" shapeId="0" xr:uid="{54CF0EC7-9F21-41B4-AFBF-DA7536029213}">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AD036398-3C4B-411F-AFC3-19CCDCF18729}">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98FDA946-FD1E-40EE-8891-3DDB8FE29BC8}">
      <text>
        <r>
          <rPr>
            <sz val="10"/>
            <color rgb="FF000000"/>
            <rFont val="Calibri"/>
            <family val="2"/>
            <scheme val="minor"/>
          </rPr>
          <t>Establece la estructura del PAI en relación con los indicadores del Plan Nacional de Desarrollo consignados en la plataforma SINERGIA</t>
        </r>
      </text>
    </comment>
    <comment ref="W12" authorId="0" shapeId="0" xr:uid="{45D2FA0E-AC6C-4384-8822-2CE15B33FE90}">
      <text>
        <r>
          <rPr>
            <sz val="10"/>
            <color rgb="FF000000"/>
            <rFont val="Calibri"/>
            <family val="2"/>
            <scheme val="minor"/>
          </rPr>
          <t>Corresponde al código de identificación de los indicadores para la presente vigencia.</t>
        </r>
      </text>
    </comment>
    <comment ref="X12" authorId="0" shapeId="0" xr:uid="{A677E57A-4F98-47DF-8E93-B88C7F0A16D3}">
      <text>
        <r>
          <rPr>
            <sz val="10"/>
            <color rgb="FF000000"/>
            <rFont val="Calibri"/>
            <family val="2"/>
            <scheme val="minor"/>
          </rPr>
          <t xml:space="preserve">Corresponde al rol de indicador dentro del sistema de medición y evaluación (Principal, secundario o terciario).
</t>
        </r>
      </text>
    </comment>
    <comment ref="Y12" authorId="0" shapeId="0" xr:uid="{EFFE2837-4F83-431D-99C8-E5B43F49481F}">
      <text>
        <r>
          <rPr>
            <sz val="11"/>
            <color theme="1"/>
            <rFont val="Calibri"/>
            <family val="2"/>
            <scheme val="minor"/>
          </rPr>
          <t>Parámetro usado para medir resultados y hacer seguimiento a las metas institucionales.</t>
        </r>
      </text>
    </comment>
    <comment ref="Z12" authorId="0" shapeId="0" xr:uid="{93E3CA1D-85A3-47D3-B519-2014CD0F59B8}">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CCEC3AE9-5731-496F-B288-159594794466}">
      <text>
        <r>
          <rPr>
            <sz val="11"/>
            <color theme="1"/>
            <rFont val="Calibri"/>
            <family val="2"/>
            <scheme val="minor"/>
          </rPr>
          <t xml:space="preserve">Se debe diligenciar con la información del avance del indicador correspondiente del 2023 a agosto 2025.
</t>
        </r>
      </text>
    </comment>
    <comment ref="AB12" authorId="0" shapeId="0" xr:uid="{50ECE097-32FE-4B28-8A44-22C3D9FF7B6C}">
      <text>
        <r>
          <rPr>
            <sz val="10"/>
            <color rgb="FF000000"/>
            <rFont val="Calibri"/>
            <family val="2"/>
            <scheme val="minor"/>
          </rPr>
          <t>Parámetro de medición según el indicador y la meta definidos (número, porcentaje, metros lineales). </t>
        </r>
      </text>
    </comment>
    <comment ref="AC12" authorId="0" shapeId="0" xr:uid="{1863580D-A88E-48DE-8382-94600822085E}">
      <text>
        <r>
          <rPr>
            <sz val="10"/>
            <color rgb="FF000000"/>
            <rFont val="Calibri"/>
            <family val="2"/>
            <scheme val="minor"/>
          </rPr>
          <t xml:space="preserve">Representación cuantitativa que indica el valor numérico propuesto para la vigencia. 
</t>
        </r>
      </text>
    </comment>
    <comment ref="AD12" authorId="0" shapeId="0" xr:uid="{E1F566FB-F0C9-4866-8AEA-52A4F85D0C01}">
      <text>
        <r>
          <rPr>
            <sz val="10"/>
            <color rgb="FF000000"/>
            <rFont val="Calibri"/>
            <family val="2"/>
            <scheme val="minor"/>
          </rPr>
          <t>Proceso de planificación de la distribución de la meta a lo largo del año de manera mensual. </t>
        </r>
      </text>
    </comment>
    <comment ref="AP12" authorId="0" shapeId="0" xr:uid="{C10F377D-6687-4CEF-B794-523563586DFA}">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DE2CBEA7-E03F-44F9-AD41-C23581E2E6A0}">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6C3FA1E8-9BC0-49BA-9CE3-9400CE94EEBF}">
      <text>
        <r>
          <rPr>
            <sz val="10"/>
            <color rgb="FF000000"/>
            <rFont val="Tahoma"/>
            <family val="2"/>
          </rPr>
          <t>Fecha en la que se dará inicio a la ejecución o desarrollo del indicador.</t>
        </r>
      </text>
    </comment>
    <comment ref="AS12" authorId="0" shapeId="0" xr:uid="{C4584268-1C35-4FB8-98DA-8DC3B81FF0E7}">
      <text>
        <r>
          <rPr>
            <sz val="10"/>
            <color rgb="FF000000"/>
            <rFont val="Tahoma"/>
            <family val="2"/>
          </rPr>
          <t>Fecha en la que se cumplirá el indicador.</t>
        </r>
      </text>
    </comment>
    <comment ref="AT12" authorId="0" shapeId="0" xr:uid="{CBD6D72F-7F94-4366-8823-D084C59B2171}">
      <text>
        <r>
          <rPr>
            <sz val="10"/>
            <color rgb="FF000000"/>
            <rFont val="Calibri"/>
            <family val="2"/>
            <scheme val="minor"/>
          </rPr>
          <t>Describe el tipo de gasto a través del cual se invertirán los recursos. </t>
        </r>
      </text>
    </comment>
    <comment ref="AU12" authorId="0" shapeId="0" xr:uid="{BB21A8E8-7561-40B5-BEAD-762D91BD6D70}">
      <text>
        <r>
          <rPr>
            <sz val="10"/>
            <color rgb="FF000000"/>
            <rFont val="Calibri"/>
            <family val="2"/>
            <scheme val="minor"/>
          </rPr>
          <t xml:space="preserve">Corresponde al monto de recursos financieros necesarios para dar cumplimiento al indicador. 
</t>
        </r>
      </text>
    </comment>
    <comment ref="AV12" authorId="0" shapeId="0" xr:uid="{7106FF09-7C9B-49F6-9352-CCB616BB5714}">
      <text>
        <r>
          <rPr>
            <sz val="10"/>
            <color rgb="FF000000"/>
            <rFont val="Calibri"/>
            <family val="2"/>
            <scheme val="minor"/>
          </rPr>
          <t xml:space="preserve">Indica si los recursos pertenecen a Inversión, Crédito, Cooperación Internacional o Funcionamiento. 
</t>
        </r>
      </text>
    </comment>
    <comment ref="AW12" authorId="0" shapeId="0" xr:uid="{7A9E9EB5-8740-4740-9013-EC0CD4617AB6}">
      <text>
        <r>
          <rPr>
            <sz val="10"/>
            <color rgb="FF000000"/>
            <rFont val="Calibri"/>
            <family val="2"/>
            <scheme val="minor"/>
          </rPr>
          <t xml:space="preserve">Categoría dentro del presupuesto mediante la cual se asignan, registran y controlan los recursos financieros.
</t>
        </r>
      </text>
    </comment>
    <comment ref="AX12" authorId="0" shapeId="0" xr:uid="{23F30181-6FD5-44D1-8CC1-4691AF54BE5B}">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Y11" authorId="0" shapeId="0" xr:uid="{796AEF1F-3DF8-4477-A993-717269F8FFA7}">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13B4C8D8-9AF6-472F-956B-9F85728D2AF4}">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58CBEA6E-25A1-4D1A-BF3B-EE7F109EE10C}">
      <text>
        <r>
          <rPr>
            <sz val="10"/>
            <color rgb="FF000000"/>
            <rFont val="Calibri"/>
            <family val="2"/>
            <scheme val="minor"/>
          </rPr>
          <t>Establece la estructura del PAI en relación con los indicadores del Plan Nacional de Desarrollo consignados en la plataforma SINERGIA</t>
        </r>
      </text>
    </comment>
    <comment ref="W12" authorId="0" shapeId="0" xr:uid="{A5EFC411-98EE-441D-BF2F-8F1EE1B07049}">
      <text>
        <r>
          <rPr>
            <sz val="10"/>
            <color rgb="FF000000"/>
            <rFont val="Calibri"/>
            <family val="2"/>
            <scheme val="minor"/>
          </rPr>
          <t>Corresponde al código de identificación de los indicadores para la presente vigencia.</t>
        </r>
      </text>
    </comment>
    <comment ref="X12" authorId="0" shapeId="0" xr:uid="{5678A1B0-6248-41B3-A664-EB320463456C}">
      <text>
        <r>
          <rPr>
            <sz val="10"/>
            <color rgb="FF000000"/>
            <rFont val="Calibri"/>
            <family val="2"/>
            <scheme val="minor"/>
          </rPr>
          <t xml:space="preserve">Corresponde al rol de indicador dentro del sistema de medición y evaluación (Principal, secundario o terciario).
</t>
        </r>
      </text>
    </comment>
    <comment ref="Y12" authorId="0" shapeId="0" xr:uid="{0A430D81-155A-4F7B-B19B-AE3EF1C49F7B}">
      <text>
        <r>
          <rPr>
            <sz val="11"/>
            <color theme="1"/>
            <rFont val="Calibri"/>
            <family val="2"/>
            <scheme val="minor"/>
          </rPr>
          <t>Parámetro usado para medir resultados y hacer seguimiento a las metas institucionales.</t>
        </r>
      </text>
    </comment>
    <comment ref="Z12" authorId="0" shapeId="0" xr:uid="{7FAFD6F2-6EA6-45F8-866B-764F9B8A97FA}">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D2D85A27-7848-4916-AD3F-DE43D441D8F4}">
      <text>
        <r>
          <rPr>
            <sz val="11"/>
            <color theme="1"/>
            <rFont val="Calibri"/>
            <family val="2"/>
            <scheme val="minor"/>
          </rPr>
          <t xml:space="preserve">Se debe diligenciar con la información del avance del indicador correspondiente del 2023 a agosto 2025.
</t>
        </r>
      </text>
    </comment>
    <comment ref="AB12" authorId="0" shapeId="0" xr:uid="{C588C2C1-3B86-446E-987B-16FBC1F9248F}">
      <text>
        <r>
          <rPr>
            <sz val="10"/>
            <color rgb="FF000000"/>
            <rFont val="Calibri"/>
            <family val="2"/>
            <scheme val="minor"/>
          </rPr>
          <t>Parámetro de medición según el indicador y la meta definidos (número, porcentaje, metros lineales). </t>
        </r>
      </text>
    </comment>
    <comment ref="AC12" authorId="0" shapeId="0" xr:uid="{1E7547CF-DD10-42F7-8E4C-7BFBACD56447}">
      <text>
        <r>
          <rPr>
            <sz val="10"/>
            <color rgb="FF000000"/>
            <rFont val="Calibri"/>
            <family val="2"/>
            <scheme val="minor"/>
          </rPr>
          <t xml:space="preserve">Representación cuantitativa que indica el valor numérico propuesto para la vigencia. 
</t>
        </r>
      </text>
    </comment>
    <comment ref="AD12" authorId="0" shapeId="0" xr:uid="{0246CE1F-5B11-478A-B758-5EC4313A3DD6}">
      <text>
        <r>
          <rPr>
            <sz val="10"/>
            <color rgb="FF000000"/>
            <rFont val="Calibri"/>
            <family val="2"/>
            <scheme val="minor"/>
          </rPr>
          <t>Proceso de planificación de la distribución de la meta a lo largo del año de manera mensual. </t>
        </r>
      </text>
    </comment>
    <comment ref="AP12" authorId="0" shapeId="0" xr:uid="{AB8114F2-E7CD-4F83-A51A-B40292B1C0BF}">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A0A33A3D-799E-4AAB-9C49-2878F4E5BF38}">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245B6FBC-C43D-4DEF-8E25-002E23C46C71}">
      <text>
        <r>
          <rPr>
            <sz val="10"/>
            <color rgb="FF000000"/>
            <rFont val="Tahoma"/>
            <family val="2"/>
          </rPr>
          <t>Fecha en la que se dará inicio a la ejecución o desarrollo del indicador.</t>
        </r>
      </text>
    </comment>
    <comment ref="AS12" authorId="0" shapeId="0" xr:uid="{7B57CE4F-BCF1-4B96-A1A6-AE26D04481A1}">
      <text>
        <r>
          <rPr>
            <sz val="10"/>
            <color rgb="FF000000"/>
            <rFont val="Tahoma"/>
            <family val="2"/>
          </rPr>
          <t>Fecha en la que se cumplirá el indicador.</t>
        </r>
      </text>
    </comment>
    <comment ref="AT12" authorId="0" shapeId="0" xr:uid="{2B108C54-2304-4599-B90F-4E1795C3AB79}">
      <text>
        <r>
          <rPr>
            <sz val="10"/>
            <color rgb="FF000000"/>
            <rFont val="Calibri"/>
            <family val="2"/>
            <scheme val="minor"/>
          </rPr>
          <t>Describe el tipo de gasto a través del cual se invertirán los recursos. </t>
        </r>
      </text>
    </comment>
    <comment ref="AU12" authorId="0" shapeId="0" xr:uid="{92E1EF21-6C3C-4786-965E-4B515F92BA62}">
      <text>
        <r>
          <rPr>
            <sz val="10"/>
            <color rgb="FF000000"/>
            <rFont val="Calibri"/>
            <family val="2"/>
            <scheme val="minor"/>
          </rPr>
          <t xml:space="preserve">Corresponde al monto de recursos financieros necesarios para dar cumplimiento al indicador. 
</t>
        </r>
      </text>
    </comment>
    <comment ref="AV12" authorId="0" shapeId="0" xr:uid="{AA1A8BE3-D35F-4597-AD17-38533A9D7071}">
      <text>
        <r>
          <rPr>
            <sz val="10"/>
            <color rgb="FF000000"/>
            <rFont val="Calibri"/>
            <family val="2"/>
            <scheme val="minor"/>
          </rPr>
          <t xml:space="preserve">Indica si los recursos pertenecen a Inversión, Crédito, Cooperación Internacional o Funcionamiento. 
</t>
        </r>
      </text>
    </comment>
    <comment ref="AW12" authorId="0" shapeId="0" xr:uid="{668F5E5E-830B-4B51-B823-CBD79EAB6EB2}">
      <text>
        <r>
          <rPr>
            <sz val="10"/>
            <color rgb="FF000000"/>
            <rFont val="Calibri"/>
            <family val="2"/>
            <scheme val="minor"/>
          </rPr>
          <t xml:space="preserve">Categoría dentro del presupuesto mediante la cual se asignan, registran y controlan los recursos financieros.
</t>
        </r>
      </text>
    </comment>
    <comment ref="AX12" authorId="0" shapeId="0" xr:uid="{35F47361-7491-4B44-80D5-AA6D4D6B792B}">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Y11" authorId="0" shapeId="0" xr:uid="{31B91E54-90B2-46B0-B73D-689DE0CDD286}">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06E933F7-1770-4DB0-A47C-5A45703F1981}">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F79352B2-2543-4993-8361-A4D470B89261}">
      <text>
        <r>
          <rPr>
            <sz val="10"/>
            <color rgb="FF000000"/>
            <rFont val="Calibri"/>
            <family val="2"/>
            <scheme val="minor"/>
          </rPr>
          <t>Establece la estructura del PAI en relación con los indicadores del Plan Nacional de Desarrollo consignados en la plataforma SINERGIA</t>
        </r>
      </text>
    </comment>
    <comment ref="W12" authorId="0" shapeId="0" xr:uid="{086EE6FD-119F-4676-9EFB-3A15EF283FEC}">
      <text>
        <r>
          <rPr>
            <sz val="10"/>
            <color rgb="FF000000"/>
            <rFont val="Calibri"/>
            <family val="2"/>
            <scheme val="minor"/>
          </rPr>
          <t>Corresponde al código de identificación de los indicadores para la presente vigencia.</t>
        </r>
      </text>
    </comment>
    <comment ref="X12" authorId="0" shapeId="0" xr:uid="{E1195392-7F70-4911-AE73-864494241A62}">
      <text>
        <r>
          <rPr>
            <sz val="10"/>
            <color rgb="FF000000"/>
            <rFont val="Calibri"/>
            <family val="2"/>
            <scheme val="minor"/>
          </rPr>
          <t xml:space="preserve">Corresponde al rol de indicador dentro del sistema de medición y evaluación (Principal, secundario o terciario).
</t>
        </r>
      </text>
    </comment>
    <comment ref="Y12" authorId="0" shapeId="0" xr:uid="{E07382EC-B918-43EE-A149-3B2A7515C2BE}">
      <text>
        <r>
          <rPr>
            <sz val="11"/>
            <color theme="1"/>
            <rFont val="Calibri"/>
            <family val="2"/>
            <scheme val="minor"/>
          </rPr>
          <t>Parámetro usado para medir resultados y hacer seguimiento a las metas institucionales.</t>
        </r>
      </text>
    </comment>
    <comment ref="Z12" authorId="0" shapeId="0" xr:uid="{80D899B9-AFDD-4B83-8A44-4240D29B03D6}">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FD793553-FD00-4545-A13E-AFF3534434F8}">
      <text>
        <r>
          <rPr>
            <sz val="11"/>
            <color theme="1"/>
            <rFont val="Calibri"/>
            <family val="2"/>
            <scheme val="minor"/>
          </rPr>
          <t xml:space="preserve">Se debe diligenciar con la información del avance del indicador correspondiente del 2023 a agosto 2025.
</t>
        </r>
      </text>
    </comment>
    <comment ref="AB12" authorId="0" shapeId="0" xr:uid="{771E228E-46B6-4D88-93C8-68A82CFF50CA}">
      <text>
        <r>
          <rPr>
            <sz val="10"/>
            <color rgb="FF000000"/>
            <rFont val="Calibri"/>
            <family val="2"/>
            <scheme val="minor"/>
          </rPr>
          <t>Parámetro de medición según el indicador y la meta definidos (número, porcentaje, metros lineales). </t>
        </r>
      </text>
    </comment>
    <comment ref="AC12" authorId="0" shapeId="0" xr:uid="{FFF5DCB5-1F83-4758-A6C7-A7225A6FC90A}">
      <text>
        <r>
          <rPr>
            <sz val="10"/>
            <color rgb="FF000000"/>
            <rFont val="Calibri"/>
            <family val="2"/>
            <scheme val="minor"/>
          </rPr>
          <t xml:space="preserve">Representación cuantitativa que indica el valor numérico propuesto para la vigencia. 
</t>
        </r>
      </text>
    </comment>
    <comment ref="AD12" authorId="0" shapeId="0" xr:uid="{D4A019FA-1959-43CF-AFB8-789B1BB735B7}">
      <text>
        <r>
          <rPr>
            <sz val="10"/>
            <color rgb="FF000000"/>
            <rFont val="Calibri"/>
            <family val="2"/>
            <scheme val="minor"/>
          </rPr>
          <t>Proceso de planificación de la distribución de la meta a lo largo del año de manera mensual. </t>
        </r>
      </text>
    </comment>
    <comment ref="AP12" authorId="0" shapeId="0" xr:uid="{2343E747-D1B8-4E50-91EC-8FE186E868C0}">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829EEF8B-A695-422B-9B46-5CDA62764CBD}">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8B149A66-1805-4C03-A31B-1984275C5116}">
      <text>
        <r>
          <rPr>
            <sz val="10"/>
            <color rgb="FF000000"/>
            <rFont val="Tahoma"/>
            <family val="2"/>
          </rPr>
          <t>Fecha en la que se dará inicio a la ejecución o desarrollo del indicador.</t>
        </r>
      </text>
    </comment>
    <comment ref="AS12" authorId="0" shapeId="0" xr:uid="{0DFA0668-F91E-4191-8E0F-FB11EA7F2B64}">
      <text>
        <r>
          <rPr>
            <sz val="10"/>
            <color rgb="FF000000"/>
            <rFont val="Tahoma"/>
            <family val="2"/>
          </rPr>
          <t>Fecha en la que se cumplirá el indicador.</t>
        </r>
      </text>
    </comment>
    <comment ref="AT12" authorId="0" shapeId="0" xr:uid="{8E66C96E-5A3A-4898-9F65-17519C60AAA7}">
      <text>
        <r>
          <rPr>
            <sz val="10"/>
            <color rgb="FF000000"/>
            <rFont val="Calibri"/>
            <family val="2"/>
            <scheme val="minor"/>
          </rPr>
          <t>Describe el tipo de gasto a través del cual se invertirán los recursos. </t>
        </r>
      </text>
    </comment>
    <comment ref="AU12" authorId="0" shapeId="0" xr:uid="{8DE55564-6E10-4829-A785-5D5BDB106EE3}">
      <text>
        <r>
          <rPr>
            <sz val="10"/>
            <color rgb="FF000000"/>
            <rFont val="Calibri"/>
            <family val="2"/>
            <scheme val="minor"/>
          </rPr>
          <t xml:space="preserve">Corresponde al monto de recursos financieros necesarios para dar cumplimiento al indicador. 
</t>
        </r>
      </text>
    </comment>
    <comment ref="AV12" authorId="0" shapeId="0" xr:uid="{6773E1AC-8317-406E-820D-129E7B6B571A}">
      <text>
        <r>
          <rPr>
            <sz val="10"/>
            <color rgb="FF000000"/>
            <rFont val="Calibri"/>
            <family val="2"/>
            <scheme val="minor"/>
          </rPr>
          <t xml:space="preserve">Indica si los recursos pertenecen a Inversión, Crédito, Cooperación Internacional o Funcionamiento. 
</t>
        </r>
      </text>
    </comment>
    <comment ref="AW12" authorId="0" shapeId="0" xr:uid="{8DE0C922-9C37-442E-8B56-88556589DEB5}">
      <text>
        <r>
          <rPr>
            <sz val="10"/>
            <color rgb="FF000000"/>
            <rFont val="Calibri"/>
            <family val="2"/>
            <scheme val="minor"/>
          </rPr>
          <t xml:space="preserve">Categoría dentro del presupuesto mediante la cual se asignan, registran y controlan los recursos financieros.
</t>
        </r>
      </text>
    </comment>
    <comment ref="AX12" authorId="0" shapeId="0" xr:uid="{9E2D2740-E862-4F06-AFD2-CB57E0F09EA5}">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V12" authorId="0" shapeId="0" xr:uid="{6024A7EF-9B13-4210-9411-71C9B7B725C5}">
      <text>
        <r>
          <rPr>
            <sz val="10"/>
            <color rgb="FF000000"/>
            <rFont val="Calibri"/>
            <family val="2"/>
            <scheme val="minor"/>
          </rPr>
          <t>Establece la estructura del PAI en relación con los indicadores del Plan Nacional de Desarrollo consignados en la plataforma SINERGIA</t>
        </r>
      </text>
    </comment>
    <comment ref="W12" authorId="0" shapeId="0" xr:uid="{BCAF6FE9-DD08-4B63-881F-4340AA5C93A9}">
      <text>
        <r>
          <rPr>
            <sz val="10"/>
            <color rgb="FF000000"/>
            <rFont val="Calibri"/>
            <family val="2"/>
            <scheme val="minor"/>
          </rPr>
          <t>Corresponde al código de identificación de los indicadores para la presente vigencia.</t>
        </r>
      </text>
    </comment>
    <comment ref="X12" authorId="0" shapeId="0" xr:uid="{C91D604D-4D00-47AD-97D5-448F1A659BCC}">
      <text>
        <r>
          <rPr>
            <sz val="10"/>
            <color rgb="FF000000"/>
            <rFont val="Calibri"/>
            <family val="2"/>
            <scheme val="minor"/>
          </rPr>
          <t xml:space="preserve">Corresponde al rol de indicador dentro del sistema de medición y evaluación (Principal, secundario o terciario).
</t>
        </r>
      </text>
    </comment>
    <comment ref="Y12" authorId="0" shapeId="0" xr:uid="{200830CD-7AC8-41BD-A86C-50C24F52251A}">
      <text>
        <r>
          <rPr>
            <sz val="11"/>
            <color theme="1"/>
            <rFont val="Calibri"/>
            <family val="2"/>
            <scheme val="minor"/>
          </rPr>
          <t>Parámetro usado para medir resultados y hacer seguimiento a las metas institucionales.</t>
        </r>
      </text>
    </comment>
    <comment ref="Z12" authorId="0" shapeId="0" xr:uid="{03A1F1EF-5A9C-4FB4-982C-FF9CF05187D7}">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E3B89CE2-AF26-4741-92DA-688E164C1ED5}">
      <text>
        <r>
          <rPr>
            <sz val="11"/>
            <color theme="1"/>
            <rFont val="Calibri"/>
            <family val="2"/>
            <scheme val="minor"/>
          </rPr>
          <t xml:space="preserve">Se debe diligenciar con la información del avance del indicador correspondiente del 2023 a agosto 2025.
</t>
        </r>
      </text>
    </comment>
    <comment ref="AB12" authorId="0" shapeId="0" xr:uid="{FF11D239-FE93-4D21-B6BE-447A893AFC99}">
      <text>
        <r>
          <rPr>
            <sz val="10"/>
            <color rgb="FF000000"/>
            <rFont val="Calibri"/>
            <family val="2"/>
            <scheme val="minor"/>
          </rPr>
          <t>Parámetro de medición según el indicador y la meta definidos (número, porcentaje, metros lineales). </t>
        </r>
      </text>
    </comment>
    <comment ref="AC12" authorId="0" shapeId="0" xr:uid="{8090493B-F8B1-414A-8199-89B3921F2203}">
      <text>
        <r>
          <rPr>
            <sz val="10"/>
            <color rgb="FF000000"/>
            <rFont val="Calibri"/>
            <family val="2"/>
            <scheme val="minor"/>
          </rPr>
          <t xml:space="preserve">Representación cuantitativa que indica el valor numérico propuesto para la vigencia. 
</t>
        </r>
      </text>
    </comment>
    <comment ref="AD12" authorId="0" shapeId="0" xr:uid="{EE21FB77-A619-4DF1-BF2E-233B016BC7ED}">
      <text>
        <r>
          <rPr>
            <sz val="10"/>
            <color rgb="FF000000"/>
            <rFont val="Calibri"/>
            <family val="2"/>
            <scheme val="minor"/>
          </rPr>
          <t>Proceso de planificación de la distribución de la meta a lo largo del año de manera mensual. </t>
        </r>
      </text>
    </comment>
    <comment ref="AP12" authorId="0" shapeId="0" xr:uid="{672C1686-90FE-4721-A304-2EBAB86CD783}">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9DAE4618-1492-4AF6-9C53-8FE2D0B57BBB}">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53ECDA0A-C73C-498E-A73D-6D5CDAFA871A}">
      <text>
        <r>
          <rPr>
            <sz val="10"/>
            <color rgb="FF000000"/>
            <rFont val="Tahoma"/>
            <family val="2"/>
          </rPr>
          <t>Fecha en la que se dará inicio a la ejecución o desarrollo del indicador.</t>
        </r>
      </text>
    </comment>
    <comment ref="AS12" authorId="0" shapeId="0" xr:uid="{589472A7-E86A-4B51-BD1D-CF25A108912D}">
      <text>
        <r>
          <rPr>
            <sz val="10"/>
            <color rgb="FF000000"/>
            <rFont val="Tahoma"/>
            <family val="2"/>
          </rPr>
          <t>Fecha en la que se cumplirá el indicador.</t>
        </r>
      </text>
    </comment>
    <comment ref="AT12" authorId="0" shapeId="0" xr:uid="{38DD9FFB-7AB0-42F6-9CAB-A07FE7069481}">
      <text>
        <r>
          <rPr>
            <sz val="10"/>
            <color rgb="FF000000"/>
            <rFont val="Calibri"/>
            <family val="2"/>
            <scheme val="minor"/>
          </rPr>
          <t>Describe el tipo de gasto a través del cual se invertirán los recursos. </t>
        </r>
      </text>
    </comment>
    <comment ref="AU12" authorId="0" shapeId="0" xr:uid="{7EB3CF7F-6AAF-4713-910A-6DE50DA82876}">
      <text>
        <r>
          <rPr>
            <sz val="10"/>
            <color rgb="FF000000"/>
            <rFont val="Calibri"/>
            <family val="2"/>
            <scheme val="minor"/>
          </rPr>
          <t xml:space="preserve">Corresponde al monto de recursos financieros necesarios para dar cumplimiento al indicador. 
</t>
        </r>
      </text>
    </comment>
    <comment ref="AV12" authorId="0" shapeId="0" xr:uid="{A19D0587-2F35-4C5D-9052-1C506FECA5F6}">
      <text>
        <r>
          <rPr>
            <sz val="10"/>
            <color rgb="FF000000"/>
            <rFont val="Calibri"/>
            <family val="2"/>
            <scheme val="minor"/>
          </rPr>
          <t xml:space="preserve">Indica si los recursos pertenecen a Inversión, Crédito, Cooperación Internacional o Funcionamiento. 
</t>
        </r>
      </text>
    </comment>
    <comment ref="AW12" authorId="0" shapeId="0" xr:uid="{8C4AA22A-8AB8-416C-9AA3-2C6F98A0028E}">
      <text>
        <r>
          <rPr>
            <sz val="10"/>
            <color rgb="FF000000"/>
            <rFont val="Calibri"/>
            <family val="2"/>
            <scheme val="minor"/>
          </rPr>
          <t xml:space="preserve">Categoría dentro del presupuesto mediante la cual se asignan, registran y controlan los recursos financieros.
</t>
        </r>
      </text>
    </comment>
    <comment ref="AX12" authorId="0" shapeId="0" xr:uid="{12BC29C4-B459-4DED-8F6D-C9C42E3B338D}">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 ref="AY12" authorId="0" shapeId="0" xr:uid="{53E839E2-2794-40DE-93AF-C1A40BB18B6F}">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2" authorId="0" shapeId="0" xr:uid="{F6A642F2-79DB-4111-A1FF-563511CACC90}">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List>
</comments>
</file>

<file path=xl/sharedStrings.xml><?xml version="1.0" encoding="utf-8"?>
<sst xmlns="http://schemas.openxmlformats.org/spreadsheetml/2006/main" count="10548" uniqueCount="2867">
  <si>
    <t>FORMA</t>
  </si>
  <si>
    <t>FORMULACIÓN DE PLAN DE ACCIÓN</t>
  </si>
  <si>
    <t>CÓDIGO</t>
  </si>
  <si>
    <t>DEST-F-003</t>
  </si>
  <si>
    <t>ACTIVIDAD</t>
  </si>
  <si>
    <t>FORMULACIÓN DE PLAN DE ACCIÓN ANUAL</t>
  </si>
  <si>
    <t>VERSIÓN</t>
  </si>
  <si>
    <t>PROCESO</t>
  </si>
  <si>
    <t>DIRECCIONAMIENTO ESTRATEGICO</t>
  </si>
  <si>
    <t>FECHA</t>
  </si>
  <si>
    <t>Vigencia</t>
  </si>
  <si>
    <t>Proyecto de Inversión</t>
  </si>
  <si>
    <t>BPIN</t>
  </si>
  <si>
    <t xml:space="preserve">Objetivo general del proyecto </t>
  </si>
  <si>
    <t>Programa Presupuestal</t>
  </si>
  <si>
    <t>Programación del proyecto de inversión</t>
  </si>
  <si>
    <t>Regionalización, Focalización y Compromisos</t>
  </si>
  <si>
    <t>Programación Plan de Acción</t>
  </si>
  <si>
    <t xml:space="preserve">Política MIPG asociada </t>
  </si>
  <si>
    <t xml:space="preserve">Articulación con los Planes del Decreto 612 de 2018 </t>
  </si>
  <si>
    <t xml:space="preserve">Objetivo Específico </t>
  </si>
  <si>
    <t>Producto</t>
  </si>
  <si>
    <t>Indicador de Producto</t>
  </si>
  <si>
    <t>Meta Proyecto de Inversión 2026</t>
  </si>
  <si>
    <t>Actividad Proyecto Inversión
(Cadena de valor)</t>
  </si>
  <si>
    <t>Valor Total 2026</t>
  </si>
  <si>
    <t xml:space="preserve">Regionalización </t>
  </si>
  <si>
    <t>Focalización</t>
  </si>
  <si>
    <t xml:space="preserve">Compromisos </t>
  </si>
  <si>
    <t>Objetivos Estratégicos</t>
  </si>
  <si>
    <t xml:space="preserve">ID PAI </t>
  </si>
  <si>
    <t xml:space="preserve">Tipo de Indicador </t>
  </si>
  <si>
    <t xml:space="preserve">Indicador </t>
  </si>
  <si>
    <t>Producto/entregable</t>
  </si>
  <si>
    <t xml:space="preserve">Linea Base </t>
  </si>
  <si>
    <t>Unidad de Medida</t>
  </si>
  <si>
    <t>Meta 2026</t>
  </si>
  <si>
    <t>Programación Metas</t>
  </si>
  <si>
    <t>Estrategia</t>
  </si>
  <si>
    <t xml:space="preserve">Periodicidad entrega producto </t>
  </si>
  <si>
    <t xml:space="preserve">Fecha inicio </t>
  </si>
  <si>
    <t xml:space="preserve">Fecha Fin </t>
  </si>
  <si>
    <t>Concepto/Tipo de Gasto</t>
  </si>
  <si>
    <t xml:space="preserve">Valor Indicador </t>
  </si>
  <si>
    <t xml:space="preserve">Fuente recursos </t>
  </si>
  <si>
    <t xml:space="preserve">Rubro presupuestal </t>
  </si>
  <si>
    <t xml:space="preserve">Dependencia responsable </t>
  </si>
  <si>
    <t>PDET</t>
  </si>
  <si>
    <t>Construcción de Paz</t>
  </si>
  <si>
    <t xml:space="preserve">Víctimas </t>
  </si>
  <si>
    <t>Equidad de  la Mujer</t>
  </si>
  <si>
    <t>Comunidades Negras</t>
  </si>
  <si>
    <t xml:space="preserve">Comunidades Índigenas </t>
  </si>
  <si>
    <t>Pueblos Rrom</t>
  </si>
  <si>
    <t>Tecnologías de la Información y las Comunicaciones</t>
  </si>
  <si>
    <t>PMI</t>
  </si>
  <si>
    <t>PND</t>
  </si>
  <si>
    <t>PNFMPR</t>
  </si>
  <si>
    <t>PES</t>
  </si>
  <si>
    <t xml:space="preserve">PEI </t>
  </si>
  <si>
    <t>CONPES</t>
  </si>
  <si>
    <t>Ene</t>
  </si>
  <si>
    <t>Feb</t>
  </si>
  <si>
    <t>Mar</t>
  </si>
  <si>
    <t>Abr</t>
  </si>
  <si>
    <t>May</t>
  </si>
  <si>
    <t>Jun</t>
  </si>
  <si>
    <t>Jul</t>
  </si>
  <si>
    <t>Ago</t>
  </si>
  <si>
    <t>Sep</t>
  </si>
  <si>
    <t xml:space="preserve">Oct </t>
  </si>
  <si>
    <t>Nov</t>
  </si>
  <si>
    <t>Dic</t>
  </si>
  <si>
    <t xml:space="preserve">CASILLA DE DILIGENCIAMIENTO DE LA OFICINA DE PLANEACIÓN </t>
  </si>
  <si>
    <t xml:space="preserve">Valor total proyecto </t>
  </si>
  <si>
    <t>Hectáreas de pequeña y mediana propiedad rural, formalizadas</t>
  </si>
  <si>
    <t xml:space="preserve">PAI -1 </t>
  </si>
  <si>
    <t xml:space="preserve">Principal </t>
  </si>
  <si>
    <t>Hectáreas de baldíos formalizadas con acto administrativo registrado ante ORIP</t>
  </si>
  <si>
    <t xml:space="preserve">Relación de Hectáreas registradas de Baldíos resportados en la Base Maestra de Tierras </t>
  </si>
  <si>
    <t>Hectáreas</t>
  </si>
  <si>
    <t>-</t>
  </si>
  <si>
    <t>Acceso a la propiedad de la tierra  </t>
  </si>
  <si>
    <t xml:space="preserve">Fortalecimiento del programa de reforma agraria y reforma rural integral </t>
  </si>
  <si>
    <t>DAT - Subdirección de  Acceso a Tierras por Demanda y Descongestión
Subdirección de Acceso a Tierras en Zonas Focalizadas</t>
  </si>
  <si>
    <t>PAI -1.1</t>
  </si>
  <si>
    <t xml:space="preserve">Secundario </t>
  </si>
  <si>
    <t xml:space="preserve">Baldíos formalizados con ocupación previa con acto administrativo registrado ante ORIP </t>
  </si>
  <si>
    <t>Relación de Hectáreas registradas de Baldíos resportados en la Base Maestra de Tierras</t>
  </si>
  <si>
    <t>DAT - Subdirección de  Acceso a Tierras por Demanda y Descongestión</t>
  </si>
  <si>
    <t>PAI -1.2</t>
  </si>
  <si>
    <t>Baldíos formalizados con ocupación previa con acto administrativo registrado ante ORIP</t>
  </si>
  <si>
    <t>DAT - Subdirección de Acceso a Tierras en Zonas Focalizadas</t>
  </si>
  <si>
    <t>PAI -2</t>
  </si>
  <si>
    <t xml:space="preserve">Baldíos formalizados a entidades de derecho público - EDP con acto administrativo registrado ante ORIP </t>
  </si>
  <si>
    <t xml:space="preserve">Relación de hectáreas registradas de baldíos resportados en la Base Maestra de Tierras </t>
  </si>
  <si>
    <t>Incremento en la formalización de predios privados rurales  </t>
  </si>
  <si>
    <t>DAT - Subdirección de Administración de Tierras de la Nación</t>
  </si>
  <si>
    <t>PAI -3</t>
  </si>
  <si>
    <t>Actos administrativos expedidos por el proceso de formalización a entidades de derecho público - EDP</t>
  </si>
  <si>
    <t>Relación de actos administrativos expedidos de Baldíos, reportados en la Base Maestra de Tierras</t>
  </si>
  <si>
    <t>PAI -4</t>
  </si>
  <si>
    <t>Actos administrativos expedidos por el proceso de formalización de baldíos</t>
  </si>
  <si>
    <t>Relación de actos administrativos expedidos de baldíos, reportados en la Base Maestra de Tierras</t>
  </si>
  <si>
    <t>PAI -4.1</t>
  </si>
  <si>
    <t>PAI -4.2</t>
  </si>
  <si>
    <t xml:space="preserve">Relación de actos administrativos expedidos de Baldíos, reportados en la Base Maestra de Tierras </t>
  </si>
  <si>
    <t>PAI -5</t>
  </si>
  <si>
    <t>Hectáreas formalizadas de baldíos a mujeres rurales con acto administrativo registrado ante ORIP</t>
  </si>
  <si>
    <t>Relación de Hectáreas registradas de baldíos a mujeres resportados en la Base Maestra de Tierras</t>
  </si>
  <si>
    <t>PAI -5.1</t>
  </si>
  <si>
    <t xml:space="preserve">Hectáreas formalizadas de baldíos a mujeres rurales con acto administrativo registrado ante ORIP </t>
  </si>
  <si>
    <t>PAI -5.2</t>
  </si>
  <si>
    <t>PAI -6</t>
  </si>
  <si>
    <t>Hectáreas formalizadas mediante el reconocimiento y asignación de derechos de uso con acto administrativo registrado ante ORIP</t>
  </si>
  <si>
    <t>Relación de actos administrativos registrados por derechos de uso de baldíos, reportados en la Base Maestra de Tierras</t>
  </si>
  <si>
    <t>Administración de tierras de la Nación  </t>
  </si>
  <si>
    <t>PAI -7</t>
  </si>
  <si>
    <t>Actos administrativos expedidos por el proceso de formalización - Derechos de Uso</t>
  </si>
  <si>
    <t>PAI -8</t>
  </si>
  <si>
    <t>Hectareas formalizadas con acto administrativo registrado ante ORIP por las Unidades de Gestión Territorial -UGT</t>
  </si>
  <si>
    <t>Acto administrativo registrado</t>
  </si>
  <si>
    <t>Dirección General - Coordinación Unidades de Gestión Territorial - UGT</t>
  </si>
  <si>
    <t>PAI -9</t>
  </si>
  <si>
    <t>Titulos formalizados con acto administrativo expedido por las Unidades de Gestión Territorial -UGT</t>
  </si>
  <si>
    <t>Acto administrativo expedido</t>
  </si>
  <si>
    <t xml:space="preserve">Títulos </t>
  </si>
  <si>
    <t>PAI - 10</t>
  </si>
  <si>
    <t>Hectareas formalizadas con acto administrativo expedido por las Unidades de Gestión Territorial -UGT</t>
  </si>
  <si>
    <t>PAI -11</t>
  </si>
  <si>
    <t>Hectáreas de bienes fiscales patrimoniales formalizados con ocupación previa con acto administrativo registrado ante ORIP</t>
  </si>
  <si>
    <t>Relación de hectáreas registradas de bienes fiscales patrimoniales formalizados reportadas en la Base Maestra de Tierras</t>
  </si>
  <si>
    <t>PAI -12</t>
  </si>
  <si>
    <t>Actos administrativos expedidos por el proceso de formalización de bienes fiscales patrimoniales con ocupación previa</t>
  </si>
  <si>
    <t>Relación de actos administrativos expedidos de Bienes fiscales patrimoniales formalizados, reportados en la Base Maestra de Tierras por oferta</t>
  </si>
  <si>
    <t>PAI -13</t>
  </si>
  <si>
    <t>Hectáreas formalizadas de bienes fiscales patrimoniales con ocupación previa a mujeres rurales con acto administrativo registrado ante ORIP</t>
  </si>
  <si>
    <t>Relación de hectáreas registradas de bienes fiscales patrimoniales formalizados a mujeres rurales resportados en la Base Maestra de Tierras</t>
  </si>
  <si>
    <t>Promover el acceso y la formalización de la tierra para las mujeres rurales</t>
  </si>
  <si>
    <t>PAI -14</t>
  </si>
  <si>
    <t>Hectáreas formalizadas a través de la constitución o reestructuración de resguardos indígenas con acto administrativo expedido</t>
  </si>
  <si>
    <t>Acuerdo de constitución o reestructuración firmado</t>
  </si>
  <si>
    <t>Constitución o reestructuración de comunidades y resguardos indígenas  </t>
  </si>
  <si>
    <t>Fortalecimiento de la materialización de los derechos territoriales de los Pueblos y Comunidades Indígenas Nacional</t>
  </si>
  <si>
    <t>DAE - Subdirección de Asuntos Étnicos</t>
  </si>
  <si>
    <t>PAI -15</t>
  </si>
  <si>
    <t>Hectáreas formalizadas a través de la constitución o reestructuración de resguardos indígenas con acto administrativo registrado ante ORIP</t>
  </si>
  <si>
    <t>*Constancia de registro ante la ORIP
*Acuerdo de constitución o reestructuración firmado</t>
  </si>
  <si>
    <t>PAI -16</t>
  </si>
  <si>
    <t>Hectáreas formalizadas a través de la ampliación de resguardos indígenas con acto administrativo expedido</t>
  </si>
  <si>
    <t>Acuerdo de ampliación firmado</t>
  </si>
  <si>
    <t>Ampliación del acceso a la tierra dirigida a los pueblos y comunidades indígenas  </t>
  </si>
  <si>
    <t>PAI -17</t>
  </si>
  <si>
    <t>Hectáreas formalizadas a través de la ampliación de resguardos indígenas con acto administrativo registrado ante ORIP</t>
  </si>
  <si>
    <t>*Constancia de registro ante la ORIP
*Acuerdo de ampliación firmado</t>
  </si>
  <si>
    <t>PAI -18</t>
  </si>
  <si>
    <t>Hectáreas formalizadas a través de la titulación colectiva a comunidades negras con acto administrativo expedido</t>
  </si>
  <si>
    <t>Resoluciones de titulación colectiva expedidas</t>
  </si>
  <si>
    <t>Titulación colectiva a comunidades negras  </t>
  </si>
  <si>
    <t>Fortalecimiento de la materialización de derechos territoriales de las Comunidades Negras, Afrocolombianas, Raizales y Palenqueras a nivel Nacional</t>
  </si>
  <si>
    <t>PAI -19</t>
  </si>
  <si>
    <t>Hectáreas formalizadas a través de la titulación colectiva a comunidades negras con acto administrativo registrado ante ORIP</t>
  </si>
  <si>
    <t>* Resoluciones de titulación colectiva 
* Constancias de registro ante ORIP</t>
  </si>
  <si>
    <t>PAI -20</t>
  </si>
  <si>
    <t>Hectáreas formalizadas a través de la ampliación de las tierras de comunidades negras con acto administrativo expedido</t>
  </si>
  <si>
    <t>Resoluciones de ampliación de títulos colectivos expedidas</t>
  </si>
  <si>
    <t>Ampliación del acceso en la dotación de tierra dirigida a la población negra  </t>
  </si>
  <si>
    <t>PAI -21</t>
  </si>
  <si>
    <t>Hectáreas formalizadas a través de la ampliación de las tierras de las comunidades negras con acto administrativo registrado ante ORIP</t>
  </si>
  <si>
    <t>*Resoluciones de ampliación de títulos colectivos expedidas
*Constancia de registro ante ORIP</t>
  </si>
  <si>
    <t>PAI -22</t>
  </si>
  <si>
    <t>Actos Administrativos de reconocimiento de sentencias judiciales expedidos</t>
  </si>
  <si>
    <t>Actos Administrativos de reconocimiento o no reconocimiento de sentencias judiciales de pertenencia expedidos</t>
  </si>
  <si>
    <t xml:space="preserve">Número </t>
  </si>
  <si>
    <t xml:space="preserve">-   </t>
  </si>
  <si>
    <t xml:space="preserve">Atención al cumplimiento de Sentencias (T-488 de 2014, T-622 de 2017, T-052 de 2017, SU 288 de 2022) </t>
  </si>
  <si>
    <t>Incremento de la Formalización de Predios Privados Rurales y Procesos Agrarios a Nivel Nacional</t>
  </si>
  <si>
    <t>DGJT - Subdirección de Seguridad Jurídica y Subdirección de Procesos Agrarios y Gestión Jurídica</t>
  </si>
  <si>
    <t>PAI -23</t>
  </si>
  <si>
    <t>Hectáreas de propiedad privada rural formalizada con acto administrativo expedido</t>
  </si>
  <si>
    <t>Actos Administrativos expedidos</t>
  </si>
  <si>
    <t>DGJT - Subdirección de Seguridad Jurídica</t>
  </si>
  <si>
    <t>PAI -24</t>
  </si>
  <si>
    <t>Hectáreas de propiedad privada rural formalizada con acto administrativo registrado ante ORIP</t>
  </si>
  <si>
    <t>Actos Administrativos registrados</t>
  </si>
  <si>
    <t>PAI -25</t>
  </si>
  <si>
    <t xml:space="preserve">Títulos de propiedad privada rural formalizada con acto administrativo expedido </t>
  </si>
  <si>
    <t>Títulos formalizados a mujeres rurales mediante título individual</t>
  </si>
  <si>
    <t>PAI -26</t>
  </si>
  <si>
    <t>Títulos formalizados de baldíos a mujeres rurales con acto administrativo registrado ante ORIP</t>
  </si>
  <si>
    <t>Relación de Titulos registrados de Baldíos a mujeres, resportados en la Base Maestra de Tierras</t>
  </si>
  <si>
    <t>Promover el acceso y la formalización de la tierra para las mujeres rurales.</t>
  </si>
  <si>
    <t>PAI -26.1</t>
  </si>
  <si>
    <t>PAI -26.2</t>
  </si>
  <si>
    <t>Relación de titulos registrados de baldíos a mujeres, resportados en la Base Maestra de Tierras</t>
  </si>
  <si>
    <t>PAI -27</t>
  </si>
  <si>
    <t>Títulos formalizados de bienes fiscales patrimoniales con ocupación previa a mujeres rurales con acto administrativo registrado ante ORIP</t>
  </si>
  <si>
    <t>Relación de titulos registrados de bienes fiscales patrimoniales formalizados a mujeres rurales a titulo individual resportados en la Base Maestra de Tierras</t>
  </si>
  <si>
    <t>Hectáreas entregadas a través del fondo de tierras</t>
  </si>
  <si>
    <t>PAI -28</t>
  </si>
  <si>
    <t>Hectáreas adjudicadas de bienes fiscales patrimoniales con acto administrativo registrado ante ORIP</t>
  </si>
  <si>
    <t>Relación de hectáreas  adjudicadas de bienes fiscales patrimoniales sin ocupación previa con acto administrativo registrado ante ORIP</t>
  </si>
  <si>
    <t>DAT - Dirección de Acceso a Tierras
Subdirección de Acceso a Tierras en Zonas Focalizadas</t>
  </si>
  <si>
    <t>PAI -28.1</t>
  </si>
  <si>
    <t>Hectáreas adjudicadas de bienes fiscales patrimoniales a través del Decreto Ley 902 de 2017 y Decreto 1623 de 2023 con acto administrativo registrado ante ORIP</t>
  </si>
  <si>
    <t>Dirección de Acceso a Tierras</t>
  </si>
  <si>
    <t>PAI -28.2</t>
  </si>
  <si>
    <t>Hectáreas adjudicadas de bienes fiscales patrimoniales sin ocupación previa, mediante otros programas especiales con acto administrativo registrado ante ORIP</t>
  </si>
  <si>
    <t>Relación de hectáreas adjudicadas de bienes fiscales patrimoniales sin ocupación previa, mediante otros programas especiales con acto administrativo registrado ante ORIP</t>
  </si>
  <si>
    <t>PAI -29</t>
  </si>
  <si>
    <t>Actos administrativos expedidos por el proceso de adjudicación de bienes fiscales patrimoniales</t>
  </si>
  <si>
    <t>Relación de actos administrativos expedidos de bienes fiscales patrimoniales adjudicados</t>
  </si>
  <si>
    <t>PAI -29.1</t>
  </si>
  <si>
    <t>Actos administrativos expedidos por el proceso de adjudicación de bienes fiscales patrimoniales a través del Decreto Ley 902 de 2017 y Decreto 1623 de 2023</t>
  </si>
  <si>
    <t>Relación de actos administrativos expedidos de bienes fiscales patrimoniales adjudicados, reportados en la Base Maestra de Tierras</t>
  </si>
  <si>
    <t>PAI -29.2</t>
  </si>
  <si>
    <t>Actos administrativos expedidos por el proceso de adjudicación de bienes fiscales patrimoniales sin ocupación previa mediante otros programas especiales</t>
  </si>
  <si>
    <t>Relación de actos administrativos expedidos de bienes fiscales patrimoniales adjudicados, mediante otros programas especiales reportados en la Base Maestra de Tierras</t>
  </si>
  <si>
    <t>Hectáreas entregadas a mujeres rurales a través del Fondo de Tierras (Título individual)</t>
  </si>
  <si>
    <t>PAI - 30</t>
  </si>
  <si>
    <t>Hectáreas adjudicadas de bienes fiscales patrimoniales sin ocupación previa mediante otros programas especiales a mujeres rurales con acto administrativo registrado ante ORIP</t>
  </si>
  <si>
    <t>Relación de hectáreas registradas de bienes fiscales patrimoniales adjudicados a mujeres rurales resportados en la Base Maestra de Tierras</t>
  </si>
  <si>
    <t>Programa Especial de Adjudicación de Tierras para Mujeres Rurales</t>
  </si>
  <si>
    <t>Relación de hectáreas registradas de bienes fiscales patrimoniales sin ocupación previa adjudicados mediante otros programas especiales a mujeres rurales resportados en la Base Maestra de Tierras</t>
  </si>
  <si>
    <t>Hectáreas adjudicadas de bienes fiscales patrimoniales a mujeres rurales a través del Decreto Ley 902 de 2017 y Decreto 1623 de 2023 con acto administrativo registrado ante ORIP</t>
  </si>
  <si>
    <t>Hectáreas adquiridas de tierra rural</t>
  </si>
  <si>
    <t xml:space="preserve">Relación de hectáreas adquiridas </t>
  </si>
  <si>
    <t>Adquisición de tierras  </t>
  </si>
  <si>
    <t>Hectáreas adquiridas para comunidades Indígenas</t>
  </si>
  <si>
    <t>*Escrituras firmadas *Constancia de registro ante la ORIP 
*Reporte de pago</t>
  </si>
  <si>
    <t>Dirección de Asuntos Étnicos</t>
  </si>
  <si>
    <t>Hectáreas entregadas provisionalmente a las comunidades indígenas</t>
  </si>
  <si>
    <t>Acta de entrega provisional firmada</t>
  </si>
  <si>
    <t>Mejoras adquiridas con registro ante la ORIP</t>
  </si>
  <si>
    <t>* Escrituras firmadas
* Reporte de pago</t>
  </si>
  <si>
    <t>Hectáreas adquiridas para comunidades negras</t>
  </si>
  <si>
    <t>* Escrituras firmadas
* Constancia de registro ORIP 
* Reporte de pago</t>
  </si>
  <si>
    <t>Hectáreas entregadas provisionalmente a las comunidades negras</t>
  </si>
  <si>
    <t>Mejoras adquiridas con registro ante ORIP</t>
  </si>
  <si>
    <t>* Escrituras firmadas 
* Reporte de pago</t>
  </si>
  <si>
    <t>PAI -40</t>
  </si>
  <si>
    <t>Hectáreas de procesos agrarios con acto administrativo definitivo</t>
  </si>
  <si>
    <t>Fortalecimiento en el impulso técnico y jurídico de procesos agrarios  </t>
  </si>
  <si>
    <t>Hectáreas de procesos agrarios con acto de cierre de etapa administrativa que ordena presentar demanda</t>
  </si>
  <si>
    <t>Actos administrativos definitivos que culminan procesos agrarios</t>
  </si>
  <si>
    <t>Actos administrativos que cierran etapa administrativa de procesos agrarios y ordenan presentar demanda</t>
  </si>
  <si>
    <t>Hectáreas aprehendidas materialmente</t>
  </si>
  <si>
    <t>Actas de diligencia de aprehensión material
Actas de entrega voluntaria y/o actas de entrega provisional - comodatos</t>
  </si>
  <si>
    <t>Diligencias de Aprehensiones</t>
  </si>
  <si>
    <t>Dirección de Gestión Juridica de Tierras</t>
  </si>
  <si>
    <t>Títulos adjudicados de bienes fiscales patrimoniales a mujeres rurales con acto administrativo registrado ante ORIP</t>
  </si>
  <si>
    <t>Relación de titulos registradas de Bienes fiscales patrimoniales adjudicados mediante otros programas especiales a mujeres rurales resportados en la Base Maestra de Tierras</t>
  </si>
  <si>
    <t>Títulos adjudicados de bienes fiscales patrimoniales a mujeres rurales a través del Decreto Ley 902 de 2017 y Decreto 1623 de 2023 con acto administrativo registrado ante ORIP</t>
  </si>
  <si>
    <t>Relación de titulos registradas de bienes fiscales patrimoniales adjudicados a mujeres rurales resportados en la Base Maestra de Tierras</t>
  </si>
  <si>
    <t>Títulos adjudicados de bienes fiscales patrimoniales sin ocupación previa mediante otros programas especiales a mujeres rurales con acto administrativo registrado ante ORIP</t>
  </si>
  <si>
    <t>Títulos entregados a través del Fondo de Tierras</t>
  </si>
  <si>
    <t xml:space="preserve">Hectáreas ingresadas al fondo de tierras </t>
  </si>
  <si>
    <t>Relación de hectáreas ingresadas al Fondo de Tieras</t>
  </si>
  <si>
    <t>Acciones de ordenamiento del territorio</t>
  </si>
  <si>
    <t>Municipios recalculados con el fin de determinar las extensiones máximas y mínimas de las Unidades Agrícolas Familiares</t>
  </si>
  <si>
    <t>Documento técnico con resultados del recálculo municipal para definir extensiones de  Unidad Agricola Familiar - UAF</t>
  </si>
  <si>
    <t xml:space="preserve">Recalculo de Unidad Agrícola Familiar por Zonas Físicas Homogéneas </t>
  </si>
  <si>
    <t>Planes de Desarrollo Sostenible - PDS de Zonas de Reserva Campesina - ZRC presentados para aprobación del Consejo Directivo</t>
  </si>
  <si>
    <t>Proyecto de Acuerdo y Anexos</t>
  </si>
  <si>
    <t>Constitución y acompañamiento de Zonas de Reserva Campesina (ZRC) y primera convocatoria “Sembrando Vida”</t>
  </si>
  <si>
    <t xml:space="preserve">Acompañamiento a Zonas de Reserva Campesina - ZRC constituidas </t>
  </si>
  <si>
    <t>Informes de acompañamiento a las Zonas de Reserva Campesina ZRC</t>
  </si>
  <si>
    <t>Territorios Campesinos Agroalimentarios - TECAM presentados para aprobación del Consejo Directivo</t>
  </si>
  <si>
    <t>Fortalecimiento del ordenamiento social de la propiedad rural nacional  </t>
  </si>
  <si>
    <t>Comités Municipales de Reforma Agraria (CMRA) constituidos</t>
  </si>
  <si>
    <t>*Actas que contengan: convocatoria, listados de asistencia, representantes ante el comité, fotografías, etc.</t>
  </si>
  <si>
    <t xml:space="preserve">Implementación del Sistema Nacional de Reforma Agraria  </t>
  </si>
  <si>
    <t>Dirección General - Diálogo Social</t>
  </si>
  <si>
    <t>Actas que contengan: convocatoria, listados de asistencia, representantes ante el comité, fotografías, etc.</t>
  </si>
  <si>
    <t>Hectáreas entregadas a mujeres rurales través del fondo de tierras (título individual)</t>
  </si>
  <si>
    <t>PAI -51</t>
  </si>
  <si>
    <t>Hectáreas entregadas a mujeres beneficiarias con la materialización del subsidio</t>
  </si>
  <si>
    <t>Relación de hectáreas materializadas a través de subsidio a mujeres rurales</t>
  </si>
  <si>
    <t>PAI -52</t>
  </si>
  <si>
    <t>Hectáreas materializadas a través del Subsidio</t>
  </si>
  <si>
    <t>Relación de hectáreas materializadas a través de subsidio</t>
  </si>
  <si>
    <t>PAI -53</t>
  </si>
  <si>
    <t>Actos administrativos expedidos a mujeres beneficiarias de subsidio</t>
  </si>
  <si>
    <t xml:space="preserve">Relación de titulos materializadas a través de subsidio a mujeres rurales </t>
  </si>
  <si>
    <t>PAI -54</t>
  </si>
  <si>
    <t>Actos administrativos expedidos a familias beneficiarias del subsidio</t>
  </si>
  <si>
    <t xml:space="preserve">Relación de Actos administrativos  Expedidos a familias beneficiarias del subsidio </t>
  </si>
  <si>
    <t>PAI -55</t>
  </si>
  <si>
    <t>Iniciativas Productivas Cofinanciadas</t>
  </si>
  <si>
    <t>Resoluciones de Cofinanciación</t>
  </si>
  <si>
    <t>PAI -56</t>
  </si>
  <si>
    <t>Porcentaje de respuesta de solicitudes relacionadas con limitaciones a la propiedad</t>
  </si>
  <si>
    <t>Relación desolicitudes atentidas</t>
  </si>
  <si>
    <t xml:space="preserve">Porcentaje </t>
  </si>
  <si>
    <t>PAI -57</t>
  </si>
  <si>
    <t>Hectareas revisadas y actualizadas del Fondo de Tierras (Depuración del Fondo)</t>
  </si>
  <si>
    <t>Predios de hectáreas ingresadas al Fondo de Tieras</t>
  </si>
  <si>
    <t>Informes semestrales de la gestión de administración de baldíos en Islas del Rosario - San Bernardo</t>
  </si>
  <si>
    <t>Relación de informe de gestión de sobre la administración de Baldíos en islas del rosario</t>
  </si>
  <si>
    <t>Número de servidumbre sobre predios de la nación otorgados</t>
  </si>
  <si>
    <t>Relación de servidumbrres otorgados</t>
  </si>
  <si>
    <t xml:space="preserve"> Tierras enrutadas</t>
  </si>
  <si>
    <t>Matriz en excel de seguimiento a hectáreas enrutadas</t>
  </si>
  <si>
    <t xml:space="preserve"> - </t>
  </si>
  <si>
    <t xml:space="preserve">Fortalecimiento del Ordenamiento Social de la Propiedad Rural Nacional </t>
  </si>
  <si>
    <t>DGOSP - Subdirección de Planeación Operativa</t>
  </si>
  <si>
    <t>Documentos de investigación elaborados</t>
  </si>
  <si>
    <t>Documentos de investigación</t>
  </si>
  <si>
    <t>Dirección de Gestión del Ordenamiento Social de la Propiedad</t>
  </si>
  <si>
    <t>Tierras con procesos físico y jurídico levantadas</t>
  </si>
  <si>
    <t>Matriz en excel de seguimiento a hectáreas levantadas</t>
  </si>
  <si>
    <t xml:space="preserve">Planes de ordenamiento social de la propiedad rural - POSPR aprobados </t>
  </si>
  <si>
    <t>Documento plan de ordenamiento social de la propiedad rural - POSPR aprobado</t>
  </si>
  <si>
    <t>Resoluciones de inclusión al Registro de Sujetos de Ordenamiento - RESO expedidas</t>
  </si>
  <si>
    <t>Matriz en excel con el seguimiento de las resoluciones de inclusión al RESO</t>
  </si>
  <si>
    <t>DGOSP - Subdirección de Sistemas de Información de Tierras</t>
  </si>
  <si>
    <t>Proyectos productivos estructurados</t>
  </si>
  <si>
    <t>Apoyo Integral a proyectos productivos sostenibles para la participación en la reforma agraria  Nacional</t>
  </si>
  <si>
    <t>Proyectos productivos con cierre tecnico y financiero</t>
  </si>
  <si>
    <t xml:space="preserve">Informe de Proyectos productivos con cierre técnico y financiero </t>
  </si>
  <si>
    <t>Acompañamiento  técnico y financiero.de los proyectos productivos</t>
  </si>
  <si>
    <t>Informe de las Unidades productivas beneficiadas</t>
  </si>
  <si>
    <t>Numero de Familias Capacitadas</t>
  </si>
  <si>
    <t>Informe de las Familias Capacitadas</t>
  </si>
  <si>
    <t>Acciones Transversales</t>
  </si>
  <si>
    <t>Herramientas tecnológicas fortalecidas</t>
  </si>
  <si>
    <t xml:space="preserve">Actas de entrega de la herramienta tecnológica en producción </t>
  </si>
  <si>
    <t>Fortalecimiento de la capacidad tecnológica de la entidad para la transformación digital de los procesos institucionales  </t>
  </si>
  <si>
    <t>Fortalecimiento de las soluciones tecnológicas para la transformación digital de los procesos institucionales</t>
  </si>
  <si>
    <t>Índice de capacidad en la prestación de servicios tecnológicos</t>
  </si>
  <si>
    <t>Contratos celebrados en SECOP de infraestructura tecnológica</t>
  </si>
  <si>
    <t>Porcentaje</t>
  </si>
  <si>
    <t xml:space="preserve">Plan Institucional de Archivos-PINAR ejecutado </t>
  </si>
  <si>
    <t>Informe ejecutado</t>
  </si>
  <si>
    <t xml:space="preserve">Aporte transversal </t>
  </si>
  <si>
    <t>Fortalecimiento del sistema integral de gestión y administración documental de la ANT</t>
  </si>
  <si>
    <t>Secretaría General - Subdirección Administrativa y Financiera</t>
  </si>
  <si>
    <t>Plan Institucional de Capacitación formulado, aprobado y publicado</t>
  </si>
  <si>
    <t xml:space="preserve">Fortalecimiento del desempeño del modelo integrado de planeación y gestión de la ANT nacional </t>
  </si>
  <si>
    <t>Secretaría General - Subdirección de Talento Humano</t>
  </si>
  <si>
    <t xml:space="preserve">Seguimiento realizado a la ejecución del Plan Institucional de Capacitación </t>
  </si>
  <si>
    <t>Informes de avance sobre el cumplimiento de la ejecución del Plan</t>
  </si>
  <si>
    <t>Plan de Bienestar Social e Incentivos Institucionales formulado, aprobado y publicado</t>
  </si>
  <si>
    <t>Seguimiento realizado a la ejecución del Plan de Bienestar Social e Incentivos Institucionales</t>
  </si>
  <si>
    <t>Plan Estratégico de Talento Humano formulado, aprobado y publicado</t>
  </si>
  <si>
    <t>Seguimiento realizado a la ejecución del Plan Estratégico de Talento Humano</t>
  </si>
  <si>
    <t>Plan Anual de Trabajo en Seguridad y Salud en el Trabajo formulado, aprobado y publicado</t>
  </si>
  <si>
    <t>Seguimiento realizado a la ejecución del Plan Anual de Trabajo en Seguridad y Salud en el Trabajo</t>
  </si>
  <si>
    <t>Seguimiento realizado a las actividades de atencion a la ciudadania</t>
  </si>
  <si>
    <t xml:space="preserve">Informes </t>
  </si>
  <si>
    <t>Secretaría General</t>
  </si>
  <si>
    <t xml:space="preserve">Estrategia de seguimiento a la gestión contractual formulada y aprobada </t>
  </si>
  <si>
    <t>Estrategia formulada y aprobada</t>
  </si>
  <si>
    <t xml:space="preserve">Estrategia de seguimiento a la gestión contractual </t>
  </si>
  <si>
    <t>Informe de seguimiento</t>
  </si>
  <si>
    <t>Gestión en la atención de procesos judiciales</t>
  </si>
  <si>
    <t>Informe de gestión (gestión de la Oficina Jurídica frente a la defensa judicial)</t>
  </si>
  <si>
    <t>Fortalecimiento de la capacidad de gestión, a través de la asesoría al Director General y demás dependencias de la Agencia en los asuntos jurídicos de competencia de la misma </t>
  </si>
  <si>
    <t>Dirección General - Oficina Jurídica</t>
  </si>
  <si>
    <t>Emisión de conceptos y viabilidades jurídicas</t>
  </si>
  <si>
    <t>Informe de gestión (evidencia la eficiencia y oportunidad en la emisión de conceptos y viabilidades jurídicas)</t>
  </si>
  <si>
    <t>Gestión de los procesos disciplinarios</t>
  </si>
  <si>
    <t>Informe de gestión (evidencia el seguimiento y avance de los procesos disciplinarios; las acciones implementadas para garantizar su trámite eficiente y conforme a la normatividad vigente.)</t>
  </si>
  <si>
    <t>Gestión del seguimiento al cumplimiento de las acciones del Plan de Acción de la Política de Prevención del Daño Antijurídico (PPDA) 2026–2027</t>
  </si>
  <si>
    <t>Proyectos de inversión apoyados con asistencia técnica para su formulación y/o actualización</t>
  </si>
  <si>
    <t>Documento pdf evidencia de formulación y/o actualización de proyectos en PIIP</t>
  </si>
  <si>
    <t>Implementación de actividades para fortalecer la capacidad de la gestión administrativa de la entidad </t>
  </si>
  <si>
    <t xml:space="preserve">Dirección General - Oficina de Planeación </t>
  </si>
  <si>
    <t>Sistema Integrado de Gestión administrado y sostenido institucionalmente</t>
  </si>
  <si>
    <t xml:space="preserve">Sistema Integrado de gestión Institucional actualizado </t>
  </si>
  <si>
    <t>Socializaciones del Sistema Integrado de Gestión realizadas y difundidas en las dependencias institucionales y entidades que las requieran</t>
  </si>
  <si>
    <t>Listados de asistencia Socializaciones Realizadas</t>
  </si>
  <si>
    <t>Piezas comunicativas publicadas</t>
  </si>
  <si>
    <t>Boletines, videos y contenido periodístico publicados</t>
  </si>
  <si>
    <t xml:space="preserve">Dirección General - Equipo de Gestión de Comunicaciones </t>
  </si>
  <si>
    <t>Informes de fortalecimiento institucional elaborados</t>
  </si>
  <si>
    <t>Estrategia de lucha contra la corrupción para el fortalecimiento institucional de la entidad </t>
  </si>
  <si>
    <t>Dirección General - Oficina del Inspector de la Gestión de Tierras</t>
  </si>
  <si>
    <t>Informes de gestión para la Presidencia de la República presentados</t>
  </si>
  <si>
    <t>*Memorando de envio Director ANT 
*Oficio de envío al Presidente de la República</t>
  </si>
  <si>
    <t>Estrategias para la lucha contra la corrupción diseñadas</t>
  </si>
  <si>
    <t>*Herramienta de reformulación del Programa de transparencia y ética pública -PTEP.
*Acta de aprobación de la reformulación del PEM (Plan de ejecución y monitoreo) del PTEP por parte del comité de gestión y desempeño</t>
  </si>
  <si>
    <t>Estrategias para la lucha contra la corrupción implementadas</t>
  </si>
  <si>
    <t>*Módulos de capacitación sobre las estrategias del PTEP.
*Capacitaciones por cada estrategia del programa de PTEP
*Informe de socialización y apropiación del programa del PTEP</t>
  </si>
  <si>
    <t>Herramienta de seguimiento y control de recursos implementada</t>
  </si>
  <si>
    <t xml:space="preserve">Tableros de Control elaborados y socializados </t>
  </si>
  <si>
    <t>Informes de análisis presupuestal elaborados y socializados</t>
  </si>
  <si>
    <t>Informe de seguimiento y soporte de socialización</t>
  </si>
  <si>
    <t>Monitoreo al avance de los planes, metas y objetivos institucionales y la generación de alertas tempranas</t>
  </si>
  <si>
    <t>Informes de avances en la gestión presentados</t>
  </si>
  <si>
    <t>Plan de acción institucional formulado y publicado oportunamente</t>
  </si>
  <si>
    <t>Documentos del Plan de acción publicados</t>
  </si>
  <si>
    <t>Seguimiento realizado al funcionamiento de los canales de conectividad</t>
  </si>
  <si>
    <t>Informe de Gestion y Seguimiento</t>
  </si>
  <si>
    <t>Seguimiento realizado al funcionamiento de la plataforma tecnológica, interoperabilidad y gestión de la información</t>
  </si>
  <si>
    <t>Informe de Gestion  y Seguimiento</t>
  </si>
  <si>
    <t xml:space="preserve">Actividades del Plan Anual de Auditorías ejecutadas </t>
  </si>
  <si>
    <t>Desarrollar el plan anual de auditoría aprobado por el Comité Institucional de Coordinación de Control Interno (CICCI), garantizando su cumplimiento y adaptación a las modificaciones aprobadas</t>
  </si>
  <si>
    <t>Construcción y ejecución del Plan Anual de Auditoría, para un control más efectivo  </t>
  </si>
  <si>
    <t>Dirección General - Oficina de Control Interno</t>
  </si>
  <si>
    <t>Decisión de fondo sobre medidas de protección provisional de territorios  ancestrales para comunidades negras</t>
  </si>
  <si>
    <t>Acto administrativo que decide de fondo sobre la protección de territorios ancestrales de comunidades negras</t>
  </si>
  <si>
    <t>Territorios de comunidades negras delimitados</t>
  </si>
  <si>
    <t>Informe de delimitación firmado de territorios de comunidades negras</t>
  </si>
  <si>
    <t>Número de actas de concertación y mediación comunidades negras</t>
  </si>
  <si>
    <t>Actas de concertación y mediación firmadas</t>
  </si>
  <si>
    <t>Iniciativas comunitarias que contribuyan a la soberanía alimentaria para comunidades negras</t>
  </si>
  <si>
    <t>* Resolución de cofinanciación
* Reporte de pago</t>
  </si>
  <si>
    <t>Decisiones de fondo sobre las medidas de protección provisional de territorio ancestrales para comunidades indígenas</t>
  </si>
  <si>
    <t xml:space="preserve">Acto administrativo que decide de fondo sobre la protección de territorios ancestrales </t>
  </si>
  <si>
    <t>Territorios de comunidades indígenas delimitados</t>
  </si>
  <si>
    <t>Informe de delimitación firmado de territorios de comunidades indígenas</t>
  </si>
  <si>
    <t>Número de actas de concertación y mediación comunidades indigenas</t>
  </si>
  <si>
    <t>Actas de memoria, Listado de asistencia</t>
  </si>
  <si>
    <t xml:space="preserve">Fortalecimiento institucional, a través de la implementación de enfoques de género y diferenciales </t>
  </si>
  <si>
    <t>Plan de acción de transversalización de los enfoques diferenciales implementado en los procesos misionales y estratégicos de la entidad</t>
  </si>
  <si>
    <t>*Cuadro de seguimiento a la implementación del Plan de Acción
*Actas de memoria, Listados de asistencias, 
Registro de fotográfico</t>
  </si>
  <si>
    <t>Actas de memoria, Listados de Asistencia, 
Registro fotográfico</t>
  </si>
  <si>
    <t>Decisiones del fondo sobre la clarificación de la vigencia legal del título de origen colonial o republicano para comunidades indígenas</t>
  </si>
  <si>
    <t>Acto administrativo que decide de fondo sobre la clarificación de la  vigencia legal del título de origen colonial o republicano expedido</t>
  </si>
  <si>
    <t>Iniciativas comunitarias que contribuyan a la soberanía alimentaria para comunidades Indígenas</t>
  </si>
  <si>
    <t>*Resolución de cofinanciación
*Reporte de pago</t>
  </si>
  <si>
    <t>Actos administrativos de delimitación político administrativa para comunidades Indígenas</t>
  </si>
  <si>
    <t>Actos administrativos de delimitación político administrativa</t>
  </si>
  <si>
    <t>Estado</t>
  </si>
  <si>
    <t>Hectáreas formalizadas</t>
  </si>
  <si>
    <t>Registradas</t>
  </si>
  <si>
    <t>Actos administrativos expedidos</t>
  </si>
  <si>
    <t>Hectáreas entregadas</t>
  </si>
  <si>
    <t>Adquisiciones</t>
  </si>
  <si>
    <t>Procesos agrarios</t>
  </si>
  <si>
    <t>Fortalecer el ordenamiento social de la propiedad rural</t>
  </si>
  <si>
    <t>1704 - Ordenamiento social y uso productivo del territorio rural</t>
  </si>
  <si>
    <t>Equidad de la Mujer</t>
  </si>
  <si>
    <t>Pueblo Rrom</t>
  </si>
  <si>
    <t>O1. Fortalecer la implementación de los planes de ordenamiento social de la propiedad rural</t>
  </si>
  <si>
    <t xml:space="preserve"> 1.1. Servicio de enrutamiento de tierras </t>
  </si>
  <si>
    <t>Hectáreas Enrutadas</t>
  </si>
  <si>
    <t>1.1.1 Efectuar seguimiento al avance de la implementación de los POSPR</t>
  </si>
  <si>
    <t>Si</t>
  </si>
  <si>
    <t>No</t>
  </si>
  <si>
    <t>No Aplica</t>
  </si>
  <si>
    <t xml:space="preserve">PEI - 3 </t>
  </si>
  <si>
    <t>CONPES 3944, CONPES 4021, CONPES 4080</t>
  </si>
  <si>
    <t>Mensual</t>
  </si>
  <si>
    <t>Adquisición de bienes y servicios</t>
  </si>
  <si>
    <t xml:space="preserve">Inversión </t>
  </si>
  <si>
    <t>* C-1704-1100-22-10106A-1704053-02
* C-1704-1100-22-10106A-1704053-02031
* C-1704-1100-22-10106A-1704053-02041
* C-1704-1100-22-10106A-1704053-02042</t>
  </si>
  <si>
    <t>Seguimiento y evaluación del desempeño institucional </t>
  </si>
  <si>
    <t xml:space="preserve">No Aplica </t>
  </si>
  <si>
    <t>1.1.2 Elaborar documentos metodológicos para el ordenamiento social de la propiedad</t>
  </si>
  <si>
    <t>1.1.3 Organizar los expedientes según su ruta de atención</t>
  </si>
  <si>
    <t>1.1.4 Realizar el monitoreo a la ejecución del procedimiento único en los expedientes enrutados</t>
  </si>
  <si>
    <t>1.1.5 Validar información física y jurídica de los predios para el ordenamiento social de la propiedad</t>
  </si>
  <si>
    <t xml:space="preserve">	 1.2. Servicio de observatorio de tierras</t>
  </si>
  <si>
    <t>Municipios analizados</t>
  </si>
  <si>
    <t>1.2.1 Procesar la información gestionada sobre dinámica de tierras rurales</t>
  </si>
  <si>
    <t>CONPES 4143</t>
  </si>
  <si>
    <t>Semestral</t>
  </si>
  <si>
    <t>C-1704-1100-22-10106a-1704058-02</t>
  </si>
  <si>
    <t>1.2.2 Realizar las investigaciones sobre dinámica inmobiliaria rural</t>
  </si>
  <si>
    <t>1.2.3 Socializar información estratégica del mercado de tierras rurales</t>
  </si>
  <si>
    <t xml:space="preserve"> 1.3. Servicio de levantamiento de información física y jurídica de tierras rurales (Producto principal del proyecto)</t>
  </si>
  <si>
    <t xml:space="preserve">Áreas con proceso de levantamiento físico y jurídico </t>
  </si>
  <si>
    <t>1.3.1 Preparar los insumos técnicos para las visitas prediales</t>
  </si>
  <si>
    <t>CONPES 3944, CONPES 4021, CONPES 4050, CONPES 4080</t>
  </si>
  <si>
    <t>* C-1704-1100-22-10106A-1704056-02
* C-1704-1100-22-10106A-1704056-02031</t>
  </si>
  <si>
    <t>1.3.2 Realizar avanzada social y de participación comunitaria</t>
  </si>
  <si>
    <t>1.3.3 Realizar visita predial para recolección de insumos físicos, jurídicos y de sujetos de ordenamiento</t>
  </si>
  <si>
    <t xml:space="preserve">O2. Fortalecer la formulación de planes de ordenamiento social de la propiedad rural </t>
  </si>
  <si>
    <t xml:space="preserve"> 2.1. Servicio de ordenamiento social de la propiedad rural </t>
  </si>
  <si>
    <t>Municipios diagnosticados</t>
  </si>
  <si>
    <t>2.1.1 Elaborar planes de ordenamiento social de la propiedad rural</t>
  </si>
  <si>
    <t>CONPES 3944, CONPES 4021</t>
  </si>
  <si>
    <t>C-1704-1100-22-10106a-1704057-02031</t>
  </si>
  <si>
    <t>2.1.2 Procesar la información para los análisis prediales integrales</t>
  </si>
  <si>
    <t>2.1.3 Realizar articulación institucional y comunitaria a nivel local</t>
  </si>
  <si>
    <t xml:space="preserve"> 2.2. Servicio de identificación de sujetos de ordenamiento</t>
  </si>
  <si>
    <t>Resoluciones de inclusión al Registro de Sujetos de Ordenamiento RESO</t>
  </si>
  <si>
    <t>2.2.1 Efectuar la gestión administrativa para el Registro de Sujetos de Ordenamiento</t>
  </si>
  <si>
    <t>CONPES 4080</t>
  </si>
  <si>
    <t>PAI - 64</t>
  </si>
  <si>
    <t>C-1704-1100-22-10106a-1704055-02</t>
  </si>
  <si>
    <t>2.2.2 Realizar y apoyar jurídicamente la valoración para el registro de sujetos de ordenamiento</t>
  </si>
  <si>
    <t>2.2.3 Realizar y apoyar la calificación de sujetos de ordenamiento social de la propiedad</t>
  </si>
  <si>
    <t>2.2.4 Realizar y apoyar la notificación y la gestión documental de los actos administrativos para el Registro de Sujetos de Ordenamiento</t>
  </si>
  <si>
    <t xml:space="preserve">Fortalecimiento de las soluciones tecnológicas para la transformación digital de los procesos institucionales a nivel nacional </t>
  </si>
  <si>
    <t>Fortalecer las soluciones tecnológicas para la transformación digital de los procesos institucionales</t>
  </si>
  <si>
    <t>Fortalecer las herramientas tecnológicas para la articulación de la información institucional.</t>
  </si>
  <si>
    <t xml:space="preserve">
Servicio de información de tierras rurales (Producto principal del proyecto)</t>
  </si>
  <si>
    <t>Usuarios del sistema</t>
  </si>
  <si>
    <t>1.1.1 Actualizar la arquitectura empresarial</t>
  </si>
  <si>
    <t>No aplica</t>
  </si>
  <si>
    <t>PEI - 4</t>
  </si>
  <si>
    <t>* C-1704-1100- 21-10106a_x0002_1704004-02 -10
* C-1704-1100- 21-10106a_x0002_1704004-02 -14
* C-1704-1100- 21-53105b_x0002_1704004-02 -10</t>
  </si>
  <si>
    <t>Gobierno digital, antes Gobierno en línea </t>
  </si>
  <si>
    <t>Plan Estratégico de Tecnologías de la Información y las Comunicaciones ­ PETI </t>
  </si>
  <si>
    <t>1.1.2 Implementar modelos de gestión de información y analítica de datos</t>
  </si>
  <si>
    <t>1.1.3 Implementar nuevos desarrollos al Sistema de Información Institucional ( data alfanúmerica y geoespacial integrada)</t>
  </si>
  <si>
    <t>1.1.4 Implementar tecnologías innovadoras en los servicios de la ANT.</t>
  </si>
  <si>
    <t>1.1.5 Integrar el Sistema de Gestión Documental al Sistema Integrado de Tierras</t>
  </si>
  <si>
    <t>Fortalecer la infraestructura Tecnológica institucional</t>
  </si>
  <si>
    <t>Servicios tecnológicos</t>
  </si>
  <si>
    <t xml:space="preserve">
Indice de capacidad en la prestación de servicios de tecnología</t>
  </si>
  <si>
    <t>2.1.1 Ampliar la cobertura de los canales de atención en la oferta institucional</t>
  </si>
  <si>
    <t xml:space="preserve">Anual </t>
  </si>
  <si>
    <t>* C-1704-1100- 21-53105b -1704047-02-10
* C-1704-1100- 21-53105b -1704047-02-14</t>
  </si>
  <si>
    <t>Seguridad digital </t>
  </si>
  <si>
    <t>Plan de Tratamiento de Riesgos de Seguridad y Privacidad de la Información, Plan de Seguridad y Privacidad de la Información </t>
  </si>
  <si>
    <t>2.1.2 Aprovisionar una infraestructura tecnológica para la atención de contingencias.</t>
  </si>
  <si>
    <t>2.1.3 Implementar nuevos controles de Seguridad de la Información</t>
  </si>
  <si>
    <t>Incrementar la formalización de predios privados rurales y procesos agrarios a nivel nacional</t>
  </si>
  <si>
    <t>Objetivo específico 1  Fortalecer el impulso técnico y jurídico de procesos agrarios</t>
  </si>
  <si>
    <t>Servicio de asistencia jurídica y técnica para adelantar los procesos agrarios</t>
  </si>
  <si>
    <t>Área de procesos agrarios con acto administrativo definitivo</t>
  </si>
  <si>
    <t>1.1.1. Determinar la viabilidad de la fase administrativa de los procesos agrarios</t>
  </si>
  <si>
    <t>A.MT.2</t>
  </si>
  <si>
    <t>PND - 2</t>
  </si>
  <si>
    <t>PES - 1</t>
  </si>
  <si>
    <t>PEI - 1</t>
  </si>
  <si>
    <t>CONPES 4021, CONPES 4050</t>
  </si>
  <si>
    <t>C-1704-1100-23-10106A-1704051-02</t>
  </si>
  <si>
    <t>1.1.2. Efectuar seguimiento y monitoreo a los procesos agrarios</t>
  </si>
  <si>
    <t>1.1.3. Practicar la etapa probatoria para culminar los procesos agrarios</t>
  </si>
  <si>
    <t>1.1.4. Realizar la caracterización físico-jurídica de los predios objeto de los procesos agrarios</t>
  </si>
  <si>
    <t>Actos administrativos definitivos de procesos agrarios</t>
  </si>
  <si>
    <t>1.1.5. Realizar la gestión administrativa de los procesos agrarios</t>
  </si>
  <si>
    <t>Objetivo específico 2 Incrementar la formalización de predios privados rurales</t>
  </si>
  <si>
    <t>Servicio de formalización de la propiedad privada rural</t>
  </si>
  <si>
    <t>Área de los predios formalizados de propiedad privada rural</t>
  </si>
  <si>
    <t>2.1.1. Efectuar acompañamiento y monitoreo a los procesos de formalización de la propiedad privada rural</t>
  </si>
  <si>
    <t>PND - 1</t>
  </si>
  <si>
    <t>PES - 10</t>
  </si>
  <si>
    <t>PEI - 2</t>
  </si>
  <si>
    <t>CONPES 4050</t>
  </si>
  <si>
    <t>C-1704-1100-23-10106A-1704054-02</t>
  </si>
  <si>
    <t>2.1.2. Proferir actos administrativos de trámite que impulsen el cierre de los casos de formalización de propiedad privada rural y su ejecutoria</t>
  </si>
  <si>
    <t>Títulos formalizados de predios rurales privados</t>
  </si>
  <si>
    <t>2.1.3. Realizar el cierre del procedimiento administrativo de formalización de la propiedad privada rural</t>
  </si>
  <si>
    <t>2.1.4. Realizar la caracterización físico-jurídica de los predios objeto del procedimiento administrativo de formalización de propiedad privada rural</t>
  </si>
  <si>
    <t>C-1704-1100-23-10106A-1704054-02031</t>
  </si>
  <si>
    <t>2.1.5. Realizar la gestión administrativa para la formalización de la propiedad privada rural</t>
  </si>
  <si>
    <t>Fortalecimiento del Programa de Reforma Agraria  y Reforma Rural Integral</t>
  </si>
  <si>
    <t xml:space="preserve">Fortalecer el Programa de Reforma Agraria y Reforma Rural Integral </t>
  </si>
  <si>
    <t>Incrementar la formalidad de los predios baldíos de la nación</t>
  </si>
  <si>
    <t xml:space="preserve"> Documentos técnicos</t>
  </si>
  <si>
    <t xml:space="preserve">Documentos técnicos elaborados
</t>
  </si>
  <si>
    <t xml:space="preserve">No hay aprobación para 2026 </t>
  </si>
  <si>
    <t xml:space="preserve">Actividad 1.1. Realizar los estudios técnicos para determinar las extensiones máximas y mínimas de las Unidades Agrícolas Familiares </t>
  </si>
  <si>
    <t>PAI - 45</t>
  </si>
  <si>
    <t>Trimestral</t>
  </si>
  <si>
    <t xml:space="preserve"> Inversión  </t>
  </si>
  <si>
    <t>C-1704-1100-25-10106A-1704039-02</t>
  </si>
  <si>
    <t>Actividad 1.2. Ejecutar el procedimiento de sustracción de Zonas de reserva forestal-ZRF para el acceso a tierras</t>
  </si>
  <si>
    <t>Servicio de acompañamiento para la elaboración de planes de desarrollo sostenible</t>
  </si>
  <si>
    <t xml:space="preserve">Planes de desarrollo sostenible acompañados
</t>
  </si>
  <si>
    <t>Actividad 2.1. Realizar acompañamiento de los procesos de constitución de nuevas zonas de reserva campesina</t>
  </si>
  <si>
    <t>PAI - 46</t>
  </si>
  <si>
    <t>C-1704-1100-25-10106A-1704018-02</t>
  </si>
  <si>
    <t>Actividad 2.2. Realizar acompañamiento de los procesos de las zonas de reserva campesina constituidas.</t>
  </si>
  <si>
    <t>PES - 2</t>
  </si>
  <si>
    <t>PAI - 47</t>
  </si>
  <si>
    <t>2.3 Atender las solicitudes de Constitución y ampliación de Territorios Campesinos Agroalimentarios – TECAM</t>
  </si>
  <si>
    <t>PAI - 48</t>
  </si>
  <si>
    <t xml:space="preserve"> Servicio de adjudicación de baldíos</t>
  </si>
  <si>
    <t>Hectáreas de baldíos formalizadas</t>
  </si>
  <si>
    <t xml:space="preserve">Actividad 1.1. Efectuar seguimiento y monitoreo a la adjudicación de baldíos </t>
  </si>
  <si>
    <t>CONPES 4031</t>
  </si>
  <si>
    <t>PAI - 1</t>
  </si>
  <si>
    <t>31/11/2026</t>
  </si>
  <si>
    <t>C-1704-1100-25-10106A-1704048-02</t>
  </si>
  <si>
    <t>PAI - 1.1</t>
  </si>
  <si>
    <t>PAI - 1.2</t>
  </si>
  <si>
    <t>PAI - 2</t>
  </si>
  <si>
    <t>PAI - 3</t>
  </si>
  <si>
    <t>PAI - 4</t>
  </si>
  <si>
    <t>Incrementar el acceso a la propiedad rural</t>
  </si>
  <si>
    <t>PAI - 4.1</t>
  </si>
  <si>
    <t xml:space="preserve">Actividad 1.2. Expedir y registrar los actos administrativos de adjudicación, negación o archivo de las solicitudes de adjudicación </t>
  </si>
  <si>
    <t>PAI - 4.2</t>
  </si>
  <si>
    <t>PAI - 5</t>
  </si>
  <si>
    <t>PAI - 5.1</t>
  </si>
  <si>
    <t>Actividad 1.3. Verificar aspectos jurídicos y técnicos  del predio objeto de solicitud</t>
  </si>
  <si>
    <t>A.G.4</t>
  </si>
  <si>
    <t>PAI - 5.2</t>
  </si>
  <si>
    <t>PAI - 26</t>
  </si>
  <si>
    <t>PAI - 26.1</t>
  </si>
  <si>
    <t>PND - 31</t>
  </si>
  <si>
    <t>PES - 11</t>
  </si>
  <si>
    <t>PAI - 26.2</t>
  </si>
  <si>
    <t xml:space="preserve">Actividad 1.4. Realizar el levantamiento de los datos dirigidos a la caracterización física predial </t>
  </si>
  <si>
    <t>SI</t>
  </si>
  <si>
    <t>PAI - 6</t>
  </si>
  <si>
    <t>Actividad 1.5. Realizar la revisión y validación de las solicitudes de adjudicación de baldíos</t>
  </si>
  <si>
    <t>PAI - 7</t>
  </si>
  <si>
    <t>Servicio de adjudicación debienes fiscales Patrimoniales</t>
  </si>
  <si>
    <t>Hectáreas de bienes fiscales patrimoniales formalizadas</t>
  </si>
  <si>
    <t>Acividad 2.3 Solicitar el registro del acto administrativo de adjudicación de bienes fiscales patrimoniales ante la ORIP</t>
  </si>
  <si>
    <t>PND-1</t>
  </si>
  <si>
    <t>PAI - 8</t>
  </si>
  <si>
    <t>C-1704-1100-25-10106A-1704049-02</t>
  </si>
  <si>
    <t>PAI - 9</t>
  </si>
  <si>
    <t>Gastos de personal</t>
  </si>
  <si>
    <t xml:space="preserve">Actividad 2.4 Expedir acto administrativo definitivo </t>
  </si>
  <si>
    <t>Actividad 2.1 Realizar seguimiento a la adjudicación de Bienes físcales patrimoniales</t>
  </si>
  <si>
    <t>PAI - 11</t>
  </si>
  <si>
    <t>PAI - 12</t>
  </si>
  <si>
    <t>PAI - 13</t>
  </si>
  <si>
    <t>PAI - 27</t>
  </si>
  <si>
    <t>Actividad 2.6. Realizar el levantamiento de los datos dirigidos a la caracterización física predial y actuaciones administrativas</t>
  </si>
  <si>
    <t>A.MT.1</t>
  </si>
  <si>
    <t>PAI - 28</t>
  </si>
  <si>
    <t>PAI - 28.1</t>
  </si>
  <si>
    <t>PAI - 28.2</t>
  </si>
  <si>
    <t>Mujeres beneficiadas con formalización de bienes físcales patrimoniales</t>
  </si>
  <si>
    <t>PND - 207</t>
  </si>
  <si>
    <t>PES - 5</t>
  </si>
  <si>
    <t>PAI - 43</t>
  </si>
  <si>
    <t>Predios adquiridos por compra de tierra rurales</t>
  </si>
  <si>
    <t>538/IT1-1</t>
  </si>
  <si>
    <t>PAI - 33</t>
  </si>
  <si>
    <t xml:space="preserve"> Servicio de apoyo financiero para la adquisición de tierras</t>
  </si>
  <si>
    <t>Hectareas adquiridas a través de subsidios para compra de tierras.</t>
  </si>
  <si>
    <t>Actividad 3.2. Expedir y notificar actos administrativos de adjudicación de subsidios</t>
  </si>
  <si>
    <t>C-1704-1100-25-10106A-1704052-02</t>
  </si>
  <si>
    <t>A.G.3</t>
  </si>
  <si>
    <t>PAI - 51</t>
  </si>
  <si>
    <t>Hectáreas entregadas a mujeres beneficiarias con la materialización  del subsidio</t>
  </si>
  <si>
    <t>Actividad 3.1. Apoyar el fomento productivo rural</t>
  </si>
  <si>
    <t>Hectáreas materializadas a través del subsidio</t>
  </si>
  <si>
    <t xml:space="preserve">Actividad 3.3. Expedir y notificar actos administrativos que ordenen el pago de los componentes del subsidio </t>
  </si>
  <si>
    <t>Actividad 3.4. Realizar el estudio de las condiciones jurídicas, técnicas y ambientales de los predios que potencialmente pueden ser adquiridos mediante el Subsidio</t>
  </si>
  <si>
    <t>Actividad 3.5. Realizar seguimiento al proceso de asignación de subsidios</t>
  </si>
  <si>
    <t>Predios adquiridos a través de subsidios</t>
  </si>
  <si>
    <t>Mujeres  beneficiadas con predios  adquiridos a través de subsidios para compra de tierras</t>
  </si>
  <si>
    <t>Apoyar el fomento productivo rural</t>
  </si>
  <si>
    <t>Convenio Fondo Colombia Paz 2428/2024</t>
  </si>
  <si>
    <t xml:space="preserve">Convenio Fondo Colombia Paz 2428/ Recursos ejecutados en la vigencia 2024 </t>
  </si>
  <si>
    <t>Fondo Colombia en Paz</t>
  </si>
  <si>
    <t>Mejorar la administración de las tierras de la nación</t>
  </si>
  <si>
    <t>Servicio de administración sobre limitaciones a la propiedad</t>
  </si>
  <si>
    <t>Decisiones administrativas sobre limitaciones a la propiedad adoptadas</t>
  </si>
  <si>
    <t xml:space="preserve"> Actividad 1.1 Atender solicitudes de limitaciones a la propiedad</t>
  </si>
  <si>
    <t>C-1704-1100-25-10106A-1704020-02</t>
  </si>
  <si>
    <t xml:space="preserve">Actividad 1.2 Expedir los actos administrativos de decisión de las solicitudes de limitaciones a la propiedad </t>
  </si>
  <si>
    <t>Servicio de administración de tierras de la Nación</t>
  </si>
  <si>
    <t>Hectáreas ingresadas al fondo de tierras</t>
  </si>
  <si>
    <t>Actividad 2.1. Identificar, caracterizar y administrar los predios baldíos, fiscales patrimoniales y transferidos</t>
  </si>
  <si>
    <t>PNS.3.2</t>
  </si>
  <si>
    <t>PAI - 44</t>
  </si>
  <si>
    <t>C-1704-1100-25-10106A-1704050-02</t>
  </si>
  <si>
    <t>Actividad 2.2. Administar el Fondo de Tierras de la Nación</t>
  </si>
  <si>
    <t>Actividad 2.3. Incluir los predios en el inventario de tierras de la Nación y en el Fondo de Tierras</t>
  </si>
  <si>
    <t>Actividad 2.4. Realizar el procedimiento de apertura de Folio de Matricula Inmobiliaria (FMI) de bienes baldíos</t>
  </si>
  <si>
    <t>Actividad 2.5. Ejecutar las modalidades administración de tierras de la Nación</t>
  </si>
  <si>
    <t>Actividad 2.6. Sanear los predios de la Nación</t>
  </si>
  <si>
    <t xml:space="preserve">Predios ingresados al fondo de tierras </t>
  </si>
  <si>
    <t>Modalidad de administración</t>
  </si>
  <si>
    <t>Apoyo Integral a proyectos productivos sostenibles para la participación en la reforma agraria Nacional</t>
  </si>
  <si>
    <t xml:space="preserve">Aumentar la utilización de tierras rurales con potencial productivo agrícola </t>
  </si>
  <si>
    <t>1702 - Inclusión productiva de pequeños productores rurales</t>
  </si>
  <si>
    <t>Aumentar la capacidad técnica y financiera de la población campesina para la implementación de proyectos productivos.</t>
  </si>
  <si>
    <t>Servicio de apoyo en la formulación y estructuración de proyectos</t>
  </si>
  <si>
    <t>Proyectos estructrurados</t>
  </si>
  <si>
    <t>1.1 Realizar la caracterización de la comunidad en aspectos socio económicos, culturales, productivos para la concertación de las lineas productivas con la comunidad</t>
  </si>
  <si>
    <t>PAI - 65</t>
  </si>
  <si>
    <t>C-1702-1100-1-10106A</t>
  </si>
  <si>
    <t>1.2  Estructurar la propuesta tecnico financiera del proyecto productivo</t>
  </si>
  <si>
    <t>1.3 Realizar seguimiento a la estructuración del proyecto</t>
  </si>
  <si>
    <t>Servicio de apoyo financiero para proyectos productivos</t>
  </si>
  <si>
    <t>Proyectos productivos cofinanciados</t>
  </si>
  <si>
    <t>2.1 Ejecutar e implementar los proyectos productivos</t>
  </si>
  <si>
    <t>PAI - 66</t>
  </si>
  <si>
    <t>2.2 Realizar monitoreo y seguimiento</t>
  </si>
  <si>
    <t>2.3 Realizar el cierre técnico y financiero del proyecto productivo</t>
  </si>
  <si>
    <t>Mejorar las competencias comerciales, organizacionales y asociativas de las organizaciones campesinas , pequeños productores, pequeñas empresas, sujetos de ordenamiento de la propiedad rural</t>
  </si>
  <si>
    <t>Servicio de acompañamiento productivo y empresarial</t>
  </si>
  <si>
    <t>Unidades productivas beneficiadas</t>
  </si>
  <si>
    <t>3.1 Formular el plan de sostenibilidad</t>
  </si>
  <si>
    <t>PAI - 67</t>
  </si>
  <si>
    <t>3.2 Realizar acompañamiento técnico y seguimiento</t>
  </si>
  <si>
    <t>3.3 Evaluar los resultados e impacto</t>
  </si>
  <si>
    <t>Servicio de educación informal</t>
  </si>
  <si>
    <t>Personas capacitadas con educación informal</t>
  </si>
  <si>
    <t>4.1. Realizar capacitación técnica y empresarial</t>
  </si>
  <si>
    <t>PAI - 68</t>
  </si>
  <si>
    <t>4.2 Evaluar los resultados e impacto</t>
  </si>
  <si>
    <t>Fortalecer el desempeño del modelo integrado de planeación y gestión de la ANT</t>
  </si>
  <si>
    <t>1799 - Fortalecimiento de la gestión y dirección del sector Agricultura y Desarrollo Rural</t>
  </si>
  <si>
    <t>Incrementar la capacidad de gestión en los procesos administrativos y de apoyo</t>
  </si>
  <si>
    <t>Servicio de Educación Informal para la Gestión Administrativa</t>
  </si>
  <si>
    <t>Personas capacitadas</t>
  </si>
  <si>
    <t>1.1 Realizar capacitaciones para la implementación de la politica de integridad en la entidad</t>
  </si>
  <si>
    <t>C-1799-1100-10-53105B-1799058-02</t>
  </si>
  <si>
    <t>Talento humano </t>
  </si>
  <si>
    <t>Plan Institucional de Capacitación </t>
  </si>
  <si>
    <t>Gestión del conocimiento y la innovación </t>
  </si>
  <si>
    <t>Integridad </t>
  </si>
  <si>
    <t>Plan de Incentivos Institucionales </t>
  </si>
  <si>
    <t>1. 2 Implementar herramientas de gestión administrativa</t>
  </si>
  <si>
    <t>Plan Estratégico de Talento Humano </t>
  </si>
  <si>
    <t>Plan de Trabajo Anual en Seguridad y Salud en el Trabajo </t>
  </si>
  <si>
    <t>1. 3 Realizar eventos virtuales y presenciales para el intercambio de lecciones aprendidas y procesos de innovación en los servicios de la ANT</t>
  </si>
  <si>
    <t>Servicio de actualización del Sistema de Gestión</t>
  </si>
  <si>
    <t>Sistema de Gestión Actualizado</t>
  </si>
  <si>
    <t>2.1 Realizar documentos de analisis participativo sobre el acceso a los bienes y servicios ofrecidos por la ANT</t>
  </si>
  <si>
    <t>C-1799-1100-1053105B-1799072-02</t>
  </si>
  <si>
    <t>Servicio al ciudadano </t>
  </si>
  <si>
    <t>2.2  Elaborar y actualizar documentos de contratación pública</t>
  </si>
  <si>
    <t>C-1799-1100-10-53105B-1799072-02</t>
  </si>
  <si>
    <t>Compras y contratación pública </t>
  </si>
  <si>
    <t>2.3 Implementar lineamientos estrategicos para la gestión de defensa juridica de la entidad</t>
  </si>
  <si>
    <t>Defensa jurídica </t>
  </si>
  <si>
    <t>Mejora normativa </t>
  </si>
  <si>
    <t>2.4 Realizar la actualización de los instrumentos de planeación estratégica</t>
  </si>
  <si>
    <t>C-1799-1100-10-53105b-1799054-02</t>
  </si>
  <si>
    <t>Planeación institucional </t>
  </si>
  <si>
    <t>Fortalecimiento organizacional y simplificación de procesos </t>
  </si>
  <si>
    <t>2.5 Elaborar informes de seguimiento  a la implementación del Modelo Integrado de Planeación y Gestión</t>
  </si>
  <si>
    <t>Servicio de asistencia técnica</t>
  </si>
  <si>
    <t>Asistencias técnicas realizadas</t>
  </si>
  <si>
    <t>3.1 Diseñar las estrategias de gestión del cambio para el uso y apropiación de la información</t>
  </si>
  <si>
    <t>C-1799-1100 - 10- 53105B-1790070-02</t>
  </si>
  <si>
    <t>3.2 Elaborar lineamientos para la implementación de la política de información y comunicación</t>
  </si>
  <si>
    <t>3.3 Desarrollar estrategias de divulgación</t>
  </si>
  <si>
    <t>3.4 Implementar la política de información y comunicación</t>
  </si>
  <si>
    <t>3.5 Realizar seguimiento a la implementación  de  la política y de las herramientas de gestión</t>
  </si>
  <si>
    <t>C-1799-1100-10-53105B-1799070-02</t>
  </si>
  <si>
    <t>Transparencia, acceso a la información pública y lucha contra la corrupción </t>
  </si>
  <si>
    <t>Programa de Transparencia y Ética Pública </t>
  </si>
  <si>
    <t>3.6 Pago pasivo exigible – Vigencias Expiradas</t>
  </si>
  <si>
    <t>Documentos de planeación</t>
  </si>
  <si>
    <t>Documentos de planeación elaborados</t>
  </si>
  <si>
    <t xml:space="preserve">4.1  Elaborar documento estratégico </t>
  </si>
  <si>
    <t>4.2 Elaborar el documento de plan de acción</t>
  </si>
  <si>
    <t xml:space="preserve">4.3  Elaborar Documento de planeación preliminar </t>
  </si>
  <si>
    <t xml:space="preserve">4.4 Consolidar el documento final </t>
  </si>
  <si>
    <t xml:space="preserve">4.5 Realizar consultas del documento a los grupos de interés </t>
  </si>
  <si>
    <t xml:space="preserve">4.6 Validar  documento de planeación </t>
  </si>
  <si>
    <t>Documento del Plan de acción publicado</t>
  </si>
  <si>
    <t xml:space="preserve">
Fortalecer lineamientos para la implementación de las políticas de gobierno y seguridad digital</t>
  </si>
  <si>
    <t>Índice de capacidad en la prestación de servicios de tecnología</t>
  </si>
  <si>
    <t>5.1 Implementar soluciones tecnológicas para el aseguramiento de la disponibilidad del servicio</t>
  </si>
  <si>
    <t>5.2 Implementar plan estrategico de conectividad y comunicación en las sedes de la ANT</t>
  </si>
  <si>
    <t>C-1799-1100-10-53105B-1799065-02</t>
  </si>
  <si>
    <t>5.3 Realizar el seguimiento y verificación de los servicios  tecnológicos en las sedes de la ANT</t>
  </si>
  <si>
    <t xml:space="preserve">Implementar lineamientos de control interno                                       </t>
  </si>
  <si>
    <t>Documentos metodológicos</t>
  </si>
  <si>
    <t>Documentos metodológicos elaborados</t>
  </si>
  <si>
    <t xml:space="preserve">6.1 Diseñar los instrumentos metodológicos </t>
  </si>
  <si>
    <t>PAI - 101</t>
  </si>
  <si>
    <r>
      <t>Actividades del Plan Anual de Auditorías ejecutadas</t>
    </r>
    <r>
      <rPr>
        <sz val="12"/>
        <color rgb="FFFF0000"/>
        <rFont val="Arial Narrow"/>
        <family val="2"/>
      </rPr>
      <t xml:space="preserve"> </t>
    </r>
  </si>
  <si>
    <t>C-1799-1100-10-53105B-1799055-02</t>
  </si>
  <si>
    <t>Control interno </t>
  </si>
  <si>
    <t xml:space="preserve">6.2 Diseñar los métodos y mecanismos para el control de la calidad de la información y de la metodología </t>
  </si>
  <si>
    <t xml:space="preserve">6.3 Elaborar Documento metodológico preliminar </t>
  </si>
  <si>
    <t xml:space="preserve">6.4 Consolidar el documento final </t>
  </si>
  <si>
    <t xml:space="preserve">6.5 Realizar ajustes a la metodología de acuerdo al proceso de validación </t>
  </si>
  <si>
    <t>6.6  Validar Documento metodológico</t>
  </si>
  <si>
    <t>Fortalecimiento del sistema integral de gestión y administración documental de la ANT naconal</t>
  </si>
  <si>
    <t>Fortalecer la implementación del sistema integral de gestión y administración documental de la ANT</t>
  </si>
  <si>
    <t>Mejorar la implementación de los instrumentos de gestión documental</t>
  </si>
  <si>
    <t>Servicio de Gestión Documental actualizado</t>
  </si>
  <si>
    <t>Sistema de gestión documental actualizado</t>
  </si>
  <si>
    <t>1.1. Clasificar, ordenar, describir archivo de gestión</t>
  </si>
  <si>
    <t>1.2. Clasificar, ordenar, describir archivo central</t>
  </si>
  <si>
    <t>C-1799-1100-9-53105B-1799071-02</t>
  </si>
  <si>
    <t>Gestión documental </t>
  </si>
  <si>
    <t>Plan Institucional de Archivos de la Entidad PINAR </t>
  </si>
  <si>
    <t>1.3. Efectuar la salida de documentos del archivo</t>
  </si>
  <si>
    <t>1.4. Suministrar información mediante otro medio de reproducción</t>
  </si>
  <si>
    <t>Articular gestión de la información documental con los demás sistemas de la entidad.</t>
  </si>
  <si>
    <t>Servicios de información implementados</t>
  </si>
  <si>
    <t>Sistemas de información implementados</t>
  </si>
  <si>
    <t>2.1. Elaborar el plan de sensibilización del sistema de información</t>
  </si>
  <si>
    <t>2.2 Realizar capacitaciones para la apropiación del sistema</t>
  </si>
  <si>
    <t>2.3.Elaborar el plan maestro de pruebas</t>
  </si>
  <si>
    <t>2.4. Realizar pilotos</t>
  </si>
  <si>
    <t>Promover la materialización de los derechos territoriales de las Comunidades Negras, Afrocolombianas, Raizales y Palenqueras</t>
  </si>
  <si>
    <t>Ampliar el acceso a tierras para Comunidades Negras,Afrocolombianas, Raizales y Palenqueras</t>
  </si>
  <si>
    <t>Servicio de titulación colectiva a comunidades negras</t>
  </si>
  <si>
    <t>Resoluciones Registradas</t>
  </si>
  <si>
    <t>Consolidar jurídica y espacialmente las solicitudes</t>
  </si>
  <si>
    <t>PES - 9</t>
  </si>
  <si>
    <t>C-171700-1704-1100-0027-10106a-1704043-02</t>
  </si>
  <si>
    <t>Practicar visitas técnicas de levantamiento de información para la titulación colectiva</t>
  </si>
  <si>
    <t>Realizar informes técnicos de la visita</t>
  </si>
  <si>
    <t>Elaborar y expedir resoluciones de titulación colectiva</t>
  </si>
  <si>
    <t>Expedir la constancia ejecutoria para la titulación colectiva</t>
  </si>
  <si>
    <t>Registrar resoluciones ante la ORIP</t>
  </si>
  <si>
    <t>A.E.4, A.MT.1, A.MT.2</t>
  </si>
  <si>
    <t>537/IT1-1, 538/IT1-1</t>
  </si>
  <si>
    <t>A.MT.1, A.MT.2, A.E.4</t>
  </si>
  <si>
    <t>PES - 1, PES - 3</t>
  </si>
  <si>
    <t>PEI - 1, PEI - 2</t>
  </si>
  <si>
    <t>CONPES 4031, CONPES 4021, CONPES 4050</t>
  </si>
  <si>
    <t>PAI - 19</t>
  </si>
  <si>
    <t>Servicio de adquisición de tierras para comunidades étnicas</t>
  </si>
  <si>
    <t>Practicar visitas técnicas a predios priorizados.</t>
  </si>
  <si>
    <t>C-171700-1704-1100-0027-10106a-1704064-02</t>
  </si>
  <si>
    <t xml:space="preserve">No aplica </t>
  </si>
  <si>
    <t>Realizar estudios jurídico, geografico, agronómico y/o antropológico.</t>
  </si>
  <si>
    <t>Realizar avalúos comerciales.</t>
  </si>
  <si>
    <t>Realizar procedimientos catastrales con efectos registrales.</t>
  </si>
  <si>
    <t>Adquirir predios.</t>
  </si>
  <si>
    <t>Registrar la adquisición ante la ORIP.</t>
  </si>
  <si>
    <t>Entrega material de los  predios  a las comunidades étnicas.</t>
  </si>
  <si>
    <t>Servicio de ampliación de las tierras de las comunidades negras, afrocolombianas, raizales y palenqueras</t>
  </si>
  <si>
    <t>Consolidar jurídica y espacialmente las solicitudes.</t>
  </si>
  <si>
    <t>C-171700-1704-1100-0027-10106a-1704065-02</t>
  </si>
  <si>
    <t>Practicar visitas técnicas de levantamiento de información para la ampliación de los titulos colectivos.</t>
  </si>
  <si>
    <t>Realizar informes técnicos de la visita.</t>
  </si>
  <si>
    <t>Elaborar y expedir resoluciones para la ampliación de los titulos colectivos.</t>
  </si>
  <si>
    <t>Expedir la constancia ejecutoria para la ampliación de los titulos colectivos.</t>
  </si>
  <si>
    <t>Registrar resoluciones ante la ORIP.</t>
  </si>
  <si>
    <t>Brindar seguridad jurídica de la tierra de las Comunidades Negras, Afrocolombianas, Raizales y Palenqueras</t>
  </si>
  <si>
    <t>Servicio de saneamiento de los territorios de priopiedad colectiva de las comunidades étnicas.</t>
  </si>
  <si>
    <t>Actas de entrega material de las mejoras suscritas.</t>
  </si>
  <si>
    <t>Identificar condiciones de poseedores susceptibles de compra de mejoras.</t>
  </si>
  <si>
    <t>C-171700-1704-1100-0027-10106a-1704067-02</t>
  </si>
  <si>
    <t>Practicar Visitas</t>
  </si>
  <si>
    <t>Realizar estudios topográficos y jurídicos para la adquisición de mejoras.</t>
  </si>
  <si>
    <t>Adquirir mejoras.</t>
  </si>
  <si>
    <t>Elaborar actas de entrega de las mejoras a la comunidad.</t>
  </si>
  <si>
    <t>Registrar las mejoras ante la ORIP.</t>
  </si>
  <si>
    <t>Servicio de protección y seguridad jurídica de las tierras y los territorios ocupados o poseídos ancestral y/o tradicionalmente por las comunidades negras, afrocolombianas, raizales y palenqueras</t>
  </si>
  <si>
    <t>Resolución provisional  de protección de territorios  ancestrales</t>
  </si>
  <si>
    <t>Revisar jurídica y espacialmente las solictudes.</t>
  </si>
  <si>
    <t>C-171700-1704-1100-0027-10106a-1704066-02</t>
  </si>
  <si>
    <t>Practicar visitas técnicas de levantamiento de información.</t>
  </si>
  <si>
    <t>Realizar estudio.</t>
  </si>
  <si>
    <t>Socializar el informe técnico de visita y levantamiento topográfico con las comunidades.</t>
  </si>
  <si>
    <t>Elaborar y expedir resolución provisional  de protección de territorios  ancestrales.</t>
  </si>
  <si>
    <t>Registrar las resoluciones ante la ORIP.</t>
  </si>
  <si>
    <t>Instalar placa en territorio protegido provisionalmente.</t>
  </si>
  <si>
    <t>Servicio de demarcación, delimitación y/o alinderamiento del territorio formalizado de las comunidades étnicas</t>
  </si>
  <si>
    <t>Territorios demarcados, delimitados y/o alinderados.</t>
  </si>
  <si>
    <t>Priorizar las solicitudes de delimitación.</t>
  </si>
  <si>
    <t>C-171700-1704-1100-0027-10106a-1704061-02</t>
  </si>
  <si>
    <t>Realizar estudios jurídico y geografico a partir de métodos directos,  indirectos y colaborativos.</t>
  </si>
  <si>
    <t>Realizar Vistias a campo.</t>
  </si>
  <si>
    <t>Realizar socialización de informe.</t>
  </si>
  <si>
    <t>Adoptar decisiones y/o instalar mojones y vallas</t>
  </si>
  <si>
    <t>Servicio de concertación y mediación con las comunidades étnicas</t>
  </si>
  <si>
    <t>Actas de mediación y concertación</t>
  </si>
  <si>
    <t>Apoyar el funcionamiento y fortalecimiento de las instancias de diálogo y concertación nacional y/o territorial.</t>
  </si>
  <si>
    <t>C-171700-1704-1100-0027-10106a-1704062-02</t>
  </si>
  <si>
    <t>Realizar estudios de diagnóstico y caracterización de los conflictos identificados, asociados al uso y tenencia de la tierra.</t>
  </si>
  <si>
    <t>Atender los espacios de mediación y/o concertación con instancias de representación y comunidades étnicas para la gestión de conflictos e impulso procesal.</t>
  </si>
  <si>
    <t>Realizar seguimiento y monitoreo a los compromisos establecidos en las actas de mediación y gestión de conflictos</t>
  </si>
  <si>
    <t>Incrementar el acceso a iniciativas comunitarias</t>
  </si>
  <si>
    <t>Servicio de apoyo financiero para iniciativas comunitarias</t>
  </si>
  <si>
    <t>Iniciativas comunitarias apoyadas</t>
  </si>
  <si>
    <t>Realizar socialización y formulación participativa de la iniciativa comunitaria.</t>
  </si>
  <si>
    <t>Transferencias de capital</t>
  </si>
  <si>
    <t>C-171700-1704-1100-0027-10106a-1704030-02</t>
  </si>
  <si>
    <t>Cofinanciar iniciativas comunitarias con enfoque diferencial étnico de la iniciativa comunitaria.</t>
  </si>
  <si>
    <t>Realizar seguimiento y ejecución técnica y financiera de la iniciativa comunitaria.</t>
  </si>
  <si>
    <t>Realizar el cierre y finalización de las iniciativas comunitarias de la iniciativa comunitaria</t>
  </si>
  <si>
    <t>Promover la materialización de los derechos territoriales de los pueblos y comunidades indígenas</t>
  </si>
  <si>
    <t>Incrementar el acceso a tierras para pueblos y comunidades indígenas</t>
  </si>
  <si>
    <t>Servicio de constitución o reestructuración de resguardos</t>
  </si>
  <si>
    <t>Acuerdos registrados</t>
  </si>
  <si>
    <t>Revisar jurídica y espacialmente las solicitudes.</t>
  </si>
  <si>
    <t>PES - 8</t>
  </si>
  <si>
    <t>PEI - 2, PEI - 1</t>
  </si>
  <si>
    <t>C-171700-1704-1100-0026-10106a-1704060-02</t>
  </si>
  <si>
    <t>Practicar visitas técnicas de levantamiento de información para el ESEJTT</t>
  </si>
  <si>
    <t xml:space="preserve">Realizar estudios socioeconómicos, jurídicos, geográficos y de tenencia de tierras </t>
  </si>
  <si>
    <t>Elaborar y expedir acuerdos de constitución o reestructuración de resguardos.</t>
  </si>
  <si>
    <t>Expedir la constancia ejecutoria del Acuerdo</t>
  </si>
  <si>
    <t>Registrar Acuerdos ante la ORIP.</t>
  </si>
  <si>
    <t>A.E.2, A.MT.1, A.MT.2</t>
  </si>
  <si>
    <t>A.E.2, A.MT.2, A.MT.1</t>
  </si>
  <si>
    <t>PES - 1, PES - 4</t>
  </si>
  <si>
    <t>CONPES 4031, CONPES 3805, CONPES 3944, CONPES 4021, CONPES 4050</t>
  </si>
  <si>
    <t xml:space="preserve">Servicio de ampliación de resguardos </t>
  </si>
  <si>
    <t xml:space="preserve"> Acuerdos registrados_x000D_</t>
  </si>
  <si>
    <t>C-171700-1704-1100-0026-10106a-1704027-02</t>
  </si>
  <si>
    <t>Practicar visitas técnicas de levantamiento de información para la ampliación.</t>
  </si>
  <si>
    <t>Realizar estudios socioeconómicos, jurídicos, geográficos y de tenencia de tierras para la ampliación.</t>
  </si>
  <si>
    <t>Elaborar y expedir acuerdos de ampliación de resguardos.</t>
  </si>
  <si>
    <t>Expedir la constancia ejecutoria para la ampliación.</t>
  </si>
  <si>
    <t>Registrar acuerdos de ampliación ante la ORIP.</t>
  </si>
  <si>
    <t>CONPES 3805, CONPES 3944, CONPES 4031, CONPES 4021, CONPES 4050</t>
  </si>
  <si>
    <t xml:space="preserve">Servicio de adquisición de tierras para comunidades étnicas </t>
  </si>
  <si>
    <t xml:space="preserve"> Predios adquiridos</t>
  </si>
  <si>
    <t>537/IT1-1, 538/IT1-1, 546/IT1-13</t>
  </si>
  <si>
    <t>PAI - 34</t>
  </si>
  <si>
    <t>C-171700-1704-1100-0026-10106a-1704064-02</t>
  </si>
  <si>
    <t>PAI - 35</t>
  </si>
  <si>
    <t>Brindar seguridad jurídica en los territorios de los pueblos y comunidades indígenas</t>
  </si>
  <si>
    <t xml:space="preserve">Servicio de saneamiento de los territorios de propiedad colectiva de las comunidades étnicas </t>
  </si>
  <si>
    <t>Actas de entrega material de las mejoras suscritas</t>
  </si>
  <si>
    <t>PAI - 36</t>
  </si>
  <si>
    <t>C-171700-1704-1100-0026-10106a-1704067-02</t>
  </si>
  <si>
    <t xml:space="preserve">Realizar estudios topográficos y jurídicos para la adquisición de mejoras. </t>
  </si>
  <si>
    <t>Registrar las mejoras ante la ORIP</t>
  </si>
  <si>
    <t>Servicio de caracterización de los territorios indígenas ocupados o poseídos ancestralmente</t>
  </si>
  <si>
    <t>Resolución provisional  de protección de territorios ancestrales</t>
  </si>
  <si>
    <t>A.E.11</t>
  </si>
  <si>
    <t>551/IT1-2</t>
  </si>
  <si>
    <t>C-171700-1704-1100-0026-10106a-1704028-02</t>
  </si>
  <si>
    <t>Practicar visitas técnicas de levantamiento de información</t>
  </si>
  <si>
    <t>Realizar estudio de caracterización ancestral y territorial</t>
  </si>
  <si>
    <t xml:space="preserve">Socializar los estudios socioeconómico y levantamiento topográfico con las comunidades </t>
  </si>
  <si>
    <t>Elaborar y expedir resolución provisional  de protección de territorios ancestrales.</t>
  </si>
  <si>
    <t>Servicio de delimitación de los territorios étnicos formalizados</t>
  </si>
  <si>
    <t>Territorios étnicos delimitados</t>
  </si>
  <si>
    <t>C-171700-1704-1100-0026-10106a-1704061-02</t>
  </si>
  <si>
    <t>Realizar Visitas a campo</t>
  </si>
  <si>
    <t>Realizar socialización de informe cuando aplique.</t>
  </si>
  <si>
    <t xml:space="preserve">Servicio de concertación y mediación con las comunidades étnicas </t>
  </si>
  <si>
    <t>Actas de concertación y mediación</t>
  </si>
  <si>
    <t>C-171700-1704-1100-0026-10106a-1704062-02</t>
  </si>
  <si>
    <t>Realizar seguimiento y monitoreo a los compromisos establecidos en las actas de mediación y gestión de conflictos.</t>
  </si>
  <si>
    <t xml:space="preserve">Servicio de clarificación de títulos de origen colonial o republicano </t>
  </si>
  <si>
    <t>Acto administrativo que decide de fondo la clarificación de la  vigencia legal del título de origen colonial o republicano expedido</t>
  </si>
  <si>
    <t>Verificar los requisitos para la conformación del expediente.</t>
  </si>
  <si>
    <t>C-171700-1704-1100-0026-10106a-1704045-02</t>
  </si>
  <si>
    <t>Expedir actos administrativos de impulso y trámite en el marco del procedimiento de clarificación de la vigencia legal  de los titulos de origen colonial y/o republicano de resguardos indígenas.</t>
  </si>
  <si>
    <t>Práctica de visitas a territorio.</t>
  </si>
  <si>
    <t>Elaborar informe juridico preliminar o definitivo con aspectos jurídicos, sociales, técnicos, catastrales, históricos y cartográficos.</t>
  </si>
  <si>
    <t>Expedir acto administrativo de cierre y decisión.</t>
  </si>
  <si>
    <t>Notificar, comunicar y publicar los actos administrativos expedidos en el proceso.</t>
  </si>
  <si>
    <t>Incrementar el acceso a iniciativas comunitarias_x000D_</t>
  </si>
  <si>
    <t xml:space="preserve">Servicio de apoyo financiero para
iniciativas comunitarias </t>
  </si>
  <si>
    <t xml:space="preserve"> Iniciativas comunitarias apoyadas</t>
  </si>
  <si>
    <t>C-171700-1704-1100-0026-10106a-1704030-02</t>
  </si>
  <si>
    <t xml:space="preserve">Cofinanciar iniciativas comunitarias con enfoque diferencial étnico </t>
  </si>
  <si>
    <t xml:space="preserve">Realizar el cierre y finalización de las iniciativas comunitarias </t>
  </si>
  <si>
    <t>Promover la autonomía territorial indígena político administrativa</t>
  </si>
  <si>
    <t>Servicio de delimitación de los territorios indígenas con fines político-administrativos especiales</t>
  </si>
  <si>
    <t>C-171700-1704-1100-0026-10106a-1704063-02</t>
  </si>
  <si>
    <t>Expedir acto administrativo de delimitación político y administrativa.</t>
  </si>
  <si>
    <t>Expedir la constancia ejecutoria</t>
  </si>
  <si>
    <t>PLANES Y PROGRAMAS INSTITUCIONALES</t>
  </si>
  <si>
    <t>ID PAI</t>
  </si>
  <si>
    <t xml:space="preserve">INDICADOR </t>
  </si>
  <si>
    <t>Periodicidad</t>
  </si>
  <si>
    <t>Fecha final</t>
  </si>
  <si>
    <t>Fuente del recurso</t>
  </si>
  <si>
    <t xml:space="preserve">Responsable de la actividad </t>
  </si>
  <si>
    <t>Plan Institucional de Archivos de la Entidad ­PINAR</t>
  </si>
  <si>
    <t>Plan institucional de archivos- PINAR ejecutado</t>
  </si>
  <si>
    <t>Plan Anual de Adquisiciones de bienes y servicios - PAABS</t>
  </si>
  <si>
    <t>Plan anual de adquisiciones formulado, aprobado y publicado</t>
  </si>
  <si>
    <t>Pantallazo de la publicación del PAABS y/o el archivo descargado de SECOP II correspondiente a la vigencia (a entregar en enero)</t>
  </si>
  <si>
    <t xml:space="preserve">Funcionamiento </t>
  </si>
  <si>
    <t>PAABS Actualizado y publicado</t>
  </si>
  <si>
    <t>Informes de seguimiento trimestral del PAABS emitidos en el año</t>
  </si>
  <si>
    <t>Plan Anual de Vacantes - PAV</t>
  </si>
  <si>
    <t>Plan Anual de Vacantes formulado, aprobado y publicado</t>
  </si>
  <si>
    <t>Plan de Previsión de Recursos Humanos - PPRH</t>
  </si>
  <si>
    <t>Plan de Previsión de Recursos Humanos formulado, aprobado y publicado</t>
  </si>
  <si>
    <t>Formular, aprobar y publicar el Plan de Previsión de Recursos Humanos</t>
  </si>
  <si>
    <t>Plan Estratégico de Talento Humano - PETH</t>
  </si>
  <si>
    <t xml:space="preserve">Plan Estratégico de Talento Humano formulado, aprobado y publicado </t>
  </si>
  <si>
    <t xml:space="preserve"> Secretaría General - Subdirección de Talento Humano </t>
  </si>
  <si>
    <t>Plan Institucional de Capacitación - PIC</t>
  </si>
  <si>
    <t>Plan de Incentivos Institucionales - PII</t>
  </si>
  <si>
    <t>Plan de Trabajo Anual en Seguridad y Salud en el Trabajo -PSST</t>
  </si>
  <si>
    <t>Programa de Transparencia y Ética Pública - PTEP</t>
  </si>
  <si>
    <t>Plan Estratégico de Tecnologías de la Información y las Comunicaciones -PETI</t>
  </si>
  <si>
    <t>Plan Estratégico de Tecnologías de la Información y las Comunicaciones -PETI formulado, aprobado y publicado</t>
  </si>
  <si>
    <t>Documento PETI formulado, aprobado y publicado</t>
  </si>
  <si>
    <t>Seguimiento al Plan de acción del PETI realizado</t>
  </si>
  <si>
    <t>Matriz de seguimiento del plan de acción del PETI</t>
  </si>
  <si>
    <t xml:space="preserve">Plan de Tratamiento de Riesgos de Seguridad y Privacidad de la Información </t>
  </si>
  <si>
    <t>Plan de Tratamiento de Riesgos de Seguridad y Privacidad de la Información formulado, aprobado y publicado</t>
  </si>
  <si>
    <t>Documento Plan de Tratamiento de Riesgos de Seguridad y Privacidad de la Información formulado, aprobado y publicado</t>
  </si>
  <si>
    <t xml:space="preserve">Matriz de seguimiento del plan de acción del Plan de Tratamiento de Riesgos de Seguridad y Privacidad de la Información </t>
  </si>
  <si>
    <t xml:space="preserve">Plan de Seguridad y Privacidad de la Información </t>
  </si>
  <si>
    <t>Plan de Seguridad y Privacidad de la Información formulado, aprobado y publicado</t>
  </si>
  <si>
    <t>Documento Plan de Seguridad y Privacidad de la Información formulado, aprobado y publicado</t>
  </si>
  <si>
    <t>Seguimiento al Plan de Seguridad y Privacidad de la Información realizado</t>
  </si>
  <si>
    <t>Matriz de seguimiento el plan de acción del Plan de Seguridad y Privacidad de la Información</t>
  </si>
  <si>
    <t>,,,,</t>
  </si>
  <si>
    <t>ACUERDO DE PAZ (PMI)</t>
  </si>
  <si>
    <t xml:space="preserve">CODIGO </t>
  </si>
  <si>
    <t>Tres millones de hectáreas entregadas a través del Fondo de Tierras</t>
  </si>
  <si>
    <t>A.G.1</t>
  </si>
  <si>
    <t>Hectáreas entregadas a mujeres rurales a través del Fondo de Tierras</t>
  </si>
  <si>
    <t>Mujeres beneficiarias del subsidio integral</t>
  </si>
  <si>
    <t>Hectáreas formalizadas para mujeres rurales</t>
  </si>
  <si>
    <t>A.E.2</t>
  </si>
  <si>
    <t>Porcentaje de las solicitudes priorizadas de constitución, ampliación, saneamiento, reestructuración, clarificación, delimitación y medidas de protección resueltas efectivamente con cargo al Fondo de Tierras</t>
  </si>
  <si>
    <t>A.E.4</t>
  </si>
  <si>
    <t>Porcentaje de las solicitudes priorizadas de titulación colectiva resueltas efectivamente con cargo al Fondo de Tierras.</t>
  </si>
  <si>
    <t>Porcentaje de territorios indígenas ancestrales y/o tradicionales con medidas de protección para su delimitación o demarcación</t>
  </si>
  <si>
    <t>Hectáreas incorporadas al fondo de tierras.</t>
  </si>
  <si>
    <t>PLAN NACIONAL DE DESARROLLO - PND (SINERGIA)</t>
  </si>
  <si>
    <t>Hectáreas de pequeña y mediana propiedad rural formalizadas</t>
  </si>
  <si>
    <t>PND-2</t>
  </si>
  <si>
    <t>PND-31</t>
  </si>
  <si>
    <t>PND-59</t>
  </si>
  <si>
    <t>PND-207</t>
  </si>
  <si>
    <t>535/IT1-1</t>
  </si>
  <si>
    <t>Formalización</t>
  </si>
  <si>
    <t>536/IT1-1</t>
  </si>
  <si>
    <t>Seguridad Jurídica</t>
  </si>
  <si>
    <t>537/IT1-1</t>
  </si>
  <si>
    <t>Adquisición de predios</t>
  </si>
  <si>
    <t>Hectáreas adquiridas</t>
  </si>
  <si>
    <t>539/IT1-1</t>
  </si>
  <si>
    <t>Hectáreas en gestión adicional</t>
  </si>
  <si>
    <t>545/IT1-13</t>
  </si>
  <si>
    <t>Reglamento de la subcuenta indígena establecida en el Fondo de Tierras para la reforma rural integral del Decreto Ley 902 de 2017, concertado con la CNTI</t>
  </si>
  <si>
    <t>546/IT1-13</t>
  </si>
  <si>
    <t>Porcentaje de avance de ejecución presupuestal para la compra de tierras para los pueblos y comunidades indígenas</t>
  </si>
  <si>
    <t>547/IT1-13</t>
  </si>
  <si>
    <t>Porcentaje formalización de seguridad jurídica y dotación de tierras ejecutados a partir de la gestión de recursos de cooperación internacional</t>
  </si>
  <si>
    <t>Porcentaje de avance en las adecuaciones institucionales y normativas para la materialización de los derechos territoriales de los pueblos indígenas</t>
  </si>
  <si>
    <t>719/NT1-10</t>
  </si>
  <si>
    <t>Actos Administrativos que resuelven de fondo y que hayan pasado por comisión de Ley 70, respecto de procesos de formalización y/o seguridad jurídica ejecutados y con certificado de registro ante la ORIP según corresponda</t>
  </si>
  <si>
    <t>PLAN NACIONAL DE FORMALIZACIÓN MASIVA PARA LA PROPIEDAD RURAL -  PNFMPR</t>
  </si>
  <si>
    <t xml:space="preserve">PLAN ESTRATEGICO SECTORIAL - PES </t>
  </si>
  <si>
    <t xml:space="preserve"> CODIGO </t>
  </si>
  <si>
    <t>Hectáreas entregadas a través del Fondo de Tierras</t>
  </si>
  <si>
    <t>Zonas de Reserva Campesina u otras territorialidades campesinas legalmente constituidas</t>
  </si>
  <si>
    <t>PES - 3</t>
  </si>
  <si>
    <t xml:space="preserve">Porcentaje de hectáreas del Fondo de Tierras entregadas formalmente a los pueblos y comunidades NARP para la titulación colectiva </t>
  </si>
  <si>
    <t>PES - 4</t>
  </si>
  <si>
    <t xml:space="preserve">Porcentaje de hectáreas del Fondo de Tierras entregadas para la constitución, ampliación y saneamiento de los resguardos de los pueblos indígenas. </t>
  </si>
  <si>
    <t>Hectáreas entregadas a mujeres rurales a través del Fondo de Tierras (título individual)</t>
  </si>
  <si>
    <t>PES - 6</t>
  </si>
  <si>
    <t xml:space="preserve">Informes de avance de la Resolución 20231030882366,entregado </t>
  </si>
  <si>
    <t>PES - 7</t>
  </si>
  <si>
    <t>Jornadas de acceso a tierras para jóvenes rurales, realizadas</t>
  </si>
  <si>
    <t>Territorios indígenas objeto de intervención en garantía de derechos territoriales</t>
  </si>
  <si>
    <t xml:space="preserve">Territorios de Comunidades negras objeto de intervención en garantía de derechos territoriales y en políticas de desarrollo rural </t>
  </si>
  <si>
    <t>EJE ESTRATEGICO (PEI)</t>
  </si>
  <si>
    <t>1.5 millones de hectáreas entregadas a través del Fondo de Tierras</t>
  </si>
  <si>
    <t>3.9 millones de hectáreas de pequeña y mediana propiedad rural formalizadas</t>
  </si>
  <si>
    <t>CONSEJO NACIONAL DE POLÍTICA ECONÓMICA Y SOCIAL - CONPES</t>
  </si>
  <si>
    <t>CONPES 3805</t>
  </si>
  <si>
    <t>CONPES 3805 Fronteras</t>
  </si>
  <si>
    <t>CONPES 3944</t>
  </si>
  <si>
    <t>CONPES 3944 Guajira</t>
  </si>
  <si>
    <t>CONPES  4031 Víctimas</t>
  </si>
  <si>
    <t>CONPES 4021</t>
  </si>
  <si>
    <t>CONPES 4021 Bosques</t>
  </si>
  <si>
    <t xml:space="preserve">CONPES 4050 SINAP </t>
  </si>
  <si>
    <t>CONPES 4080 Mujeres</t>
  </si>
  <si>
    <t>CONPES 3739</t>
  </si>
  <si>
    <t>CONPES 3739 Catatumbo</t>
  </si>
  <si>
    <t xml:space="preserve">CONPES 4143 CUIDADO </t>
  </si>
  <si>
    <t>CONPES 4147</t>
  </si>
  <si>
    <t>CONPES 4147 LGTBI</t>
  </si>
  <si>
    <t>FOCALIZACIÓN</t>
  </si>
  <si>
    <t xml:space="preserve">Trazadores </t>
  </si>
  <si>
    <t>1. Reforma Rural Integral -  1.0. Planes Nacionales para la reforma rural integral</t>
  </si>
  <si>
    <t>1. Reforma Rural Integral -  1.1. Ordenamiento social de la propiedad rural y uso del suelo</t>
  </si>
  <si>
    <t>1. Reforma Rural Integral -  1.2. Infraestructura y adecuación de tierras</t>
  </si>
  <si>
    <t>1. Reforma Rural Integral - 1.3. Desarrollo social: Salud</t>
  </si>
  <si>
    <t>1. Reforma Rural Integral - 1.4. Desarrollo social: Educación Rural</t>
  </si>
  <si>
    <t>Acuerdo de Paz (PMI)</t>
  </si>
  <si>
    <t>1. Reforma Rural Integral - 1.5. Desarrollo social: Vivienda y Agua Potable</t>
  </si>
  <si>
    <t>1. Reforma Rural Integral - 1.6. Producción agropecuaria y economía solidaria y cooperativa</t>
  </si>
  <si>
    <t>1. Reforma Rural Integral - 1.7. Garantía progresiva del derecho a la alimentación</t>
  </si>
  <si>
    <t>1. Reforma Rural Integral - 1.8. Planes de acción para la transformación regional</t>
  </si>
  <si>
    <t>1. Reforma Rural Integral - 1.9  Iniciativas PATR (sin indicadores PMI)</t>
  </si>
  <si>
    <t>1.1 Desarrollo institucional y transformación cultural</t>
  </si>
  <si>
    <t>1.2 Sin subcategoría - Autonomía económica y acceso a activos</t>
  </si>
  <si>
    <t>2.1 Desarrollo institucional y transformación cultural</t>
  </si>
  <si>
    <t>2.2 Sin subcategoría - Participación en los escenarios de poder y de toma de decisiones</t>
  </si>
  <si>
    <t>3.1 Desarrollo institucional y transformación cultural</t>
  </si>
  <si>
    <t>3.2 Sin subcategoría - Salud y derechos sexuales y reproductivos</t>
  </si>
  <si>
    <t>4.1 Desarrollo institucional y transformación cultural</t>
  </si>
  <si>
    <t>4.2 Sin subcategoría -  Educación y acceso a nuevas tecnologías</t>
  </si>
  <si>
    <t>PND (SINERGIA)</t>
  </si>
  <si>
    <t>5.1 Desarrollo institucional y transformación cultural</t>
  </si>
  <si>
    <t>5.2 Sin subcategoría - Mujer libre de violencias</t>
  </si>
  <si>
    <t>PND - 59</t>
  </si>
  <si>
    <t>Víctimas</t>
  </si>
  <si>
    <t>Asistencia - Alimentación</t>
  </si>
  <si>
    <t>Asistencia - Educación</t>
  </si>
  <si>
    <t xml:space="preserve">Asistencia - Reunificación familiar </t>
  </si>
  <si>
    <t>Asistencia - Salud</t>
  </si>
  <si>
    <t>Asistencia - Subsistencia mínima</t>
  </si>
  <si>
    <t>Asistencia - Vivienda</t>
  </si>
  <si>
    <t>Atención - Orientación y comunicación</t>
  </si>
  <si>
    <t>Ejes transversales - Coordinación nación territorio</t>
  </si>
  <si>
    <t>Ejes transversales - Coordinación nacional</t>
  </si>
  <si>
    <t>Ejes transversales - Participación</t>
  </si>
  <si>
    <t>Ejes transversales - Sistemas de información</t>
  </si>
  <si>
    <t>Prevención y protección - Vida, seguridad, libertad e integridad</t>
  </si>
  <si>
    <t>Reparación - Empleo</t>
  </si>
  <si>
    <t>Reparación - Garantías de No Repetición</t>
  </si>
  <si>
    <t>Reparación - Indemnización</t>
  </si>
  <si>
    <t>Reparación - Rehabilitación</t>
  </si>
  <si>
    <t xml:space="preserve">PES </t>
  </si>
  <si>
    <t>Reparación - Reparación Colectiva</t>
  </si>
  <si>
    <t>Reparación - Restitución</t>
  </si>
  <si>
    <t>Reparación - Retorno y reubicación</t>
  </si>
  <si>
    <t>Reparación - Satisfacción</t>
  </si>
  <si>
    <t>Asistencia - Generación de Ingresos</t>
  </si>
  <si>
    <t>Asistencia - Identificación</t>
  </si>
  <si>
    <t>Asistencia - Reunificación familiar</t>
  </si>
  <si>
    <t>CONPES 4031 Víctimas</t>
  </si>
  <si>
    <t>NT1-1. El Ministerio del Interior y el Departamento Nacional de Planeación realizarán un ajuste al Decreto 900 de 2020 sobre el funcionamiento de las RAP, para que en el ARTÍCULO 2.2.1.5.15. indique específicamente la participación de un representante por Departamento de las comunidades Negras, Afrocolombianas, Raizales y Palenqueras en cada comité técnico asesor de cada RAP, en un plazo no mayor a 6 meses</t>
  </si>
  <si>
    <t>NT1-2. Fortalecimiento y sensibilización para la articulación entre las autoridades de las entidades territoriales y los Consejos Comunitarios certificados y en trámite, Organizaciones de Base y otras expresiones organizativas de las comunidades Negras, Afrocolombianas, Raizales y Palenqueras en materia de asociatividad territorial</t>
  </si>
  <si>
    <t xml:space="preserve">Objetivos estratégicos </t>
  </si>
  <si>
    <t>NT1-3. Construcción, adecuación o dotación de infraestructuras de los inmuebles de uso exclusivo comunitario de propiedad de los consejos comunitarios u organizaciones de base Negras, Afrocolombianas, Raizales y Palenqueras, con el fin de realizar exclusivamente en esos espacios intervenidos actividades artísticas, culturales e intercambio de saberes.</t>
  </si>
  <si>
    <t>NT1-4. El Ministerio de Agricultura reglamentará el artículo 23 del Decreto ley 902 de 2017, relacionado con la formulación e implementación de proyectos productivos de las tierras tituladas a comunidades negras</t>
  </si>
  <si>
    <t>NT1-5. El Ministerio Agricultura y Desarrollo Rural asignará 4000 millones anuales, para subsidiar la tasa de interés a la línea especial de crédito para las Comunidades Negras Afrocolombianas Raizales y Palenqueras, para un total de 16000 millones en el cuatrienio.</t>
  </si>
  <si>
    <t>NT1-6. Adecuación institucional del fondo de la URT de acuerdo con criterios de priorización concertados con una comisión representativa del espacio nacional de consulta previa de las comunidades negras afrocolombianas raizales y palenqueras</t>
  </si>
  <si>
    <t>NT1-7. El Banco Agrario se compromete a colocar en créditos LEC a comunidades negras afrocolombianas raizales y palenqueras 18000 millones de pesos anuales, para esto se compromete a adelantar jornadas en territorio donde las comunidades negras lo soliciten o donde el Banco lo programe, en dichas jornadas del banco agrario se trataran los siguientes temas: Capacitación en educación económica y financiera, Capacitación en derechos de la mujer rural, Capacitación en acceso al crédito, presentación de la oferta institucional</t>
  </si>
  <si>
    <t>NT1-8. El MADR reglamentará con el Ministerio del Interior, en articulación con la instancia competente de las comunidades negras afrocolombianas, raizales y palenqueras, el instrumento normativo para la ampliación y el saneamiento de los títulos colectivos de las tierras de las comunidades negras</t>
  </si>
  <si>
    <t>NT1-9. Se crearán e implementarán mecanismos y disposiciones especiales con enfoque intercultural para la gestión catastral multipropósito en territorios colectivos y/o de ocupación ancestral de acuerdo con lo protocolizado en la consulta previa para el Catastro Multipropósito con las comunidades Negras, Afrocolombianas, Raizales y Palenqueras con el fin de crear, modificar, adicionar o suprimir trámites, procesos, procedimientos, modelos, sistemas de información y/o requisitos relacionados con el servicio público de la gestión catastral conforme a un esquema diferencial regulado por el Gobierno Nacional. El Gobierno Nacional, apropiará los recursos fiscales necesarios para garantizar la implementación, idoneidad y adecuación de la política de catastro multipropósito en los territorios colectivos y/o de ocupación ancestral de las comunidades Negras Afrocolombianas Raizales y Palenqueras. Las asignaciones que realice el gobierno nacional a esta política atenderán lo dispuesto en el marco de gasto de mediano plazo del sector y de acuerdo con las disponibilidades presupuestales. En el marco de la gestión del catastro multipropósito para territorios colectivos de comunidades Negras Afrocolombianas Raizales y Palenqueras, los operadores catastrales serán operadores pertenecientes a la comunidad del territorio a intervenir catastralmente y podrán ser contratados de manera directa. Para los territorios de ocupación ancestral no titulados, la operación catastral tendrá un enfoque intercultural y se coordinará con los representantes de los Consejos Comunitarios respectivos, organizaciones de base y otras expresiones organizativas cuando sea necesario. El IGAC será el gestor catastral prevalente en los territorios colectivos formalizados de las comunidades Negras Afrocolombianas Raizales y Palenqueras. En aquellos territorios colectivos formalizados de las Comunidades Negras, en los cuales, con anterioridad, el gestor catastral no sea el IGAC, este acompañará, junto con la junta de consejo y los representantes legales de los Consejos Comunitarios correspondientes, la implementación de la política de Catastro Multipropósito. Parágrafo 1: El gobierno Nacional garantizará el fortalecimiento de capacidades técnicas, operativas y de acceso a tecnologías a las Comunidades Negras, Afrocolombianas, Raizales, y Palenqueras en materia de operación catastral. Parágrafo 2. Requisitos Especiales para la gestión catastral en los territorios colectivos formalizados de las comunidades Negras, Afrocolombianas Raizales y Palenqueras. La gestión catastral en todos los territorios colectivos formalizados iniciará solo hasta que se expidan los o el instrumento normativo especial para las comunidades Negras, Afrocolombianas Raizales y Palenqueras, concertados en el marco de la consulta previa. Se exceptúan de lo anterior, las disposiciones que aplican en los procesos actualmente en curso de formalización, seguridad jurídica y acceso a tierras, y restitución de derechos territoriales (como lo son levantamientos topográficos, aclaraciones de área, cabidas y linderos), con el fin de que estos no se detengan y sin que esto signifique la vulneración de las aspiraciones territoriales de las comunidades Negras, Afrocolombianas, Raizales y Palenqueras o reducción de los de los títulos colectivos de las Tierras de las Comunidades Negras.</t>
  </si>
  <si>
    <t>NT1-10. Resolver de fondo las solicitudes de protección y goce efectivo de los derechos territoriales a través de procedimientos de formalización y seguridad jurídica sobre los territorios de las comunidades negras, afrocolombianas, raizales y palenqueras.</t>
  </si>
  <si>
    <t xml:space="preserve">Tipo de indicador </t>
  </si>
  <si>
    <t>NT1-11. El Ministerio de Agricultura y Desarrollo Rural en articulación con el Ministerio del Interior, en el marco de sus competencias y en coordinación con las entidades pertinentes, construirán y aplicarán con las comunidades Negras, Afrocolombianas, Raizales y Palenqueras, en el marco de la Subcomisión de Territorios, los lineamientos y herramientas para la prevención y solución de conflictos territoriales y socio ambientales intraétnicos, interétnicos e interculturales, teniendo en cuenta sus usos y costumbres y las normas establecidas en el Bloque de constitucionalidad. La entidad responsable de operativizar el compromiso será la ANT.</t>
  </si>
  <si>
    <t>NT2-12. El Ministerio del Interior y demás entidades competentes del Gobierno Nacional coordinarán con la subcomisión Primera de la Comisión Consultiva de Alto Nivel y la Comisión Primera del Espacio Nacional de Consulta Previa (ENCP) para revisar, evaluar y diagnosticar las políticas públicas existentes en materia de: defensa, frontera , asuntos internacionales, migración y participación, para identificar si estás incorporan el enfoque étnico diferencial de las comunidades negras, afrocolombianas, raizales y palenqueras. Esto incluye la producción de documentos del resultado del diagnostico</t>
  </si>
  <si>
    <t xml:space="preserve">Terciario </t>
  </si>
  <si>
    <t>NT2-13. El Gobierno Nacional, bajo el liderazgo de la Oficina del Alto Comisionado para la Paz, promoverá y posibilitará el desarrollo de mecanismos de participación real y efectiva de la población negra, afrocolombiana, raizal y palenquera en los escenarios que se definan para tal fin en el marco de los procesos de construcción de paz total y los acuerdos que el gobierno nacional adelante con los grupos armados irregulares que hacen presencia en sus territorios, garantizando el cumplimiento del enfoque étnico de la política de Paz Total dispuesta en la Ley 2272 de 2022.</t>
  </si>
  <si>
    <t>NT2-14. APC – Colombia, en concertación con la comisión primera del ENCP, adelantará las acciones institucionales requeridas para la creación e implementación de una estrategia de atención diferencial que acompañe y atienda a las comunidades Negras, Afrocolombianas, Raizales y Palenqueras en la demanda y focalización territorial de la oferta de la cooperación internacional que llegue al país. Este servicio será diseñado a los dos meses de ser aprobado el Plan Nacional de Desarrollo, en mesas de trabajo y de manera articulada, entre las entidades que conforman el Sistema Nacional de Cooperación Internacional y la Comisión primera del ENCP.</t>
  </si>
  <si>
    <t xml:space="preserve">Unidad de medida </t>
  </si>
  <si>
    <t>NT2-15. El Gobierno Nacional generará las condiciones técnicas y presupuestales que garanticen la Reglamentación Integral de la Ley 70 de 1993 y las acciones para su desarrollo en el marco del derecho fundamental a la Consulta Previa.</t>
  </si>
  <si>
    <t>NT2-16. Migración Colombia implementará "Mesas de Diálogo Permanente fronterizos por la vida" articulado con la Comisión Primera del Espacio Nacional de Consulta Previa (ENCP); cuyo propósito es diseñar e implementar acciones y estrategias de prevención y promoción con enfoque diferencial, para la mitigación de impactos en los territorios y contra la vulneración de Derechos Humanos de las personas migrantes y comunidades de acogida.</t>
  </si>
  <si>
    <t>NT2-17. El Ministerio de Relaciones Exteriores en articulación interinstitucional con la Vicepresidencia de la Republica y demás entidades responsables del Gobierno Nacional, impulsarán acciones para que La política exterior del país permitan la promoción de las iniciativas en temas de justicia étnico-racial, conocimiento y reconocimiento de la historia y de las culturas, y de reparación histórica con un enfoque étnico-racial. En los ámbitos multilateral y bilateral, Colombia buscará construir una política exterior de justicia racial que reconoce el papel y la importancia de los pueblos étnicos, que defiende la agenda de reparación histórica, que reconecte las diásporas y las relaciones con los países del Caribe, del Pacífico y los países de África. Se abrirán nuevas embajadas en los países de África y el Caribe. Así mismo, se implementará una estrategia de cooperación internacional para alinear a los cooperantes bilaterales y multilaterales en el fortalecimiento de las capacidades nacionales para la generación y ejecución de políticas y estrategias públicas para la justicia racial y en favor de los pueblos étnicos, se promoverán actividades culturales, deportivas y académicas en el exterior con enfoque étnico, y se apoyará la realización de cumbres internacionales con enfoques étnicos.</t>
  </si>
  <si>
    <t>NT2-18. El Ministerio del Interior en coordinación con la Comisión Primera del (ENCP), dará continuidad a la Ruta Metodológica, presupuestalmente indexada para la formulación e implementación del protocolo de consulta previa en cumplimiento de la orden cuarta de la sentencia T-576 de 2014. Este compromiso podrá articularse con otros temas de consulta previa a que haya lugar.</t>
  </si>
  <si>
    <t xml:space="preserve">Metros Lineales </t>
  </si>
  <si>
    <t>NT2-19. El Ministerio del Interior en coordinación con la comisión primera del ENCP, dará continuidad a las acciones de formulación, desarrollo e implementación de del Reglamento Interno del Espacio Nacional de Consulta Previa (ENCP) en cumplimiento del Decreto 1372 de 2018.</t>
  </si>
  <si>
    <t>NT2-20. El Gobierno Nacional diseñará e implementará las estrategias necesarias para la revisión técnica de los Artículos 246 y 286 de la CP relacionada con la organización político administrativo de los Territorios de Comunidades Negras, Afrocolombianas, Raizales y Palenqueras y evaluará y definirá las acciones y herramientas para la participación real de estas comunidades.</t>
  </si>
  <si>
    <t xml:space="preserve">NT2-21. La Consejería Presidencial para la Juventud en el marco del Sistema Nacional de Juventud convocará a los consejeros Municipales por las curules especiales étnicas de las Comunidades Negras, Afrocolombianas, Raizales y Palenqueras para el diseño y desarrollo de estrategias que garanticen la participación en la formulación e implementación del documento base capitulo étnico para comunidades negras, afrocolombianas, raizales y palenqueras de la política pública de juventud. </t>
  </si>
  <si>
    <t>PERIODICIDAD</t>
  </si>
  <si>
    <t>NT2-22. Financiación para la formulación, actualización e implementación de planes de etnodesarrollo para los consejos comunitarios y los planes de acción de las organizaciones de base y otras expresiones organizativas para las comunidades Negras, Afrocolombianas, Raizales y Palenqueras.</t>
  </si>
  <si>
    <t>Bimestral</t>
  </si>
  <si>
    <t>NT2-23. Incluir dentro de los lineamientos de la Política Pública de Seguridad Humana y Convivencia, la formulación, implementación y seguimiento de modelos de seguridad ciudadana con enfoque diferencial para las comunidades Negras, Afrodescendientes, Raizales y Palenqueras, garantizando su participación en el proceso de formulación e implementación de la Política.</t>
  </si>
  <si>
    <t>NT2-24. Continuar con el proceso de Consulta Previa en la implementación de la ruta metodológica concertada entre el ICBF y el espacio nacional de Consulta Previa coordinada por la Comisión tercera del ENCP para la formulación e implementación del capítulo étnico de la Política Pública de infancia y adolescencia de las comunidades Negras, Afrocolombianas, Raizales y Palanqueras, en el marco del Sistema Nacional de Bienestar Familiar (SNBF).</t>
  </si>
  <si>
    <t>Cuatrimestral</t>
  </si>
  <si>
    <t>NT2-25. Estructurar las líneas de acción de la educación inicial en el marco de la atención integral para las comunidades Negras, Afrocolombianas, Raizales y Palenqueras, de acuerdo con lo establecido en el artículo 9 parágrafo tercero de la ley 1804 del 2016. Lo anterior, a través del proceso de Consulta Previa en coordinación con la Comisión Tercera del espacio nacional de Consulta Previa y la Comisión Intersectorial de Primera Infancia que se promulgará mediante un acto administrativo.</t>
  </si>
  <si>
    <t>NT2-26. Ampliar la cobertura en la atención a la primera infancia de las comunidades Negras, Afrocolombianas, Raizales y Palenqueras teniendo en cuenta las solicitudes de los consejos comunitarios y organizaciones de base acorde con la apropiación presupuestal establecida en cada vigencia del ICBF.</t>
  </si>
  <si>
    <t>NT2-27. Atención con enfoque étnico a familias y comunidades Negras, Afrocolombianas, Raizales y Palenqueras desde las modalidades de la Dirección de Familias y Comunidades del ICBF.</t>
  </si>
  <si>
    <t>NT2-28. Para la atención de la población en los programas de Primera Infancia del ICBF, de las comunidades Negras, Afrocolombianas, Raizales y Palenqueras en el territorio nacional, se establecerá que, en el ejercicio de la organización de la oferta de cupos y operación, las Direcciones Regionales del ICBF, según el numeral 1.2.3 Atención a grupos étnicos, del Manual de contratación del ICBF vigente, invitarán y propenderán por la participación, oportunidad y manifestación de interés de presentarse a los diversos procesos de contratación de este numeral a las organizaciones étnicas con reconocimiento por las entidades competentes (ejemplo, Consejos Comunitarios y otros), donde estas también podrán presentarle a título de uniones temporales o consorcios, siempre y cuando cumplan con los requisitos de idoneidad para la prestación del Servicio Público de Bienestar Familiar. Lo anterior, con sujeción a lo establecido en el Convenio 169 de la OIT, y los artículos 7, 35 y 39 de la ley 70 de 1993, y según la caracterización de la población en su jurisdicción.</t>
  </si>
  <si>
    <t xml:space="preserve">CONCEPTOS DE GASTOS </t>
  </si>
  <si>
    <t>NT2-29. Diseñar una ruta metodológica para la definición de los elementos que permitan la construcción de un sistema propio en salud para las comunidades negras, afrocolombianas, raizales y palenqueras, coordinada con la comisión tercera del espacio nacional de consulta previa en el marco de los compromisos protocolizados en el plan decenal de salud pública 2022-2031.</t>
  </si>
  <si>
    <t>NT2-30. El Ministerio de Salud y Protección Social diseñará y construirá con la comisión tercera  del Espacio nacional de consulta previa de las comunidades Negras, Afrocolombianas, Raizales y Palenqueras, un modelo de salud propio para las Comunidades Negras, Afrocolombianas, Raizales y Palenqueras, en el marco de la implementación  de los 18 acuerdos del capítulo étnico del plan decenal de salud pública para las Comunidades Negras, Afrocolombianas, Raizales y Palenqueras, protocolizados en el espacio nacional de Consulta Previa el 22 de diciembre del 2021 y el documento de lineamientos construidos.</t>
  </si>
  <si>
    <t>Gastos por tributos, multas, sanciones e intereses de mora</t>
  </si>
  <si>
    <t>NT2-31. El Ministerio de Salud y Protección Social con la Comisión Tercera del Espacio Nacional de Consulta Previa realizara el diseño e implementación de  un sistema de caracterización y registro de los sabedores, sabedoras y demás médicos tradicionales, espirituales y ancestrales de las comunidades Negras, Afrocolombianas, Raizales y Palenqueras, en el marco de la implementación de los 18 acuerdos del capítulo étnico del plan decenal de salud pública para las Comunidades Negras, Afrocolombianas, Raizales y Palenqueras, protocolizados en el espacio nacional de Consulta Previa el 22 de diciembre del 2021 y el documento de lineamientos construido y la sentencia T-128 del 2022.</t>
  </si>
  <si>
    <t>Transferencias corrientes</t>
  </si>
  <si>
    <t>NT2-32. El Ministerio de Salud y Protección Social con la Comisión tercera del Espacio Nacional de Consulta Previa construirá e implementara de manera participativa una estrategia para la atención integral en salud mental  y la prevención del consumo de  Sustancias psicoactivas (SPA)   para  las comunidades Negras, Afrocolombianas, Raizales y Palenqueras en el marco del Modelo de Salud preventivo y predictivo, teniendo en cuenta la integración estructural y operativa que se encuentra en la implementación de los 18 acuerdos del capítulo étnico del plan decenal de salud pública para las Comunidades Negras, Afrocolombianas, Raizales y Palenqueras, protocolizados en el espacio nacional de Consulta Previa el 22 de diciembre del 2021 y el documento de lineamientos construidos.</t>
  </si>
  <si>
    <t>NT2-33. Formular e implementar un lineamiento para la atención diferencial con enfoque intercultural para la atención en salud de las personas LGBTIQ+ de las comunidades Negras, Afrocolombianas, Raizales y Palenqueras.</t>
  </si>
  <si>
    <t xml:space="preserve">NT2-34. El Ministerio de Salud y Protección Social desarrollará intercambio de saberes con el talento humano propio del pueblo raizal para el fortalecimiento de la medicina ancestral y tradicional en el Departamento de San Andres, Providencia y Santa Catalina. </t>
  </si>
  <si>
    <t>NT2-35. Formular e implementar con la comisión tercera del espacio nacional de consulta previa las adecuaciones socioculturales para la atención y cuidado en salud de las comunidades Negras Afrocolombianas, raizales y palenqueras</t>
  </si>
  <si>
    <t>NT2-36. En concertación con la comisión tercera del espacio nacional de consulta previa, diseñar y coordinar la implementación de un plan integral de acciones  afirmativas para las mujeres  negras, afrocolombianas, raizales y palenqueras en todas su diversidades de las zonas rurales y urbanas  en el marco del CONPES 4080 de 2022, para la garantía y el restablecimiento de sus derechos humanos para el fortalecimiento de su identidad étnica en el marco de sus usos, costumbres y saberes ancestrales con enfoque de género.</t>
  </si>
  <si>
    <t xml:space="preserve">Crédito </t>
  </si>
  <si>
    <t>NT2-37. El Ministerio del Interior en articulación con el Ministerio de Educación y el ICETEX, Modificarán e implementarán la reglamentación del fondo Especial de Comunidades Negras, (DECRETO 1627 DE 1996 y reglamento operativo) que permita incrementar los cupos de créditos de educación superior y mejorar las condiciones de los beneficiarios y la operatividad del mismo. La Concertación de esta modificación se realizará con la red de jóvenes FECEN Y la comisión pedagógica Nacional.</t>
  </si>
  <si>
    <t>Inversión - Credito</t>
  </si>
  <si>
    <t>NT2-38. El Gobierno Nacional garantizará la formulación e implementación de una política pública en materia de educación superior de carácter especial para estudiantes de pregrado y postgrado para las Comunidades Negras Afrocolombianas Raizal y Palenqueras que garantice acceso, permanencia, pertinencia, retorno, graduación y sostenimiento. Esta política se concertará con la representación Nacional de los Jóvenes y la comisión pedagógica nacional.</t>
  </si>
  <si>
    <t>NT2-39. El Gobierno Nacional acompañará la creación y fortalecimiento de universidades públicas de carácter especial  e Intercultural de las Comunidades Negras Afrocolombianas Raizal y Palenqueras de conformidad con sus estructuras organizativas propias y de acuerdo con la normatividad vigente que contemple, al menos: Estudios de prefactibilidad, factibilidad y viabilidad; adecuación institucional, infraestructura física y tecnológica, dotación de laboratorios, ampliación de oferta académica y de investigación, movilidad académica, alianzas con otras universidades, y financiación en el marco de la política de gratuidad existente.</t>
  </si>
  <si>
    <t xml:space="preserve">Cooperación internacional </t>
  </si>
  <si>
    <t>NT2-40. El Ministerio de Educación expedirá e implementará la reglamentación para la Creación y fortalecimiento de universidades públicas de carácter especial propias e Interculturales de las Comunidades Negras Afrocolombianas Raizal y Palenqueras de conformidad con sus estructuras organizativas propias con el acompañamiento y concertación de la comisión pedagógica nacional.</t>
  </si>
  <si>
    <t>NT2-41. Fortalecimiento a la Universidad del Pacífico y su resignificación como universidad propia e intercultural de comunidades Negras Afrocolombianas, Raizal y Palenqueras.</t>
  </si>
  <si>
    <t>NT2-42. Fortalecimiento a la Universidad del Chocó y su resignificación como universidad propia e intercultural y Biodiversa de comunidades Negras Afrocolombianas, Raizal y Palenqueras. Previa aprobación del consejo superior universitario de la misma universidad.</t>
  </si>
  <si>
    <t>NT2-43. El Gobierno Nacional expedirá e implementará El Estatuto Especial de Profesionalización Para Docentes y directivos docentes Etnoeducadores Al Servicio Del Estado Colombiano en desarrollo de la autonomía De Las Comunidades Negras, Afrocolombianas, Raizal Y Palenquera en el marco del cumplimiento de la sentencia C666 de 2016.</t>
  </si>
  <si>
    <t>NT2-44. El Ministerio de Educación garantizará los Recursos financieros para la asistencia técnica, acompañamiento, diagnóstico, Diseño, valoración, resignificación, revitalización e implementación de los modelos y Proyectos Educativos, etnoeducativos Comunitarios y/o interculturales PEC – o como se denomine en cada en territorio que atienden población con presencia de comunidades Negras, Afrocolombianas, raizal y palenqueras comunidades negras, afrocolombianas, raizales y palenqueras.</t>
  </si>
  <si>
    <t>NT2-45. El Ministerio de Educación Nacional en articulación con las entidades competentes garantizarán la implementación de un plan para los estudios, diseño, construcción, mejoramientos, reubicación y dotación de las infraestructuras educativas interculturales y/o formas de construcción propias en los territorios de comunidades negras Afrocolombianas raizal y Palenqueras.</t>
  </si>
  <si>
    <t>NT2-46. El Gobierno Nacional garantizará financieramente las sesiones ordinarias y extraordinaria de la Comisión Pedagógica Nacional de Comunidades Negras y en concertación con ella, modificará la reglamentación Por el cual se conforma la Comisión Pedagógica de Comunidades Negras de que trata el artículo 42 de la Ley 70 de 1993. (Decreto 2249 DE 1995).</t>
  </si>
  <si>
    <t>NT2-47. El Ministerio de Educación Nacional creará una Dirección o dependencia para la Igualdad y la Equidad en Educación para pueblos y comunidades étnicas teniendo en cuenta sus diversidades, que tendrá entre otras funciones la articulación y ejecución de la política de etnoeducación, de educación propia e intercultural.</t>
  </si>
  <si>
    <t xml:space="preserve">NT2-48. Sin afectar la comparabilidad en el tiempo de los ítems y el examen, atendiendo los principios del Diseño Universal de Evaluación, y en el marco del Diseño Centrado en Evidencia, se incluirán ítems relacionados con los contenidos de la cátedra de estudios afrocolombianos en las pruebas de Sociales y Ciudadanas y Lectura crítica del examen Saber 11º en trabajo conjunto y presencial con la Comisión Pedagógica Nacional de Comunidades Negras. </t>
  </si>
  <si>
    <t>NT2-49. El Ministerio de Educación Nacional en articulación con la comisión pedagógica nacional, respetando la autonomía universitaria gestionará a través de los delegados de los consejos superiores dinamizarán y /o socializarán los lineamientos para la implementación de la catedra de estudios Afrocolombianos.</t>
  </si>
  <si>
    <t>NT2-50. El Gobierno Nacional creará e implementará el ente especial y autónomo de administración y vigilancia de la carrera docente etnoeducativa.</t>
  </si>
  <si>
    <t>NT2-51. Diseño e implementación del Sistema etnoeducativo especial que hace parte de los derechos de las comunidades negras, afrocolombianas, raizales y Palenqueras.</t>
  </si>
  <si>
    <t>Secretaría General - Coordinación para la Gestión Contractual</t>
  </si>
  <si>
    <t>NT2-52. Diseñar e implementar una política pública de educación intercultural primera infancia, inicial, básica, media (media técnica y/o formación para el trabajo) alfabetización, modelos educativo Flexibles para la atención a jóvenes y Adultos con enfoque étnico, cuyo componente especial diferencial tenga en cuenta la cosmovisión, usos, costumbres, lenguas nativas y la pervivencia cultural.</t>
  </si>
  <si>
    <t>NT2-53. El Ministerio del Interior en articulación con el Ministerio de Cultura y el Ministerio de educación garantizaran la reglamentación del capítulo VI de la ley 70 de 1993.</t>
  </si>
  <si>
    <t>NT2-54. Garantizar una educación integral, incluyente, intercultural y antirracista desde la perspectiva de la justicia social y la paz en el sistema educativo. (Diseñar e implementar una estrategia de cualificación para la ciudadanía y la convivencia orientada a prevenir la discriminación y el racismo a través de la formación a docentes, directivos y docentes etnoeducadores).</t>
  </si>
  <si>
    <t xml:space="preserve">NT2-55. El Gobierno Nacional reglamentará la contratación de la administración de la atención educativa por parte de las entidades territoriales certificadas, consejos comunitarios, formas y expresiones organizativas y organizaciones de base de las comunidades negras, afrocolombianas, raizales y palenqueras, en los establecimientos educativos estatales que prestan sus servicios a las comunidades negras, afrocolombianas, raizales y palenqueras y a aquellas ubicados en sus territorios. </t>
  </si>
  <si>
    <t>NT2-56. El Ministerio de Educación Nacional formulará e implementará un plan para promover el desarrollo de la catedra de estudios afrocolombianos en establecimientos públicos y privados. Así mismo, acompaña con asistencia técnica a los establecimientos educativos etnoeducadores para asegurar la reorganización Curricular atendiendo lo dispuesto en el artículo 39 de la Ley 70 de 1993.</t>
  </si>
  <si>
    <t>NT2-57. El Ministerio de Educación Nacional garantiza el reconocimiento de los establecimientos educativos que se configuren como etnoeducadoras y que atienden población con presencia de comunidades negras, afrocolombianas raizal y palenquera.</t>
  </si>
  <si>
    <t>NT2-58. Formar a nivel de maestría en Educación Intercultural a los docentes y directivos docentes etnoeducadores que prestan sus servicios al estado colombiano en establecimientos educativos de comunidades negras y aquellos ubicados en sus territorios.</t>
  </si>
  <si>
    <t>NT2-59. Diseñar lineamientos técnicos para la operación del PAE que reconozcan derechos diferenciales a las Comunidades Negras, Afrocolombianas, Raizales y Palenqueras que contribuya a la garantía de soberanía alimentaria, la lucha contra el hambre y la promoción del bienestar integral de los estudiantes en el sistema educativo oficia.</t>
  </si>
  <si>
    <t>NT2-60. Otorgar facultades extraordinarias al presidente de la República para expedir un nuevo régimen de carrera especial para los docentes y directivos docentes de pueblos y comunidades étnicas.</t>
  </si>
  <si>
    <t>NT2-61. El Ministerio de Educación Nacional diseñará e implementará los lineamientos para prevenir el racismo y la discriminación en las instituciones educativas y etnoeducativas de comunidades negras afrocolombianas, raizales y palenqueras, en concertación con la comisión pedagógica Nacional, en el marco de lo establecido en el capítulo sexto de la ley 70 del 1993.</t>
  </si>
  <si>
    <t>NT2-62. Creación de una mesa Nacional de Dialogo Intercultural con el objetivo de garantizar la prevención, atención y seguimiento contra actos de racismo y discriminación y todas las formas de intolerancia en el sistema educativo.</t>
  </si>
  <si>
    <t>DGJT - Subdirección de Procesos Agrarios y Gestión Jurídica</t>
  </si>
  <si>
    <t>NT2-63. Ajustar e implementar la metodología de evaluación y actualización para los cinco planes especiales de salvaguardia PES -asociados a las comunidades negras, afrocolombianas, raizales y palenqueras y articular los resultados de esta actualización con la institucionalidad pública territorial. Adicionalmente, acompañar técnicamente en el proceso de formulación del Plan Especial de Salvaguardia de cuatro (4) manifestaciones de las comunidades negras, afrocolombianas, raizales y palenqueras.</t>
  </si>
  <si>
    <t>NT2-64. Con un enfoque diferencial Negro, Afrocolombiano, Raizal y Palenquero, se concertarán las condiciones de participación de las convocatorias del Programa Nacional de Concertación y de Estímulos, que permitan apoyar las iniciativas de las comunidades.</t>
  </si>
  <si>
    <t>NT2-65. Modificar el acto administrativo de conformación del Consejo Nacional de Cultura para incluir la participación del Espacio Nacional de Consulta Previa a través del/la representante de la comisión IV de este espacio y el o la delegado/a de la Comisión Consultiva de Alto Nivel.</t>
  </si>
  <si>
    <t>NT2-66. Modificar el Decreto 1080 de 2015 en lo relacionado con la composición de los espacios de participación y procesos participativos en concordancia con principios de participación acorde a legislación para las comunidades Negras, Afrocolombianas, Raizales y Palenqueras, para una representación efectiva del Sistema Nacional de Cultura en el nivel nacional, para que todos cuenten con representación de las comunidades negras, afrocolombianas, raizales y palenqueras.</t>
  </si>
  <si>
    <t xml:space="preserve">Departamentos </t>
  </si>
  <si>
    <t>Amazonas</t>
  </si>
  <si>
    <t>NT2-67. El Ministerio de Cultura hará la adaptación institucional para crear una Coordinación de comunidades Negras, Afrocolombianas, Raizales y palenqueras dentro de la Dirección de Poblaciones, el coordinador(a) debe pertenecer a las Comunidades Negras, Afrocolombianas, Raizales y/o palenqueras, de acuerdo con el proceso de reestructuración del Ministerio de Cultura.</t>
  </si>
  <si>
    <t>Antioquia</t>
  </si>
  <si>
    <t>NT2-68. La Escuela Superior de Administración Pública ofertará nuevas cohortes de pregrado, para población acreditada como Negra, Afrocolombiana, Raizal y Palenquera, en municipios donde estos grupos étnicos sean predominantes, en el marco de lo establecido en los registros calificados y el proceso de admisión de la ESAP.</t>
  </si>
  <si>
    <t>Arauca</t>
  </si>
  <si>
    <t>NT2-69. La Escuela Superior de Administración Pública reglamentará y ofertará exoneraciones sobre el pago de matrículas de POSGRADO para nuevos estudiantes acreditados como pertenecientes a las comunidades Negras, Afrocolombianas, Raizales y Palenqueras en las Direcciones Territoriales de la Entidad.  En cada Dirección Territorial se habilitarán hasta 4 exoneraciones a los mejores puntajes de cada proceso de admisión en el cuatrienio.</t>
  </si>
  <si>
    <t>Atlántico</t>
  </si>
  <si>
    <t>NT2-70. La Escuela Superior de Administración Pública, con participación de etnoeducadores y expertos de las comunidades Negras, Afrocolombianas, Raizales y Palenqueras, habilitará cursos de educación informal en modalidad virtual dirigidos a servidores públicos y altos funcionarios del Estado con cobertura nacional y realizará anualmente eventos de capacitación presencial en cada una de las Direcciones Territoriales. Las temáticas de los cursos y eventos serán, entre otras: Respeto de los Derechos Humanos, Derecho Internacional Humanitario, legislación étnica afrocolombiana, estructuras de los Consejos Comunitarios, Organizaciones de Base y otras expresiones organizativas de las Comunidades Negras, Afrocolombianas, Raizales y Palenqueras que propenda por la visibilización y reducción de la discriminación racial para la construcción de paz en Colombia.  Nota: Del total de las exoneraciones, 50 serán ofertadas para cursar en posgrados en Derechos Humanos para los delegados del Espacio Nacional de Consulta Nacional de Consulta Previa.</t>
  </si>
  <si>
    <t>Bolívar</t>
  </si>
  <si>
    <t>NT2-71. Crear mesas  de concertación departamentales y distritales con la participación de las  Comunidades Negras, Afrocolombianas; Raizales y Palenqueras en las regionales , para   identificar los requerimientos de esta población en formación, certificación de competencias laborales y emprendimiento. El Ministerio del Interior a través de Dirección de Asuntos para comunidades negras, afrocolombianas, raizales y palenqueras suministrará la información de los delegados que corresponden a un delegado de la comisión de educación de la consultiva departamental, un delegado de la comisión  4 del espacio nacional de consulta previa.</t>
  </si>
  <si>
    <t>Bogota D.C</t>
  </si>
  <si>
    <t>NT2-72. Financiación de programas y proyectos de emprendimiento, desarrollo de capacidades y fomento de oportunidades que presenten las comunidades Negras, Afrocolombianas, Raizales y Palenqueras.</t>
  </si>
  <si>
    <t>Boyacá</t>
  </si>
  <si>
    <t>NT2-73. El Ministerio de Educación Nacional en articulación con el Instituto Colombiano de Bienestar Familiar, diseñará e implementará un programa de formación con enfoque étnico diferencial Negro, Afrocolombiano, Raizal y Palenquero dirigido a agentes educativos (maestros, maestras, etnoeducadores, madres y padres comunitarios, sabedores y sabedoras) que atienden a niños y niñas de primera infancia. La construcción del programa será concertada con la comisión cuarta del ENCP.</t>
  </si>
  <si>
    <t>Caldas</t>
  </si>
  <si>
    <t>NT2-74. El Instituto Colombiano de Bienestar Familiar tendrá un delegado permanente con voz y voto en la Comisión Pedagógica Nacional.</t>
  </si>
  <si>
    <t>Caquetá</t>
  </si>
  <si>
    <t>NT2-75. Creación de un Fondo para la Capacitación de las mujeres Negras, Afrocolombianas, Raizales y Palenqueras en todos los niveles de educación.</t>
  </si>
  <si>
    <t>Casanare</t>
  </si>
  <si>
    <t>NT2-76. Indemnizar a las víctimas individuales (con pertenencia negra, afrocolombiana, raizal y palanquera, de acuerdo con los censos oficiales) incluidas en el RUV.</t>
  </si>
  <si>
    <t>Cauca</t>
  </si>
  <si>
    <t>NT2-77. Protocolizar Planes Integrales de Reparación Colectiva, de los Sujetos de Reparación Colectiva con pertenencia negra, afrocolombiana, y palanquera que cuenten con inclusión en el RUV.</t>
  </si>
  <si>
    <t>Cesar</t>
  </si>
  <si>
    <t>NT2-78. Indemnizar colectivamente a los Sujetos de Reparación Colectiva, con pertenencia negra, afrocolombiana y palanquera que cuenten con PIRC protocolizado.</t>
  </si>
  <si>
    <t>Chocó</t>
  </si>
  <si>
    <t>NT2-79. Implementar los Planes Integrales de Reparación Colectiva con los Sujetos de Reparación Colectiva con pertenencia negra, afrocolombiana y palanquera que cuenten con PIRC protocolizado.</t>
  </si>
  <si>
    <t>Córdoba</t>
  </si>
  <si>
    <t>NT2-80. Finalizar la formulación del plan de implementación acelerada del Decreto 4635 de 2011, de acuerdo con la propuesta de ajuste presentada por la comisión formuladora en la vigencia 2022.</t>
  </si>
  <si>
    <t>Cundinamarca</t>
  </si>
  <si>
    <t>NT2-81. Desarrollar el proceso de Consulta Previa para reglamentar el Decreto Ley 4635 de 2011, en concordancia a lo establecido en la ley   2078 del 2021 Artículo 1, la sentencia C 588 de 2019 la ley 1448 de 2011 y el decreto ley 4635 del 2011, prorrogada por la ley 2078 del 2021 como política pública de atención integral. A partir de octubre de 2023.</t>
  </si>
  <si>
    <t>Guainía</t>
  </si>
  <si>
    <t>NT2-82.  El Gobierno nacional a través de la Consejería Presidencial para los Derechos Humanos, concertará con la comisión VI del  ENCP la puesta en funcionamiento de  un Observatorio de Derechos Humanos de las comunidades negras, afrocolombianas, raizales y palenqueras para  que realice el registro, seguimiento y orientaciones que contribuya a la protección de los territorios colectivos, tradicionales y zonas de asentamiento urbano de las violaciones a los derechos humanos y derecho internacional humanitario con las condiciones técnicas y financieras para su implementación. entre los 30 días siguiente a la expedición de la ley del Plan Nacional de Desarrollo 2022- 2026. Colombia Potencia Mundial de la Vida.</t>
  </si>
  <si>
    <t>Guaviare</t>
  </si>
  <si>
    <t>NT2-83. El director de la UNP en concertación con La Comisión VI y la comisión I del Espacio Nacional de Consulta Previa   Diseñaran e implementaran un protocolo de análisis de Riesgo Individual para Dirigentes, Representantes, Líderes y lideresas de las comunidades Negras, Afrocolombianas, raizales y Palenqueras. En un tiempo no mayor a 8 meses a partir de la aprobación del Plan de Desarrollo 2022-2026 Colombia Potencia Mundial de la Vida.</t>
  </si>
  <si>
    <t>Huila</t>
  </si>
  <si>
    <t xml:space="preserve">NT2-84. 1. El Ministerio de Justicia y el Derecho conformará una Mesa Técnica Interinstitucional, con la participación de la Comisión Sexta del Espacio Nacional de Consulta Previa ENCP, para desarrollar la caracterización de las justicias propias de las comunidades negras, afrocolombianas, raizales y palenqueras.  A partir de la aprobación del plan nacional de Desarrollo 2022-2026 Colombia Potencia Mundial de la Vida. 2. A partir de esta caracterización se establecerá la ruta jurídica que será insumo para la discusión en las instancias correspondientes, sobre la creación de la Jurisdicción Especial Negra, Afrocolombiana, Raizal y Palenquera. </t>
  </si>
  <si>
    <t>La Guajira</t>
  </si>
  <si>
    <t>NT2-85. Plan Decenal de justicia: 1. El Ministerio de Justicia y del Derecho brindará las garantías técnicas, metodológicas y presupuestales para que la comisión sexta del espacio nacional de consulta previa realice la revisión del componente de Pluralismo y Justicia del Plan Decenal del Sistema de Justicia 2017 - 2027, sin que ello implique renuncia y/o sustitución al Derecho fundamental a la consulta previa libre, informada y vinculante. 2. El Ministerio de Justicia y del Derecho y demás entidades con competencia dentro del PDSJ, garantizarán de manera plena la realización de la consulta previa libre e informada respecto de la reformulación de dicho instrumento con el espacio nacional de consulta previa de las comunidades negras, afrocolombianas, raizales y palenqueras.</t>
  </si>
  <si>
    <t>Magdalena</t>
  </si>
  <si>
    <t>NT2-86. El Ministerio de Justicia y del Derecho implementará una estrategia de acceso a la justicia con enfoque diferencial de género y étnico para las mujeres y personas LGBTIQ+ negras, afrocolombianas, raizales y palenqueras víctimas de violencia sexual del conflicto armado, fortaleciendo las capacidades de sus organizaciones para el acompañamiento y seguimiento de casos. Para esos efectos, se instalará una Mesa de Justicia de Género en la Costa Pacífica nariñense con participación plena de una subcomisión de mujeres negras, afrocolombianas, raizales y palenqueras de la Comisión VI del Espacio Nacional de Consulta Previa, y, además, se les convocará a futuras mesas instaladas que aborden la misma temática en otros territorios.</t>
  </si>
  <si>
    <t>Meta</t>
  </si>
  <si>
    <t xml:space="preserve">NT2-87.  El Ministerio de Justicia y del Derecho garantizará la reglamentación de las condiciones especiales de reclusión para la población privada de la libertad a cargo del Instituto Nacional Penitenciario o Carcelario, con principio de enfoque diferencial y previa consulta con el Espacio Nacional de Consulta Previa de las comunidades Negras, Afrocolombianas, Raizarles y Palenqueras. Para el efecto, se expedirá un Decreto con fuerza de Ley que regule todo lo relativo a la privación de la libertad de los miembros de estos grupos de acuerdo con lo previsto en los artículos 2° y 96° de la Ley 1709 de 2014. </t>
  </si>
  <si>
    <t>Nariño</t>
  </si>
  <si>
    <t>NT2-88. Realización de una investigación de Memoria Histórica concertada con la comisión VI del Espacio Nacional de Consulta Previa y esclarecimiento de la verdad sobre los procesos asociados al conflicto armado en los territorios de las comunidades Negras, Afrocolombianas, Raizales y Palenqueras.</t>
  </si>
  <si>
    <t>Norte de Santander</t>
  </si>
  <si>
    <t>NT2-89. El Gobierno nacional, a través de la, oficina del Alto Comisionado para la Paz adelantará las acciones necesarias ante las entidades competentes para garantizar la consulta previa de las medidas legislativas y administrativas susceptibles de afectar a las comunidades negras, afrocolombiana, raizal y palenquera resultantes de los acuerdos en el marco de la PAZ TOTAL.</t>
  </si>
  <si>
    <t>Putumayo</t>
  </si>
  <si>
    <t>NT2-90. La oficina del Alto Comisionado para la Paz en concertación con las comisiones I y VI del ENCP realizarán 6 Foros regionales sobre procesos de paz, Paz Total e impacto en las comunidades Negras, Afrocolombianas, Raizales y Palenqueras para generar sensibilización en el nivel territorial.</t>
  </si>
  <si>
    <t>Quindío</t>
  </si>
  <si>
    <t>NT2-91. El DANE en coordinación con el ministerio del interior y las comunidades negras, afrocolombianas, raizales y palenqueras a través de los consejos comunitarios, organizaciones y expresiones organizativas fortalecerán los sistemas estadísticos propios, instrumentos y mecanismos de recolección de información.</t>
  </si>
  <si>
    <t>Risaralda</t>
  </si>
  <si>
    <t>NT2-92. Realizar un estudio que sirva de insumo para la preparación del conteo intercensal de las comunidades negras, afrocolombianas, raizales y palenqueras, para lo cual se conformara una comisión de estudios en coordinación con Min Interior e ICANH con participación de delegados del Espacio Nacional.</t>
  </si>
  <si>
    <t>San Andrés, Providencia y Santa Catalina</t>
  </si>
  <si>
    <t>NT2-93. El DANE garantizará la construcción e implementación del protocolo de relacionamiento con las comunidades Negras, Afrocolombianas, Raizales y Palenqueras en coordinación con los delegados de la comisión séptima del Espacio Nacional de Consulta Previa; se expedirá un acto administrativo que permita la generación de capacidad instalada mediante la vinculación de personal propio en los procesos de recolección de información en territorios de comunidades negras.</t>
  </si>
  <si>
    <t>Santander</t>
  </si>
  <si>
    <t>NT2-94. Realizar el conteo intercensal (piloto), y el censo económico, operaciones que se consultaran previamente con las comunidades negras, afrocolombianas, raizales y palenqueras.</t>
  </si>
  <si>
    <t>Sucre</t>
  </si>
  <si>
    <t>NT2-95. Apoyar el proceso de notificación de los nacimientos atendidos por parteras adscritas a la federación de parteras y otras organizaciones de parteras legalmente constituidas de la región pacífica.</t>
  </si>
  <si>
    <t>Tolima</t>
  </si>
  <si>
    <t>NT2-96. Exploración de viabilidad técnica para la ampliación de la muestra de ECV y de la GEIH, que nos permita obtener información socioeconómica de mujeres negras, afrocolombiana, raizales y palenqueras por departamento y por sector rural y urbano.</t>
  </si>
  <si>
    <t>Valle del Cauca</t>
  </si>
  <si>
    <t>NT2-97. Min ciencias garantiza un presupuesto para el cuatrienio de 10 mil millones de pesos para la formulación y ejecución de proyectos de Ciencia, Tecnología e Innovación dirigidos a consejos comunitarios, organizaciones y otras formas y expresiones organizativas de las comunidades Negras, Afrocolombianas, Raizales y Palenqueras. Este presupuesto incluye un piloto de becas nacionales de formación de alto nivel, la logística para acompañar a las comunidades en el diseño y ejecución de los proyectos.</t>
  </si>
  <si>
    <t>Vaupés</t>
  </si>
  <si>
    <t>NT2-98. Se coordinará con delegadas y delegados del Espacio Nacional de Consulta Previa de Comunidades Negras, Afrocolombianas, Raizales y Palenqueras pertenecientes a la mesa nacional LGBTIQ+ de comunidades negras, afrocolombianas, raizales y palenqueras para la creación y la implementación de un programa integral de atención, protección y garantía de derechos de las personas LGTBIQ+ pertenecientes a comunidades negras, afrocolombianas, raizales y palenqueras. Este programa contará con estrategias y acciones previamente definidas con la mesa nacional LGBTIQ+ de comunidades negras, afrocolombianas, raizales y palenqueras.</t>
  </si>
  <si>
    <t>Vichada</t>
  </si>
  <si>
    <t>NT2-99. Se realizará una caracterización sociodemográfica y económica de las comunidades negras, afrocolombianas, raizales y palenqueras LGBTIQ+ previamente definidas con delegados del Espacio Nacional de Consulta de Previa de comunidades negras, afrocolombianas, raizales y palenqueras pertenecientes a la mesa LGBTIQ+ de comunidades negras, afrocolombianas, raizales y palenqueras.</t>
  </si>
  <si>
    <t>NT2-100. Se coordinará con delegadas y delegados del Espacio Nacional de Consulta Previa de Comunidades Negras, Afrocolombianas, Raizales y Palenqueras pertenecientes a la mesa nacional LGBTIQ+ de Comunidades Negras, Afrocolombianas, Raizales y Palenqueras para la creación e implementación del capítulo étnico en la política pública LGTBIQ+ y demás personas con orientaciones sexuales e identidades de género diversas.</t>
  </si>
  <si>
    <t>NT2-101. Se definirá metodológicamente la construcción del capítulo étnico de la política pública nacional LGBTIQ+ con delegados del Espacio Nacional de Consulta Previa de comunidades Negras, Afrocolombianas, Raizales y Palenqueras pertenecientes a la mesa nacional LGBTIQ+ de Comunidades Negras, Afrocolombianas, Raizales y Palenqueras.</t>
  </si>
  <si>
    <t>Municipios PDET</t>
  </si>
  <si>
    <t>Amalfi</t>
  </si>
  <si>
    <t>NT2-102. La Dirección de Asuntos para Comunidades Negras, Afrocolombianas, Raizales y Palenqueras destinará el 1,5% del total del presupuesto destinado para el Banco de Proyectos para Comunidades Negras, Afrocolombianas, Raizales y Palenqueras para la comunidad LGBTIQ+ de Comunidades Negras, Afrocolombianas, Raizales y Palenqueras.</t>
  </si>
  <si>
    <t>Anorí</t>
  </si>
  <si>
    <t>NT3-103. Intervención integral (focalización y caracterización) que garantice la seguridad y soberanía alimentaria (semillas de productos nativos, entre otros) con enfoque étnico y territorial de las comunidades Negras, Afrocolombianas, Raizales y Palenqueras.</t>
  </si>
  <si>
    <t>Apartadó</t>
  </si>
  <si>
    <t>NT3-104. Crear un programa dirigido a las comunidades negras, afrocolombianas raizales y palenqueras para la estructuración y cofinanciación de proyectos integrales agropecuarios y rurales con enfoque territorial y de género, con los siguientes componentes: • Acceso a activos productivos insumos maquinaria e infraestructura para la transformación producción y comercialización agropecuaria • El fortalecimiento de los modos de producción propios con la capacitación, apropiación e implementación de nuevas tecnologías para las comunidades con el servicio público de extensión agropecuario • La adecuación de tierras y sistemas alternativos de soluciones de agua para la producción de alimentos • Fomento y fortalecimiento de los procesos para la comercialización asociados a los sistemas de producción propios • Apoyo al fomento y fortalecimiento para consejos comunitarios organizaciones de base y otras expresiones organizativas de comunidades negras afrocolombianas raizales y palenqueras para actividades agropecuarias sostenibles Nota. La creación del programa estará a cargo de la ADR, y la priorización de proyectos se hará en conjunto con 10 representantes de las 5 regiones (dos por región) delegados por la comisión quinta del espacio nacional de consulta previa dentro del marco de sus competencias.</t>
  </si>
  <si>
    <t>Briceño</t>
  </si>
  <si>
    <t>NT4-105. Asignar mínimo el 10% del presupuesto de la ficha de inversión de infraestructura social y hábitat para destinarlo a los proyectos que beneficien a comunidades negras, afrocolombianas, raizales y palenqueras, previo el cumplimiento de los criterios de focalización y selección establecidos por el programa.</t>
  </si>
  <si>
    <t>Cáceres</t>
  </si>
  <si>
    <t>NT4-106.  El DPS garantizará la concertación con las mujeres delegadas del Espacio Nacional de Consulta Previa, el diseño del programa renta ciudadana, y a partir de esa concertación, determinar la cobertura y la implementación con enfoque de comunidades negra, afrocolombiana, raizal y palenquero.</t>
  </si>
  <si>
    <t>Caucasia</t>
  </si>
  <si>
    <t>NT4-107. Garantizar el impulso, formalización y apoyo financiero, al crecimiento igualitario y productivo de las MiPymes de las comunidades Negras, Afrocolombianas, Raizales y Palenqueras.</t>
  </si>
  <si>
    <t>Chigorodó</t>
  </si>
  <si>
    <t>NT4-108. Unidades productivas fortalecidas en procesos de comercialización directa de los productos locales de las comunidades Negras, Afrocolombianas, Raizales y Palenqueras.</t>
  </si>
  <si>
    <t>Dabeiba</t>
  </si>
  <si>
    <t>NT4-109. Línea creada de financiación para el fomento y construcción de infraestructura para la industrialización de productos de las Comunidades Negras, Afrocolombianas, Raizales y Palenqueras.</t>
  </si>
  <si>
    <t>El Bagre</t>
  </si>
  <si>
    <t>NT4-110. El MINCIT acompañará (formulación y estructuración) y financiará la implementación de los proyectos turísticos de las comunidades Negras, Afrocolombianas, Raizales y Palenqueras que conlleven a consolidar las actividades turísticas sostenibles de los consejos Comunitarios, organizaciones de base y otras expresiones organizativas.</t>
  </si>
  <si>
    <t>Ituango</t>
  </si>
  <si>
    <t>NT4-111. El MINCIT en concertación con las comunidades Negras, Afrocolombianas, Raizales y Palenqueras, quienes avalarán la realización de la construcción de protocolos, herramientas técnicas e informativas que protejan los derechos y autonomía de las comunidades Negras, Afrocolombianas, Raizales y Palenqueras para desarrollar las actividades turísticas en los territorios que están bajo su jurisdicción y de acuerdo a la vocación turística.</t>
  </si>
  <si>
    <t>Murindó</t>
  </si>
  <si>
    <t>NT4-112. Construir, mejorar, mantener y adecuar la infraestructura vial (vías terciarias, caminos ancestrales y puentes) de interés de las comunidades Negras, Afrocolombianas, Raizales y Palenqueras, de acuerdo a las necesidades definidas y priorizadas por las comunidades en el marco de las asignaciones presupuestales del Sector, con un monto no inferior al 22,5% del presupuesto anual asignado al Instituto Nacional de Vías para infraestructura vial (vías terciarias, caminos ancestrales y puentes).</t>
  </si>
  <si>
    <t>Mutatá</t>
  </si>
  <si>
    <t>NT4-113. 1. Capacitación en temas de competencias del sector transporte en articulación con otros organismos y entidades para la formalización de las Consejos Comunitarios, Formas y Expresiones Organizativas, y Organizaciones de Base de las Comunidades Negras, Afrocolombianas, Raizales y Palenqueras, para que realicen el mantenimiento rutinario de las vías terciarias y veredales del país. 2. Adelantar la contratación con Consejos Comunitarios, Formas y Expresiones Organizativas, y Organizaciones de Base de las Comunidades Negras, Afrocolombianas, Raizales y Palenqueras, de planes, programas y proyectos de infraestructura de transporte a través de sus estructuras propias de gobierno, teniendo en cuenta la normatividad vigente.</t>
  </si>
  <si>
    <t>Nechí</t>
  </si>
  <si>
    <t>NT4-114. Construir, mejorar, mantener y adecuar la infraestructura Acuática de interés de las comunidades Negras, Afrocolombianas, Raizales y Palenqueras, de acuerdo a las necesidades definidas y priorizadas por las comunidades en el marco de las asignaciones presupuestales del Sector, con un monto no inferior al 25% del presupuesto anual asignado al Instituto Nacional de Vías para infraestructura fluvial.</t>
  </si>
  <si>
    <t>Necoclí</t>
  </si>
  <si>
    <t xml:space="preserve">NT4-115. A partir del Plan Nacional de Desarrollo 2022-2026 "Colombia, Potencia Mundial de la Vida", el 10% de las soluciones habitacionales de todos los programas del Ministerio de Vivienda, Ciudad y Territorio serán destinadas a hogares de comunidades negras, afrocolombianas, raizales y palenqueras. En el programa de Mi Casa Ya se compromete a diseñar un criterio de priorización que aumente las posibilidades de acceso para las comunidades Negras, Afrocolombianas, raizales y palenqueras. Se excluyen los programas destinados al cumplimiento de sentencias judiciales. </t>
  </si>
  <si>
    <t>Remedios</t>
  </si>
  <si>
    <t>NT4-116. El 10% de los proyectos priorizados para garantizar el derecho al agua potable y saneamiento básico, será destinado a proyectos que beneficien a comunidades negras, afrocolombianas, raizales y palenqueras por el Viceministerio de Agua y Saneamiento Básico.</t>
  </si>
  <si>
    <t>San Pedro de Urabá</t>
  </si>
  <si>
    <t>NT4-117. La autoridad Nacional de Acuicultura y pesca brindará los servicios institucionales concertados con los Consejos comunitarios, organización de base y otras formas y expresiones organizativas con vocación pesquera, con el propósito de fortalecer la capacidad operativa, organizacional, procesal y comercial de los pescadores artesanales.</t>
  </si>
  <si>
    <t>Segovia</t>
  </si>
  <si>
    <t>NT4-118. Crear un programa dirigido a las comunidades Negras, Afrocolombianas, Raizales y Palenqueras, para la estructuración y cofinanciación de proyectos integrales agropecuarios y rurales, con enfoque étnico, territorial y de género, con los siguientes componentes: acceso a activos productivos, insumos, maquinaria e infraestructura para la transformación, producción y comercialización agropecuaria y demás elementos del programa.</t>
  </si>
  <si>
    <t>Tarazá</t>
  </si>
  <si>
    <t>NT4-119. Diseñar de manera conjunta con delegados de la comisión quinta garantizando el enfoque de género, un plan para establecer proyectos de referencia de comunidades energéticas que permita aterrizar la Transición Energética Justa a las particularidades sociales, territoriales, culturales y ambientales de las comunidades Negras, Afrocolombianas, Raizales y Palenqueras especialmente en zonas ubicadas en lugares de poca cobertura y difícil acceso.</t>
  </si>
  <si>
    <t>Turbo</t>
  </si>
  <si>
    <t>NT4-120. Diseño e implementación de mínimo 7000 soluciones energéticas para la ampliación de cobertura del servicio de energía eléctrica en comunidades Negras, Afrocolombianas, Raizales y Palenqueras, esta cifra aumenta de acuerdo con proyección económica del país.</t>
  </si>
  <si>
    <t>Valdivia</t>
  </si>
  <si>
    <t>NT4-121. Diseñar de manera conjunta con los delegados de la comisión quinta, el plan de fortalecimiento de emprendimientos locales para suministro de bienes, productos y servicios en comunidades energéticas a partir de Fuentes No Convencionales de Energía Renovable (FNCER),  garantizando el enfoque de género, el enfoque diferencial para comunidades Negras, Afrocolombianas, Raizales y Palenqueras. Los recursos para la implementación del plan se apropiarán  en el marco de la implementación de la transición energética.</t>
  </si>
  <si>
    <t>Vigía del Fuerte</t>
  </si>
  <si>
    <t>NT4-122. Acompañar a las comunidades negras, afrocolombianas, raizales y palenqueras en procesos de formalización y fomento minero, para que puedan gozar de adecuadas condiciones para la explotación (extracción) y comercialización de minerales.</t>
  </si>
  <si>
    <t>Yarumal</t>
  </si>
  <si>
    <t xml:space="preserve">NT4-123. A partir de la vigencia de esta ley, la autoridad minera, la autoridad ambiental en conjunto con el ministerio del interior y con la participación de las comunidades, revisarán  el 100% de los de títulos mineros otorgados en territorios de comunidades  negras, afrocolombianas, raizales y palenqueras, para determinar el cumplimiento de  las obligaciones y el debido proceso, haciendo énfasis en el licenciamiento ambiental, el desarrollo de consulta previa y el cumplimiento de los acuerdos de allí derivados, para estos efectos, se establecerán mesas departamentales anuales para garantizar la participación comunitaria y la transparente socialización de la información resultante de la revisión. </t>
  </si>
  <si>
    <t>Yondó</t>
  </si>
  <si>
    <t>NT4-124. El Ministerio de Minas y Energía en articulación con la Agencia Nacional de Minería y el acompañamiento de la Vicepresidencia de la República realizará la reglamentación del capítulo V de la ley 70 de 1993, garantizando las acciones técnicas y presupuestales necesarias para su implementación, así como la participación de las comunidades negras, afrocolombianas, raizales y palenqueras asegurando el derecho a la consulta y el principio de no discriminación y no regresividad de los derechos étnicos territoriales a este grupo poblacional de especial protección.</t>
  </si>
  <si>
    <t>Zaragoza</t>
  </si>
  <si>
    <t>NT4-125. Permiso especial para aprovechamiento de materiales de arrastre y de construcción por comunidades negras, afrocolombianas, raizales y Palenqueras:  Las comunidades negras, afrocolombianas, raizales y palenqueras, previa autorización de la junta directiva de los  consejos comunitarios, los representantes legales; podrán solicitar un permiso para el aprovechamiento de los materiales de arrastre y de construcción existentes en sus territorios colectivos y ancestrales, con destino a la reparación, mantenimiento, construcción y/o mejoras de vías, de obras para gestión del riesgo de desastres, obras y viviendas de interés social dentro de su territorio. Este permiso tendrá cómo duración el término de ejecución de la obra y para su otorgamiento deberá estar en área libre y anexar a la autoridad minera un documento soporte con las características de la obra a realizar. Una vez otorgado por la autoridad minera el permiso de que trata este artículo, para su ejecución la comunidad beneficiaria solamente deberá contar con los permisos menores ambientales correspondientes y pagar las regalías a que haya lugar, en todo caso, los minerales objeto de este permiso no serán objeto de comercialización. Lo anterior, sin perjuicio de las propuestas de contrato de concesión que puedan ser solicitadas por la comunidad. Reglas especiales para el Contrato de Concesión Minera para Comunidades Negras, afrocolombianas, raizales y palenqueras. El contrato de concesión minera para comunidades negras, afrocolombianas, raizales y palenqueras tendrá cómo características especiales las siguientes: 1. Se otorgará por efecto del derecho de preferencia por la autoridad minera competente en los territorios colectivos adjudicados, en los territorios colectivos en trámite de adjudicación y en los territorios colectivos ocupados ancestral y/o tradicionalmente por estas comunidades. 2. Para su otorgamiento no se exigirá la demostración de capacidad económica 3. El anexo técnico de explotación de las propuestas de contrato de concesión con requisitos diferenciales, los Consejos Comunitarios lo presentarán hasta un año después de torgado el respectivo contrato. 4. Gozarán de la exoneración del pago del canon superficiario. Parágrafo. La autoridad minera, para aquellos títulos otorgados a consejos comunitarios de comunidades negras, afrocolombianas, raizales y palenqueras que adeuden recursos originados en la contraprestación económica de canon superficiario, implementará medidas tendientes a aliviar esta carga económica teniendo en cuenta la salud financiera de cada consejo comunitario, con los soportes financieros y comerciales que permitan tal fin. En el entre tanto que se implementan estas medidas se suspenderán por parte de la autoridad minera las actuaciones administrativas sancionatorias que cursen sobre los títulos mineros respecto de esta obligación económica.</t>
  </si>
  <si>
    <t>NT4-126. Reglas especiales para el Contrato de Concesión Minera para Comunidades Negras, afrocolombianas, raizales y palenqueras. El contrato de concesión minera para comunidades negras, afrocolombianas, raizales y palenqueras tendrá cómo características especiales las siguientes: 1. Se otorgará por efecto del derecho de preferencia por la autoridad minera competente en los territorios colectivos adjudicados, en los territorios colectivos en trámite de adjudicación y en los territorios colectivos ocupados ancestral y/o tradicionalmente por estas comunidades. 2. Para su otorgamiento no se exigirá la demostración de capacidad económica 3. El anexo técnico de explotación de las propuestas de contrato de concesión con requisitos diferenciales, los Consejos Comunitarios lo presentarán hasta un año después de otorgado el respectivo contrato. 4. Gozarán de la exoneración del pago del canon superficiario. Parágrafo. La autoridad minera, para aquellos títulos otorgados a consejos comunitarios de comunidades negras, afrocolombianas, raizales y palenqueras que adeuden recursos originados en la contraprestación económica de canon superficiario, implementará medidas tendientes a aliviar esta carga económica teniendo en cuenta la salud financiera de cada consejo comunitario, con los soportes financieros y comerciales que permitan tal fin. En el entre tanto que se implementan estas medidas se suspenderán por parte de la autoridad minera las actuaciones administrativas sancionatorias que cursen sobre los títulos mineros respecto de esta obligación económica.</t>
  </si>
  <si>
    <t>Fortul</t>
  </si>
  <si>
    <t xml:space="preserve">NT4-127. Trabajar en los esquemas que aseguren la logística de abastecimiento con enfoque diferencial a las comunidades Negras, Afrocolombianas, Raizales y Palenqueras en todo el territorio, el cual permita el fortalecimiento institucional y los ajustes normativos para la garantía de derechos y la adecuada prestación del servicio. </t>
  </si>
  <si>
    <t>Saravena</t>
  </si>
  <si>
    <t>NT4-128. La UPME con la participación de las entidades competentes y la Comisión Quinta del Espacio Nacional de Consulta Previa, diseñarán un plan de trabajo que permita modificar los criterios de priorización de los fondos: Fondo Especial de Cuota de Fomento - FECF y Presupuesto de Gas Licuado de Petróleo - PGLP y el Programa de Sustitución de Leña por Cilindros, incluyendo una variable de comunidades negras, afrocolombianas, raizales, palenqueras y de género.</t>
  </si>
  <si>
    <t>Tame</t>
  </si>
  <si>
    <t>NT4-129. Realizar acompañamiento a las comunidades Negras, Afrocolombianas, Raizales y Palenqueras en la formulación, presentación y seguimiento de proyectos de infraestructura, distribución y conexiones de Gas - Combustible por parte de las entidades competentes en sus territorios.</t>
  </si>
  <si>
    <t>Arenal</t>
  </si>
  <si>
    <t>NT4-130. El gobierno nacional en cabeza del Ministerio de ambiente formulará e implementará un Plan integral para la protección, conservación, restauración y cuidado de áreas estratégicas de sensibilidad ambiental (continentales y marítimas) de los territorios ocupados o de uso tradicional de las comunidades negras, afrocolombianas, raizales y palenqueras, este plan de acción incluirá enfoque diferencial de género, mujer, familia y generación.</t>
  </si>
  <si>
    <t>Cantagallo</t>
  </si>
  <si>
    <t>NT4-131. El Ministerio de Ambiente de manera conjunta con las autoridades ambientales competentes, IDEAM y Servicio Geológico Colombiano para priorizar y formular Planes de ordenación y Manejo de Cuencas Hidrográficas o de planes de manejo ambiental Acuíferos, con especial énfasis en aquellas cuencas dónde se identifique alta dependencia de acuíferos, como línea estratégica de los sistemas de gobernanza del agua y en cumplimiento de la ley de acción climática en territorios de comunidades negras, afrocolombianas, raizales y palenqueras. Nota 1: Uno de los planes de manejo priorizados será el Acuífero de la zona de influencia del Corregimiento de San Basilio de Palenque (Mahates Bolívar).</t>
  </si>
  <si>
    <t>NT4-132. El Ministerio de Ambiente y Desarrollo Sostenible formulará para las entidades del sector, una ruta para fortalecer el relacionamiento, la información y participación de los consejos comunitarios, organizaciones y expresiones organizativas de comunidades negras, afrocolombianas, raizales y palenqueras con enfoque de género, mujer, familia y generación.</t>
  </si>
  <si>
    <t>El Carmen de Bolívar</t>
  </si>
  <si>
    <t>NT4-133. El Ministerio de Ambiente y Desarrollo Sostenible construirá un plan de acción de mujer y ambiente con enfoque regional que incluirá un componente de educación ambiental diferencial en materia de información, participación y protección de derechos, que impactará a las mujeres de los consejos comunitarios, formas y expresiones organizativas y organizaciones de base de las comunidades negras, afrocolombianas, raizales y palenqueras.</t>
  </si>
  <si>
    <t>El Guamo</t>
  </si>
  <si>
    <t>NT4-134. El Ministerio de Ambiente y Desarrollo Sostenible conformara una comisión conjunta integrada por MinInterior, DAPRE, Vicepresidencia y con la instancia de comunidades negras, afrocolombianas, raizales y palenqueras correspondiente , con el fin de construir la ruta jurídica progresiva que lleve a la definición de las funciones y competencias ambientales de los consejos comunitarios titulados.</t>
  </si>
  <si>
    <t>María la Baja</t>
  </si>
  <si>
    <t>NT4-135. El Gobierno Nacional en cabeza de Min ambiente y en coordinación con el Instituto de Investigaciones Ambientales del Pacífico, Instituto Alexander Von Humboldt, Instituto de Investigaciones Amazónicos -SINCHI, Instituto de Investigaciones Marinas y Costeras INVEMAR, Parques Nacionales Naturales de Colombia, Min interior, Min cultura, Min ciencias, formularan y avanzaran en la implementación del Plan Decenal Nacional de Biodiversidad con enfoque regional de manera conjunta con los pueblos y comunidades negras, afrocolombianas, raizales y palanqueras, en cumplimiento de las metas del Marco Post 2020 acordadas en la COP 15 del Convenio de Diversidad biológica en Montreal en diciembre de 2022.</t>
  </si>
  <si>
    <t>Morales</t>
  </si>
  <si>
    <t>NT4-136. El gobierno nacional en cabeza del Ministerio de Ambiente impulsará la formulación e implementación de proyectos de Pago por Servicios Ambientales como parte de la estrategia para el control de la deforestación y el programa nacional de restauración dirigidos a comunidades negras, afrocolombianas Raizales y palenqueras; este incentivo económico facilitará la implementación de los planes de etnodesarrollo de las comunidades negras, afrocolombianas, raizales y palenqueras. Adicionalmente, el Ministerio de ambiente establecerá la ruta para la identificación de incentivos económicos asociados a la conservación y/o restauración en los ecosistemas interdependientes o con conectividad funcional que son de uso tradicional de las comunidades negras, afrocolombianas, raizales y palenqueras.</t>
  </si>
  <si>
    <t>San Jacinto</t>
  </si>
  <si>
    <t>NT4-137. Gobierno Nacional en cabeza de Min ambiente y con el apoyo de entidades como el SENA, Ministerio de Vivienda, Min educación, el SINA, Vicepresidencia de la república, formulará e implementará un programa integral que promueva acciones de educación ambiental, economía circular y negocios verdes en el marco de las los conocimientos y prácticas tradicionales de las comunidades negras, afrocolombianas, raizales y palenqueras para el aprovechamiento de residuos reutilizables, gestión de residuos y basura cero.</t>
  </si>
  <si>
    <t>San Juan Nepomuceno</t>
  </si>
  <si>
    <t>NT4-138. El Ministerio de Ambiente y Desarrollo Sostenible en articulación con la Vicepresidencia de la República reglamentará el Capítulo IV de la Ley 70 de 1993" Uso de la tierra y de los recursos naturales”, a partir del proyecto de decreto protocolizado en 2018 y establecerá una ruta de trabajo conjunta con la comisión quinta del Espacio Nacional de Consulta Previa - ENCP. (La Comisión V recomienda que se revise el presupuesto porque posiblemente se requiere hacer al menos una plenaria y sesiones de la comisión V)</t>
  </si>
  <si>
    <t>San Pablo</t>
  </si>
  <si>
    <t>NT4-139. El Ministerio de Ambiente en articulación con IDEAM, UNGRD, DNP, MINAGRICULTURA, MINSALUD, Y OTRAS CARTERAS MINISTERIALES liderara la formulación de un plan con enfoque regional para la mitigación y adaptación al cambio climático para territorios de Comunidades Negras, Afrocolombianas, Raizales y Palenqueras; la formulación se realizará de manera conjunta con la instancia representativas de comunidades negras, afrocolombianas, raizales y palenqueras que corresponda. (Conversación con Min energía para unificar propuesta con transición energética).</t>
  </si>
  <si>
    <t>Santa Rosa del Sur</t>
  </si>
  <si>
    <t xml:space="preserve">NT4-140. El 15 % de los proyectos priorizados para la implementación del programa Basura cero debe  beneficiar a las comunidades Negras, Afrocolombianas, Raizales y Palenqueras con proyectos orientados a la formalización y el fortalecimiento de empresas comunitarias de aprovechamiento de residuos. </t>
  </si>
  <si>
    <t>Simití</t>
  </si>
  <si>
    <t>NT4-141. El gobierno nacional en cabeza del Ministerio De Ambiente y Desarrollo Sostenible, impulsará en el marco de sus de sus competencias un plan de acción interno para el fortalecimiento (formación, capacitación) y creación de empresas comunitarias forestales basadas en la economía social y solidaria de la biodiversidad dirigido a comunidades negras, afrocolombianas, raizales y palenqueras que desarrollen proyectos forestales de transformación, producción y generación de valor agregado; este plan de acción incluirá enfoque diferencial de género, mujer, familia y generación.</t>
  </si>
  <si>
    <t>Zambrano</t>
  </si>
  <si>
    <t>NT4-142. La UNGRD apoyará técnicamente la caracterización con enfoque diferencial étnico de asentamientos de comunidades negras en zonas de riesgo para definir una estrategia de reducción del riesgo.</t>
  </si>
  <si>
    <t>Albania</t>
  </si>
  <si>
    <t>NT4-143. Incorporar en el proceso de modernización de la Ley 1523 de 2012, el enfoque diferencial para la participación de las comunidades Negras, Afrocolombianas, Raizales y Palenqueras en la gestión del riesgo de desastres.</t>
  </si>
  <si>
    <t>Belén de Los Andaquíes</t>
  </si>
  <si>
    <t>NT4-144. La UNGRD apoyará a las comunidades Negras, Afrocolombianas, Raizales y Palenqueras en el diseño e implementación de sistemas de monitoreo de amenazas hidrometeorológicas.</t>
  </si>
  <si>
    <t>Cartagena del Chairá</t>
  </si>
  <si>
    <t>NT4-145. Brindar asistencia técnica a las comunidades Negras, Afrocolombianas, Raizales y Palenqueras para el desarrollo de estrategias de seguridad alimentaria y protección de infraestructura vital.</t>
  </si>
  <si>
    <t>Curillo</t>
  </si>
  <si>
    <t>NT4-146. Implementar adecuaciones hidráulicas integrales en cuerpos de agua priorizados como medida de reducción del riesgo.</t>
  </si>
  <si>
    <t>El Doncello</t>
  </si>
  <si>
    <t xml:space="preserve">NT4-147. Iniciativas enfocadas a promover y fomentar la apropiación tecnológica y creación de contenidos culturales y educativos que contribuyan a recuperar y difundir el patrimonio y la memoria de la población negra, afrodescendiente, raizal y palenquera. </t>
  </si>
  <si>
    <t>El Paujíl</t>
  </si>
  <si>
    <t>NT4-148. Formular, concertar y expedir la política pública de comunicaciones de las comunidades Negras, Afrocolombianas, Raizales y Palenqueras. MinTIC validará con Ministerio del Interior la procedencia de la consulta previa. En caso de que proceda, MinTIC gestionará los recursos económicos para su realización.</t>
  </si>
  <si>
    <t>Florencia</t>
  </si>
  <si>
    <t>NT4-149. MinTIC priorizará la entrega de computadores y laboratorios digitales de innovación a instituciones educativas ubicadas en territorio de las comunidades Negras, Afrocolombianas, Raizales y Palenqueras.</t>
  </si>
  <si>
    <t>La Montañita</t>
  </si>
  <si>
    <t>NT4-150. Aperturar convocatoria emisoras comunitarias exclusiva para comunidades Negras, Afrocolombianas, Raizales y Palenqueras. Las convocatorias contarán con apoyo y asistencia técnica del MinTIC para garantizar el acceso a las licencias de radiodifusión sonora. Se priorizarán 42 territorios para el otorgamiento de licencias de radiodifusión sonora.</t>
  </si>
  <si>
    <t>Milán</t>
  </si>
  <si>
    <t>NT4-151. Brindar conectividad y/o cobertura celular al menos a 10 mil habitantes de las comunidades negras, afrocolombianas, raizales y palenqueras.</t>
  </si>
  <si>
    <t>Morelia</t>
  </si>
  <si>
    <t>NT5-152. El Ministerio del Interior revisará y ajustará el documento borrador del Estatuto Raizal, según el Decreto 1211 de 2018, y presentará ante el Congreso de la República el proyecto de Ley del Estatuto Autonómico Raizal en el marco de las legislaciones internacionales sobre los pueblos no autónomos.</t>
  </si>
  <si>
    <t>Puerto Rico</t>
  </si>
  <si>
    <t>NT5-153. Estructurar en el término de 6 meses a partir de la aprobación del PND, un espacio técnico jurídico conformada por el DNP, Presidencia de la República, Cancillería, Ministerio del Interior, la Gobernación de San Andres, Providencia y Santa Catalina, la Alcaldía de Providencia y la Autoridad Raizal, para el análisis y recomendaciones sobre los instrumentos de planificación territorial y maritorio, del territorio ancestral propio del pueblo raizal.</t>
  </si>
  <si>
    <t>San José del Fragua</t>
  </si>
  <si>
    <t>NT5-154. Creación en el término de seis meses a partir de la aprobación del Plan Nacional de Desarrollo de una comisión conformada por el ministerio del Interior, presidencia de la República, Gobernación de San Andres y Providencia y la autoridad Raizal para formular e iniciar la implementación del plan de retorno digno, voluntario de la población inmigrante del Archipiélago a sus lugares de origen.</t>
  </si>
  <si>
    <t>San Vicente del Caguán</t>
  </si>
  <si>
    <t>NT5-155. FOMENTO: Realizar proceso de Fomento al deporte en los territorios o zonas de alta presencia de comunidades negras; afrocolombianas, raizales y palenqueras</t>
  </si>
  <si>
    <t>Solano</t>
  </si>
  <si>
    <t>NT5-156. INFRAESTRUCTURA: Destinar Recursos a la Construcción de escenarios deportivos en los territorios o zonas de alta presencia de comunidades negras; afrocolombianas, raizales y palenqueras.</t>
  </si>
  <si>
    <t>Solita</t>
  </si>
  <si>
    <t>NT5-157. Revisión y actualización de la hoja de ruta para la implementación efectiva del PLAN DE DESARROLLO CON ENFOQUE TERRITORIAL (PDET) en las comunidades negras de los municipios PDET.</t>
  </si>
  <si>
    <t>Valparaíso</t>
  </si>
  <si>
    <t>Plan de Buen Vivir ACONC</t>
  </si>
  <si>
    <t>Argelia</t>
  </si>
  <si>
    <t>Balboa</t>
  </si>
  <si>
    <t>Buenos Aires</t>
  </si>
  <si>
    <t>Cajibío</t>
  </si>
  <si>
    <t>Caldono</t>
  </si>
  <si>
    <t xml:space="preserve">Comunicades Indigenas </t>
  </si>
  <si>
    <t>I Plan Cuatrienal</t>
  </si>
  <si>
    <t>Caloto</t>
  </si>
  <si>
    <t>II Plan Cuatrienal</t>
  </si>
  <si>
    <t>Corinto</t>
  </si>
  <si>
    <t>CRIDEC001 - Concertar la  hoja de ruta para definir los subsidios para las comunidades indígenas de CRIDEC, en el marco del programa de vivienda de interés social rural -VIRS y la ejecución de los recursos, atendiendo que la cifra de cuatrienio es 100 vivienda nuevas y 100 mejoramientos. Para ello se adelantara reunión el  día 13 de septiembre de 2019 en la ciudad de Supia Tambo Sagrado Cauroma Vía Supia Caramanta, con el acompañamiento de MinInterior, MinVivienda y DNP.</t>
  </si>
  <si>
    <t>El Tambo</t>
  </si>
  <si>
    <t>Guapi</t>
  </si>
  <si>
    <t>CRIDEC0010 - Se adelantara la compra de  compra de predios  en el marco de la priorización concertada con el CRIDEC y la ANT.</t>
  </si>
  <si>
    <t>Jambaló</t>
  </si>
  <si>
    <t xml:space="preserve">CRIDEC0011 - Se acuerda visita por parte del Ministerio de Transporte para el día 27 de agosto de 2019,municipio de Supia Caldas, con el objeto de  socializara el resultado del análisis técnico a las fichas enviadas por cada uno de los cabildos beneficiarios, y se coordinaran las visitas técnicas al territorio, de las vías, caminos ancestrales priorizados, previa concertación de fechas y acompañamiento con las autoridades indígenas. De acuerdo con estas visitas técnicas se definirán los tipos de intervención y se iniciara el proceso de acompañamiento para la formulación de proyectos. Por parte del Ministerio de Transporte se prestará acompañamiento técnico para la formulación y estructuración   del proyecto y fuentes de financiación del gobierno nacional en el marco de los acuerdos de la minga Suroccidente 2019, en los tiempos requeridos y acordados con las autoridades.   </t>
  </si>
  <si>
    <t>López de Micay</t>
  </si>
  <si>
    <t xml:space="preserve">CRIDEC0012 - El Ministerio de Cultura, se compromete a brindar acompañamiento técnico para la formulación de proyectos del sector naranja de las industrias creativas. se  iniciar con  una jornada de planeación estratégica y de formulación de proyectos que podrán ser postulados en el portafolio de estímulos y concertación del Ministerio, estas jornadas de fortalecimiento serán apoyadas por el Ministerio del Interior. CRIDEC en el espacio presentaran los perfiles de proyectos para retroalimentar en éste componente y   enviara las líneas base. </t>
  </si>
  <si>
    <t>Mercaderes</t>
  </si>
  <si>
    <t>CRIDEC0013 - El Ministerio de Cultura, se compromete para el año 2020, a realizar una formación en tres módulos en comunicación y cultura. Que incluye radio comunitaria, desarrollo audiovisual y plataformas digitales para la comunicación indígena.</t>
  </si>
  <si>
    <t>Miranda</t>
  </si>
  <si>
    <t xml:space="preserve">CRIDEC0014 - El Ministerio de las TIC´S se compromete a hacer un acompañamiento al resguardo Indígena Cañamomo Lomaprieta en el Municipio de Riosucio Caldas adscrito al CRIDEC con el objetivo de participar en la  próxima convocatoria de asignación de licencias de radiodifusión sonora comunitaria focalizadas en emisoras étnicas cuya finalidad es  fortalecer los usos y costumbres de la comunidad indígena, además contribuir a fortalecer medidas de protección en el área. </t>
  </si>
  <si>
    <t xml:space="preserve">CRIDEC0015 - El CRIDEC y el Cabildo San Lorenzo se comprometen a enviar una solicitud formal a MinTIC de liquidación -FUR  del estado de cuenta de la emisora INGRUMA ESTÉREO (NIT 810003557-2) del Cabildo San Lorenzo en el municipio de Riosucio Caldas, discriminando únicamente  la deuda de capital y exponiendo que la organización indígena presentara ante la Procuraduría, un proceso conciliatorio de intereses. Acuerdo año 2019.
-El cabildo San Lorenzo  presentará ante la Procuraduría, un proceso conciliatorio de intereses de la deuda con MinTIC por concepto de contraprestaciones Acuerdo año 2019.
-Se concertará un plan de pago entre MinTIC y el cabildo San Lorenzo sobre los resultados del proceso conciliatorio. Acuerdo año 2019.
Renovación de la licencia de la emisora Ingruma Estéreo </t>
  </si>
  <si>
    <t>Patía</t>
  </si>
  <si>
    <t>CRIDEC0016 - El MINTIC, se compromete a realizar la gestión ante organismos internacionales y agencias de cooperación para dotar durante el cuatrienio 4 colectivos de comunicación del CRIDEC con un kit de fortalecimiento por un valor de 24 millones de pesos, cada uno (equipos) previo cumplimiento a condiciones concertadas. Uno por año durante el cuatrienio, a diferentes comunidades y municipios. Adicionalmente se destinara un recurso base para llevar a cabo un taller de formación por kit entregado, acompañado por el ministerio de Cultura, con el objetivo de fortalecer de herramientas tecnológicas a las escuelas de comunicación.</t>
  </si>
  <si>
    <t>Piendamó - Tunía</t>
  </si>
  <si>
    <t>CRIDEC0017 - El Ministerio de las TICS realizará gestión ante diferentes instancias con el objeto de financiar programas de formación de posgrados que beneficien a miembros de las comunidades indígenas del CRIDEC, en el marco del Plan de Acción de la Política Pública de Comunicación de y para los pueblos indígenas.</t>
  </si>
  <si>
    <t>Santander de Quilichao</t>
  </si>
  <si>
    <t xml:space="preserve">CRIDEC0018 - MinTIC se compromete a incluir a todas las comunidades indígenas adscritas al CRIDEC en una convocatoria objetiva, circunscrita a una convocatoria regional en las que participaran las comunidades Embera Chami de Caldas y se evaluaran diferentes propuestas de producción audiovisual y se financiara la iniciativa ganadora con una asignación de $140.000.000 en el marco de Acción de la  Política Pública de Comunicación de y para los pueblos indígenas   </t>
  </si>
  <si>
    <t>Suárez</t>
  </si>
  <si>
    <t>CRIDEC0019 - El Mintic se compromete a incluir en una lista de potenciales beneficiarios para oferta de internet comunitario en los territorios remitidos oficialmente por el CRIDEC, previo cumplimiento de los requisitos técnicos y legales. CRIDEC deberá remitir una carta de solicitud de oferta de internet comunitario por cada territorio/ punto de convergencia de población, remitida por el representante legal del resguardo, que contenga la siguiente información: # telefónico de un enlace, municipio, vereda/resguardo, centro poblado, Descripción del punto de convergencia comunitaria, estratégico para contar con internet comunitario, fotos del punto de convergencia comunitaria, coordenadas, solicitud de la necesidad de oferta de internet comunitario, documentos de posesión del representante legal del resguardo( anexo), Documento de Ministerio de  reconocimiento del resguardo ( anexo). Tanto el listados como los documentos requeridos deberán ser enviados a MinTIC a más tardar el 9 de agosto de 2019.</t>
  </si>
  <si>
    <t>Timbiquí</t>
  </si>
  <si>
    <t>CRIDEC002 - Se trabajar con base en la metodología de la ADR, en componente de atención prioritaria, relacionada con requisitos, procedimientos y tiempos, en un termino aproximado a tres meses a partir de su radicación.</t>
  </si>
  <si>
    <t>Toribío</t>
  </si>
  <si>
    <t xml:space="preserve">CRIDEC0020 - El día 22 de agosto de 2019, en Riosucio Caldas, se adelantará reunión entre el Gobierno nacional (entidades competentes) y las mujeres indígenas y la Consejería de Mujer y familia del CRIDEC, con el objeto de concertar las líneas de trabajo a ejecutar, con su respectivo presupuesto. Esta reunión se adelantara con la participación de 20 mujeres indígenas del CRIDEC y las entidades del Gobierno competentes. (De asistir un número mayor de 20 mujeres, el CRIDEC asumirá los costos logísticos), en las instalaciones del CRIDEC. El ministerio del Interior garantizará la logística para adelantar reunión en septiembre de 2019, con el objeto de definir las líneas de trabajo con las mujeres del CRIDEC. </t>
  </si>
  <si>
    <t>Agustín Codazzi</t>
  </si>
  <si>
    <t>CRIDEC0021 - Atendiendo la reunión sostenida en septiembre de 2019 la CEPEM apoyara a las mujeres del CRIDEC  en las siguientes líneas de trabajo: 1. Caracterización de las mujeres indígenas de los 13 Cabildos de Caldas.
2. Escuela de formación para el empoderamiento económico de las mujeres del (Resguardo de Cañamomo y Lomaprieta, Nuestra Señora Candelaria de la Montaña, Escopetara y Pirza).
3. Estrategias productivas para las mujeres del Resguardo San Lorenzo. Se adelantaran reuniones para concertar la hoja de ruta para la ejecución de recursos.</t>
  </si>
  <si>
    <t>Becerril</t>
  </si>
  <si>
    <t>CRIDEC0022 - La Consejería de Juventud propone para la vigencia de 2020, doscientos cincuenta millones de pesos, distribuidos de la siguiente manera: 200 millones por parte de la consejería Presidencial  de Juventud  y 50 millones  del Ministerio del Interior y se mantiene como Acuerdo entre las partes.</t>
  </si>
  <si>
    <t>La Jagua de Ibirico</t>
  </si>
  <si>
    <t>CRIDEC0023 - El Gobierno nacional garantizará para el programa de Juventud en la Vig 2021: $400 millones y para la vigencia 2022: $150  millones.</t>
  </si>
  <si>
    <t>La Paz</t>
  </si>
  <si>
    <t xml:space="preserve">CRIDEC0024 - La Consejería  Presidencial  de Juventud, se compromete a remitir el día 9 de septiembre de 2019, los formatos para  precisar  y ajustar la propuesta técnica de actividades a realizar. El CRIDEC y sus autoridades se comprometen a devolver  los formatos con la información respectiva  el día 30 de septiembre de 2019. </t>
  </si>
  <si>
    <t>Manaure Balcón del Cesar</t>
  </si>
  <si>
    <t xml:space="preserve">CRIDEC0025 - Se adelantara reunión entre la Consejería Presidencial para la Juventud , el Ministerio del Interior y  el CRIDEC el día 22 de agosto de 2019, con el objeto de  verificar aspectos de orden contractual y consolidación de los recursos  para  la vigencia 2020,  con la presencia de 20 delegados de  las respectivas autoridades  vinculadas al CRIDEC.   El Ministerio del Interior  garantiza la logística de la reunión. </t>
  </si>
  <si>
    <t>Pueblo Bello</t>
  </si>
  <si>
    <t>San Diego</t>
  </si>
  <si>
    <t>CRIDEC0026 - La UNP ratifica que los recursos aprobados en minga para el fortalecimiento de la guardia indígena, por un valor de $500 millones de pesos se ejecutaran de la siguiente manera: $250 millones de pesos para la vigencia 2020 y $250 millones de pesos para la vigencia 2021</t>
  </si>
  <si>
    <t>Valledupar</t>
  </si>
  <si>
    <t>CRIDEC0027 - Se agenda reunión para el 2 de agosto de 2019, la cual se realizará entre una comisión del CRIDEC-ACICAL y el grupo de convenios y asesores de la Dirección para pueblos indígenas de la UNP en la ciudad de Bogotá, con el fin de revisar la propuesta de fortalecimiento de la guardia indígena, formular y concertar el convenio den la ACICAL. Ministerio del Interior garantizara la logística para el desplazamiento de los comisionados por parte del CRIDEC</t>
  </si>
  <si>
    <t>Acandí</t>
  </si>
  <si>
    <t>CRIDEC0028 - CRIDEC-ACICAL se comprometen a enviar propuesta de fortalecimiento de la guardia indígena, con las sugerencias y ajustes socializados el día de hoy 24 de julio de 2019 en la reunión, esta propuesta deberá ser remitida a más tardar el día martes 30 de julio de 2019, para revisión previa por parte de la UNP, la cual será el insumo para trabajar en la reunión acordada para el 2 de agosto de 2019.</t>
  </si>
  <si>
    <t>Bojayá</t>
  </si>
  <si>
    <t xml:space="preserve">CRIDEC0029 - Se adelantara reunión entre Ministerio de Ambiente, Ministerio de Vivienda, Ciudad y Territorio, en la cual se convocara a MinInterior y al DNP,  con la finalidad de revisar las competencias institucionales de cara  al propuesta del CRIDEC. </t>
  </si>
  <si>
    <t>Carmen del Darién</t>
  </si>
  <si>
    <t xml:space="preserve">CRIDEC003 - El gobierno nacional  informara oportunamente la disponibilidad de los recursos al CRIDEC y a los cabildos beneficiados,   así mismo el gobierno nacional se compromete a reunirse con las instituciones competentes,  para definir los recursos restantes pactados para financiación de los proyectos en garantía de los acuerdos de  minga. Esta reunión se desarrollara el primer trimestre del  2020. </t>
  </si>
  <si>
    <t>Condoto</t>
  </si>
  <si>
    <t>CRIDEC0030 - El Ministerio de Ambiente y Desarrollo Sostenible, se compromete a realizar una mesa de trabajo con la comisión ambiental para tratar los temas de definición de líneas de acción presupuestal  de esta entidad  y la formulación de proyectos.</t>
  </si>
  <si>
    <t>El Litoral del San Juan</t>
  </si>
  <si>
    <t>CRIDEC0031 - Ministerio de Ambiente propiciara un espacio de diálogo entre la comisión ambiental CRIDEC  y varias entidades como Corpocaldas, Gobernación de Caldas, Alcaldía de Riosucio, ANLA, Min Vivienda, Min Agricultura, Min Comercio (Turismo) y Ministerio de Minas en Riosucio Caldas.</t>
  </si>
  <si>
    <t>Istmina</t>
  </si>
  <si>
    <t>CRIDEC0032 - Las Autoridades Indígenas solicitan se convoque a Corantioquia, Corpocaldas, CARDER y policía ambiental con el objeto de analizar problemáticas relacionadas con la tala indiscriminada en zonas de importancia estratégica; así mismo solicitan dar cumplimiento a los acuerdos de consulta previa del POMCA del rio Risaralda específicamente el relacionado con el guardabosques y ampliar dicha estrategia a los resguardos que no hacen parte de la jurisdicción del POMCA.</t>
  </si>
  <si>
    <t>Medio Atrato</t>
  </si>
  <si>
    <t>CRIDEC0033 - El Ministerio de Ambiente y Desarrollo Sostenible, destinará $300 millones para iniciar con la implementación del proyecto de caracterización y restauración de áreas estratégicas en la vigencia 2020. Así mismo  Las autoridades resaltan y solicitan que dichos recursos deben implementados a través de la asociación de cabildos indígenas de Caldas ASICAL.</t>
  </si>
  <si>
    <t>Medio San Juan</t>
  </si>
  <si>
    <t>CRIDEC0034 - El Ministerio de Ambiente y Desarrollo Sostenible se compromete a realizar una reunión el día 13 de septiembre donde participen las siguientes entidades: 1) Viceministerio de aguas de MinVivienda; 2. Secretaría de Vivienda de Caldas; 3. Corpocaldas y las Autoridades CRIDEC y equipo Técnico. El gobierno asumirá la logística de la jornada.</t>
  </si>
  <si>
    <t>Nóvita</t>
  </si>
  <si>
    <t>CRIDEC0035 - El Ministerio de Ambiente y Desarrollo Sostenible, se compromete a informar a las autoridades sobre la información mínima que se requiere para la formulación de un proyecto de restauración; y las autoridades el día 11 de septiembre enviaran a la entidad el avance que tienen de sus propuestas para sean analizadas, previo a la mesa técnica que se realizara para la formulación conjunta del proyecto.</t>
  </si>
  <si>
    <t>Riosucio</t>
  </si>
  <si>
    <t xml:space="preserve">CRIDEC0036 - El Ministerio de Educación Nacional, acuerda que los recursos pactados en el marco de la Minga Indígena relativos a Cuatro Mil Quinientos Millones de Pesos ($ 4.500.000.000) se ejecutaran en las siguientes 4 líneas de trabajo:
i) Fortalecimiento de la lengua nativa Embera Bedea en el contexto educativo, ii) Acompañamiento al Proyecto Etnoeducativo del Pueblo Indígena Embera de Caldas denominado “ Tejiendo sabiduría Embera, iii) Fortalecimiento de dinamizadores indígenas (etnoeducadores) en educación propia e intercultural y iv) Espacios de dialogo y reflexión sobre la implementación del Decreto 2500 de 2010 y los avances en la construcción del Sistema Educativo Indígena Propio, se acuerda la realización de mesas técnicas en la vigencia 2019 para definir las actividades de las líneas establecidas por vigencia, la primera sesión se organizara en el mes de agosto de 2019. </t>
  </si>
  <si>
    <t>Sipí</t>
  </si>
  <si>
    <t>CRIDEC0037 - El Ministerio de Salud y Protección Social, se compromete a enviar una delegación técnica para la formulación de los planes de acción de la comunidad indígena.</t>
  </si>
  <si>
    <t>Unguía</t>
  </si>
  <si>
    <t>CRIDEC0038 - El Ministerio de Salud, y el Ministerio del Interior, con el acompañamiento del DNP, se reunirán interinstitucionalmente, para establecer la ruta de trabajo de financiación de recursos que se establecieron en el marco de la minga suroccidente en el componente de salud.</t>
  </si>
  <si>
    <t>Montelíbano</t>
  </si>
  <si>
    <t>CRIDEC0039 - Presentar al Ministerio de Salud la compilación de los proyectos de los 17 cabildos del departamento de Caldas para la estructuración de las recomendaciones técnicas y la definición de la apropiación presupuestal interinstitucional para el 2020, para la Minga del CRIDEC.</t>
  </si>
  <si>
    <t>Puerto Libertador</t>
  </si>
  <si>
    <t>CRIDEC004 - El Ministerio de Agricultura se compromete a revisar los proyectos presentados por el CRIDEC para ajustar según lineamientos de ADR.</t>
  </si>
  <si>
    <t>San José de Uré</t>
  </si>
  <si>
    <t>CRIDEC0040 - El Ministerio de Salud y Protección Social, se compromete a realizar la continuidad de la mesa técnica  de trabajo para avanzar en el plan de acción en el departamento de Caldas, teniendo en cuenta la definición de la apropiación presupuestal de la vigencia 2020. Con el propósito de conocer la propuesta del Ministerio y las entidades del Gobierno respecto a la inversión para la vigencia 2020 y realizar la socialización de las recomendaciones del compilado. El lugar de dicha reunión será en el municipio de Riosucio- Caldas.</t>
  </si>
  <si>
    <t>Tierralta</t>
  </si>
  <si>
    <t>CRIDEC0041 - El Ministerio del Interior, se compromete a:
Parcialidad Indígena Cartama: 1) se revisará el expediente que reposa en la DAIRM N° EXTMI-19-16987 (Actas de las asambleas que avalan el censo remitido). Se comunicará el resultado del análisis
2) Generar respuesta al compromiso suscrito por la DAIRM con relación a la revisión del censo de esta comunidad. Acta firmada el 11 de diciembre de 2017.
Comunidad indígena Damasco: 1) La DAIRM enviará a las autoridades de este cabildo, copia de su estudio etnológico y copia de la Resolución 156 de 20 de noviembre de 2018.
2) Las autoridades indígenas se pronunciaran al respecto.
Asentamientos: Se acuerda realizar los estudios etnológicos de los asentamientos DACHIUDRUA y VACURUCAR el primer semestre del 2020 dado que dichas peticiones fueron presentadas entre el 2015 y el 2016.
CAUROMA: Revisar la situación jurídica de la comunidad (parcialidad) Cauroma, acorde a los compromisos del acta firmada el 11 de diciembre de 2017 por parte de DAIRM.
RESGUARDOS: Se remitirá por la DAIRM, la circular 038 de 2014 y la ruta de acceso al sistema de información indígena de Colombia SIIC, a las siguientes entidades: ICETEX, Ministerio de Educación, DPS, Ministerio de Trabajo, Ministerio de Defensa  y a las autoridades indígenas de Caldas.</t>
  </si>
  <si>
    <t>Valencia</t>
  </si>
  <si>
    <t>CRIDEC005 - La ADR, se compromete a disponer de técnicos para trabajo en campo que apoyen en la gestión y trámite de proyectos.</t>
  </si>
  <si>
    <t>Calamar</t>
  </si>
  <si>
    <t>CRIDEC006 - La ADR, se compromete a garantizar que los recursos no serán manejados por operadores internacionales, y así mismo revisará la capacidad de la ACICAL o los cabildos,  puedan ser operadores directos  de los  recursos.</t>
  </si>
  <si>
    <t>El Retorno</t>
  </si>
  <si>
    <t>CRIDEC007 - Se adelantará reunión de alto nivel con la Directora de la ANT y la Consejería del CRIDEC, el día 31 de julio de 2019, a las 9:00 am, en compañía del Ministerio del Interior y el DNP.</t>
  </si>
  <si>
    <t>Miraflores</t>
  </si>
  <si>
    <t>CRIDEC008 - Los representantes de los cabildos se comprometen a enviar la ficha de información, relacionada con la caracterización de los sitios diligenciada.</t>
  </si>
  <si>
    <t>San José del Guaviare</t>
  </si>
  <si>
    <t xml:space="preserve">CRIDEC009 - La Agencia Nacional de Tierras (ANT) Atenderá los procesos de legalización  (constitución, ampliación, clarificación y restructuración) de resguardos , priorizados por el CRIDEC </t>
  </si>
  <si>
    <t>Algeciras</t>
  </si>
  <si>
    <t>HU-1 "Se acuerda entre el CRIHU y el Ministerio de Salud y Protección Social la suma de $ 18.500.000.000 (Diez y ocho mil quinientos millones de pesos) para la continuidad en el desarrollo e implementación del Modelo Intercultural de Cuidado de la Salud y el Buen Vivir de los Pueblos Indígenas del CRIHU en el marco del Sistema Indígena de Salud Propia e Intercultural SISPI.
De este monto, $1.500.000.000 (Mil quinientos millones de pesos) serán ejecutados en el 2023, mientras los restantes $ 17.000.000.000 (Diez y siete mil millones de pesos) serán distribuidos en las vigencias 2024, 2025 y 2026.
Este monto no irá en detrimento de nuevos montos que puedan resultar de los acuerdos en el desarrollo de la reglamentación del SISPI en el marco de la Subcomisión de Salud de la Mesa Permanente de Concertación con los Pueblos Indígenas de carácter nacional.
Para la definición de los aspectos técnicos de la ejecución presupuestal establecido, las partes procederán a desarrollar unas mesas de trabajo donde se perfeccionará lo acordado"</t>
  </si>
  <si>
    <t>Dibulla</t>
  </si>
  <si>
    <t>HU-2 "En el marco de la minga del Consejo Regional Indígena del Huila – CRIHU, llevada a cabo en la ciudad Bogotá, el sábado 21 de abril de 2023 la Dirección de Asuntos Étnicos de la Agencia Nacional de Tierras concertó con esta organización los siguientes acuerdos:
1. La ANT se compromete a realizar los trámites administrativos de compra de cinco mil (5000) hectáreas para las comunidades indígenas filiales al CRIHU, las cuales deben presentar las solicitudes con los debidos requisitos para su adquisición, así como su respectiva priorización. Esta cantidad concertada sería vigente a partir de la vigencia 2023 al 2026.
2. La ANT se compromete a presentar ante el Consejo Directivo de la Entidad 8 (ocho) actos administrativos de constitución de resguardos de las comunidades indígenas filiales al CRIHU durante las vigencias 2023-2026. Los demás procedimientos solicitados se gestionarán conformé al objeto misional.
3. La ANT se compromete a presentar ante el Consejo Directivo de la Entidad 12 (doce) actos administrativos de ampliación de resguardos de las comunidades indígenas filiales al CRIHU durante las vigencias 2023-2026. Los demás procedimientos que sean solicitados se gestionarán conformé al objeto misional.
4. La ANT se compromete a adelantar 3 (tres) procedimientos de clarificación de la vigencia legal del título colonial o republicano de las comunidades indígenas filiales al CRIHU durante las vigencias 2023-2026, siempre y cuando presenten la solicitud con los requisitos consagrados en el Decreto 1824 de 2020.
5. La Agencia Nacional de Tierras realizará la respectiva priorización para otorgar un (1) cupo del programa de iniciativas comunitarias para las comunidades indígenas filiales al CRIHU, una vez presentada la documentación completa y viable para la vigencia 2023.
6. La ANT realizará la entrega de los planos, estudios socioeconómicos y actos administrativos de aprobación de los procesos realizados en las comunidades del Huila filiales al CRIHU. Para ello es necesario que presenten la solicitud por parte del Consejo Regional Indígena del Huila indicando los nombres y número de actos administrativos, se requieren 45 días hábiles para cumplir con este acuerdo.
7. La Dirección de Asuntos Étnicos de la Agencia Nacional de Tierras tramitará los procedimientos administrativos para el saneamiento de resguardos indígenas que sean presentados con terrenos baldíos que se encuentren afiliados al Consejo Regional Indígena filiales al CRIHU.
8. La Agencia Nacional de Tierras se compromete a realizar cuatro (4) capacitaciones a los pueblos indígenas filiales al CRIHU, las cuales deberán ser organizadas por el Consejo Regional Indígena del Huila en temas relacionados con adquisición de predios, título de resguardos de origen colonial y/o republicano, ampliación, constitución, reestructuración y Decreto 2333 de 2014. Las garantías logísticas serán asumidas por la ANT de acuerdo a la propuesta enviada por el CRIHU.
9. La Agencia Nacional de Tierras se compromete a adelantar los trámites administrativos de las solicitudes que presente el CRIHU en el marco del Decreto 2333 de 2014 para sus cabildos indígenas filiales.
10. El Ministerio del Interior convocará a una reunión con las entidades, ANT, CRIHU, IGAC, SUPERINTENDENCIA DE NOTARIADO Y REGISTRO, SAE, ADR, MIN AMBIENTE, ANH, ANM, URT, INVIAS, MINISTERIO PÚBLICO y otras entidades de orden nacional que se requiera con el fin de tratar temas de los procesos de formalización, para garantizar los derechos territoriales. De acuerdo a las fechas propuestas e informadas por el CRIHU al Ministerio del Interior. "</t>
  </si>
  <si>
    <t>Fonseca</t>
  </si>
  <si>
    <t>HU-4 "La UARIV se compromete a construir y acordar una ruta de trabajo entre la UARIV y el CRIHU para la atención y el registro de las víctimas colectivas e individuales de los pueblos indígenas, y además, la Unidad se compromete a convocar a las entidades del Ministerio Público, Gobierno Nacional, Departamental y Municipales para atender los derechos fundamentales de las víctimas del conflicto armado. La UARIV brindará las garantías presupuestales para que las víctimas puedan participar de este ejercicio.
Previamente se realizará una mesa técnica entre la UARIV y el CRIHU para la tercera semana de mayo para crear la ruta.
La UARIV se compromete a hacer seguimiento de la propuesta de la creación de la ruta de las mujeres indígenas víctimas del conflicto armado del CRIHU.
El CRIHU se compromete a enviar los censos de las comunidades indígenas filiales a la UARIV, con el fin de que la entidad realice un cruce de información y entregue el estado de los procesos de las personas víctimas individuales y colectivas en la reunión programada para la tercera semana de mayo."</t>
  </si>
  <si>
    <t>San Juan del Cesar</t>
  </si>
  <si>
    <t>HU-5 "Con los recursos asignados por el Ministerio de Agricultura para la línea LEC PUEBLO INDIGENA para los años 2024, 2025 y 2026, el Banco Agrario colocará por demanda, estos recursos a través de la línea especial de crédito para las vigencias enunciadas con tasa de la línea LEC comunidades indígenas, para financiar proyectos productivos de la cadena agropecuaria presentados por la comunidad CRIHU.
Para el año  2023, las comunidades Indígena filiales al CRIHU pueden acceder a las nueve (9) Líneas Especiales de Crédito LEC (LEC Economía Verde, LEC Secado y Almacenamiento, LEC Desarrollo Productivo, LEC Reactivación Agropecuaria, LEC Compra de Tierras de Uso Agropecuario, LEC Inclusión Financiera, LEC NARP, LEC Mujer Rural y LEC Joven Rural) para las cuales se asignaron recursos por cerca de  $150.000 millones de pesos incluyendo el ICR, con los cuales se subsidiará la tasa de interés de los créditos de los pequeños productores de bajos ingresos, pequeños productores y medianos productores, en dónde se incluye al pueblo indígena CRIHU.
Es importante mencionar que el Banco Agrario financia actividades de la cadena agropecuaria relacionadas con capital de trabajo e inversión, las cuales tienen acceso a la tasa de la línea especial de crédito LEC 2023 y lo que se proyecte para los años 2024, 2025 y 2026.
También se financian proyectos en las zonas rurales a través del programa de microfinanzas, la compra de vivienda VIS y No VIS y la libre destinación a través del crédito personal.
Para esto el Banco se compromete a desarrollar las siguientes actividades en territorio CRIHU y con funcionarios del Nivel Central:
Capacitación en Educación Económica y Financiera con enfoque diferencial, es decir formando a líderes indígenas bilingües para que ellos capaciten a la comunidad indígena que no es bilingüe.
Capacitación en acceso al crédito
Capacitación en Asociatividad
Oferta de crédito a la comunidad indígena CRIHU, especialmente a las Mujeres y a los jóvenes.
El CRIHU debe convocar a las comunidades indígena por municipios e indicar lugar, fecha y hora para llevar a cabo estás capacitaciones, para esto las autoridades del CRIHU junto con el BANCO AGRARIO de forma concertada elaboraran un cronograma de jornadas a cada uno de los territorios indígenas filiales al CRIHU.
De igual manera el Banco a través de los asesores Agropecuarios apoyara la comunidad CRIHU en la estructuración de los proyectos para ser radicados en el Banco.
Para el caso de Condonaciones por tratarse de un Banco público que maneja recursos del público, no es posible condonar recursos de crédito.
Sin embargo, podemos establecer un convenio de compensación de capital, con lo cual si se podría condonar parte del capital, pero se requiere que alguna entidad, persona jurídica o natural aporte los recursos para establecer este convenio.
Se otra parte nos comprometemos a asistir al territorio para socializar la ley de alivios, con la cual productores incluyendo indígenas pueden tener una condonación si sus deudas con el Banco Agrario estaban vencidas al 30 de noviembre de 2020.
Para esto el Consejo debe convocar a la comunidad indígena CRIHU e informarnos fecha, lugar y hora para hacer este ejercicio.
También podemos tender uno a uno a los Indígenas CRIHU con atención priorizada en las oficinas del Banco Agrario en el Departamento, para que cada uno valide directamente si es beneficiado de esta ley de alivios."</t>
  </si>
  <si>
    <t>Aracataca</t>
  </si>
  <si>
    <t>HU-6 "En el marco de la minga del Consejo Regional Indígena del Huila – CRIHU, y el Ministerio de Minas y Energía y la Agencia Nacional De Hidrocarburos se concertó con esta organización los siguientes acuerdos:
1. El ANH se compromete a asignar un presupuesto para el cuatrienio 2023 - 2026 de 500 millones de pesos (quinientos millones de pesos) para el fortalecimiento socio ambiental a comunidades indígenas priorizadas por el CRIHU, con el fin de financiar uno o varios proyectos que aporten al fortalecimiento de capacidades sobre actividades sectoriales y la Transición energética justa de las comunidades pertenecientes al CRIHU.
2. La ANH se compromete a responder por medio de la Vicepresidencia de Promoción y Asignación de Áreas, en un máximo de 10 días hábiles contados a partir de la fecha de radicación, sobre las solicitudes enviadas por ANT concernientes a los traslapes en los procesos de compras de predios de las comunidades indígenas filiales al CRIHU del departamento del Huila. Para estos efectos, la Consejería del CRIHU tendrá contacto directo con la Vicepresidencia de Promoción y Asignación de Áreas, que permita el seguimiento efectivo a las solicitudes de interés de los pueblos indígenas del CRIHU.
3. El Ministerio de Minas y Energías se compromete a realizar Un (1) proyecto estructurado para el año 2023 y garantizar su financiación y ejecución durante las vigencias 2024 al 2026 con las comunidades indígenas priorizadas por el CRIHU, para la construcción y ampliación de la infraestructura destinada para la prestación del servicio público de gas combustible por redes está condicionada al resultado de la viabilidad técnica y económica. 
4. El CRIHU debe precisar previamente la información puntual que requiere para llegar a Mesa técnica entre ANM y CRIHU, acompañada por MME. Lo anterior para entregar información sobre expedientes, documentos o información minera del departamento del Huila, que no esté sujeta a reserva legal y que se encuentre en poder de la ANM. En caso de requerirse la entrega de documentos físicos el CRIHU debe asumir el valor correspondiente establecido en la normatividad por cada folio entregado.
5. El Ministerio de Minas y Energía, se compromete a participar, en el marco de sus competencias y ámbito misional, en la mesa intersectorial de alto nivel que será liderada por el Ministerio del Interior
6. El Ministerio de Minas y Energías se compromete implementar un (1) proyecto ya estructurado de solución de energización por fuentes no convencionales de energías renovables FNCER (energías limpias, aplicable en el territorio de las comunidades indígenas priorizadas por el CRIHU), en el año 2024. "</t>
  </si>
  <si>
    <t>Ciénaga</t>
  </si>
  <si>
    <t>HU-7 Se concertó por parte del CRIHU y el ICBF la siguiente acción:
1. El Instituto Colombiano de Bienestar Familiar ICBF, se compromete a construir una (1) casa de protección del menor, garantizando para el año 2023 la concertación respecto de la caracterización, análisis de costos para los estudios, diseño, formulación y estructuración del proyecto, y en el periodo 2024 a 2026 su construcción y puesta en operación.
2. El ICBF se compromete a concertar con el CRIHU la priorización de comunidades por municipio para la ejecución de la modalidad TEB en el Departamento del Huila para la vigencia 2024, de acuerdo con la disponibilidad presupuestal y la normatividad vigente.
3. El ICBF se compromete a realizar una mesa de trabajo para la concertación de los ajustes a la modalidad propia e intercultural, para la última semana del mes de mayo 2023 en la finca del CRIHU ubicada en el municipio de Campoalegre, Departamento Huila.</t>
  </si>
  <si>
    <t>Fundación</t>
  </si>
  <si>
    <t>HU-8 Se concerta entre las partes La Unidad de Restitución de Tierras se compromete a realizar una mesa intersectorial| vinculante con las entidades URT, ANT, UARIV, ART, Ministerio Público y el ministerio del interior, para concertar una ruta de procesos de restitución de tierras los días 13 y 14 de julio del 2023 en la ciudad de Neiva-Huila, las garantías están a cargo de la Unidad de Restitución de Tierras de acuerdo a la propuesta presupuestal aterrizada enviada por el CRIHU.</t>
  </si>
  <si>
    <t>Santa Marta</t>
  </si>
  <si>
    <t>HU-9 Se concertó por parte del CRIHU y el Departamento de Planeación Nacional realizar cuatro (4) capacitaciones (1 cada año iniciando en 2023) a los pueblos indígenas filiales al CRIHU, con garantías logísticas que serán coordinadas con la Gobernación del Huila para la formulación y presentación de proyectos de inversión a partir del Sistema General de regalías, sistema general de participaciones, y entre otros temas del área misional de la entidad que contribuya al fortalecimiento político organizativo regional.</t>
  </si>
  <si>
    <t>La Macarena</t>
  </si>
  <si>
    <t xml:space="preserve">HU-10 Ministerio de Agricultura y Desarrollo Rural a través de la ADR, UPRA, AGROSAVIA, ICA, se compromete a través de un programa especial a recoger las líneas del PLAN DE ACCIÓN CRIHU 2023 - 2026, con un piso presupuestal de 9.500.000.000 (Nueve Mil Quinientos Millones de pesos) con incremento anual del 10% en los años 2024, 2025 y 2026 frente a la ejecución, para lo cual se establecerán los criterios en la mesa para el mes de junio del 2023.
Ministerio de Agricultura y las entidades relacionadas inicialmente se comprometen a realizar mesas en el marco de la Resolución 1515 del 2021 a partir del mes de junio 2023, para concertar temas de formulación y estructuración de proyectos CRIHU, temas operativos del acuerdo como; contratación, ejecución, talento humano y estructuración de proyectos de oferta institucional, así como la asistencia técnica.  </t>
  </si>
  <si>
    <t>Mapiripán</t>
  </si>
  <si>
    <t>HU-11 La UAPA se compromete a garantizar, en concertación  con las entidades territoriales certificadas en educación del Departamento  del Huila y el CRIHU,  el diseño e implementación de un plan de acción territorial del PAE indígena en el marco del bloque de constitucionalidad y la Resolución 18858 de 2018, en el cual se tendrán en cuenta estrategias, actividades, presupuesto, responsables y cronograma que responda a las necesidades en el territorio y las competencias del sector educativo y la Unidad de alimentación escolar.
Se realizará la primera mesa de trabajo la segunda semana de julio de 2023 en la ciudad de Neiva, con garantías.</t>
  </si>
  <si>
    <t>Mesetas</t>
  </si>
  <si>
    <t xml:space="preserve">HU-12  La UAPA se compromete a acompañar a las entidades territoriales certificadas del departamento del Huila para la prestación oportuna y continua durante el calendario educativo propio, del Plan Alimentario Indígena Propio con pueblos indígenas filiales al CRIHU, durante los años 2024, 2025 y 2026. </t>
  </si>
  <si>
    <t>Puerto Concordia</t>
  </si>
  <si>
    <t>HU-13 La UAPA en coordinación con las Entidades Territoriales Certificadas del departamento del Huila adelantará mesas técnicas para determinar el valor y la financiación del Plan Alimentario Indígena Propio para las vigencias 2024 a 2026.</t>
  </si>
  <si>
    <t>Puerto Lleras</t>
  </si>
  <si>
    <t>HU-14 El Ministerio de Cultura se compromete a apoyar técnica y financieramente la concertación y formulación del Plan Decenal departamental de lenguas originarias, por un valor de 230.000.000 (doscientos treinta millones de pesos) para el año 2024. Para los años 2025 y 2026 se garantizará un incremento de acuerdo a la asignación presupuestal a esta cartera para su implementación, respetando el principio de progresividad.</t>
  </si>
  <si>
    <t>HU-15 El Ministerio de Cultura se compromete a implementar de manera concertada un proyecto para el fortalecimiento de 33 proyectos de emprendimiento artesanal en cada uno de los territorios adscritos al CRIHU (tejidos, talla, bisutería, orfebrería, confección, entre otros). Por un valor de 800.000.000 millones de pesos para el cuatrienio.
Año 2023: 200.000.000 (Doscientos millones de pesos )
Año 2024: 200.000.000 (Doscientos millones de pesos )
Año 2025: 200.000.000 (Doscientos millones de pesos )
Año 2026: 200.000.000 (Doscientos millones de pesos )
Nota: Los montos asignados por anualidad están sujetos al incremento del IPC</t>
  </si>
  <si>
    <t>Uribe</t>
  </si>
  <si>
    <t>HU-16 El Ministerio de Cultura, a través de la Dirección de Audiovisuales, Cine y medios interactivos garantizará, de manera concertada con el Consejo Regional indígena del Huila -CRIHU:
1- La realización de (2) dos talleres, para las vigencias 2023 y 2024, uno por año, sobre archivística audiovisual; los talleres será acompañados por el equipo del Ministerio de Cultura y tendrá un presupuesto logístico y de formación, por $30’000.000 para los dos talleres que se ejecutarán mediante el operador del Ministerio.
2- Desarrollo de estrategias en el marco de la implementación de la Política Pública de Patrimonio Audiovisual de los Pueblos Indígenas – PACCPI, asignando la Vigencia 2025 por 100 millones de pesos que será ejecutado directamente por el CRIHU.
Nota: A solicitud del CRIHU la ejecución de los recursos se hará en la  vigencia 2025</t>
  </si>
  <si>
    <t>Vistahermosa</t>
  </si>
  <si>
    <t>HU-17 El Ministerio de Cultura se compromete a garantizar el  acompañamiento técnico y financiero  para la elaboración del inventario del patrimonio cultural e inmaterial de los ocho pueblos indígenas filiales al CRIHU.
El Ministerio de Cultura brindará el apoyo técnico y financiero necesario para determinar si existen manifestaciones que puedan postularse a la lista representativa del Patrimonio Cultural Inmaterial de la UNESCO y de ser así acompañará todo el proceso incluyendo los Planes Especiales de Salvaguardia que tengan lugar.</t>
  </si>
  <si>
    <t>Barbacoas</t>
  </si>
  <si>
    <t xml:space="preserve">HU-18
1. El Ministerio de Cultura y el Ministerio de las Tecnologías de la Información se comprometen a garantizar y fortalecer las escuelas de formación en comunicación propia y apropiada de las comunidades indígenas filiales al CRIHU, de la siguiente manera:
Min Cultura:
Año 2023: 60.000.000 (Sesenta millones de pesos)
Año 2024: 80.000.000 (Ochenta millones de pesos)
Año 2025: 100.000.000 (Cien millones de pesos)    
Año 2026: 120.000.000 (Ciento veinte millones de pesos)
Min Tic:
Año 2023: 20.000.000 (Veinte millones de pesos)
Año 2024: 40.000.000 (Cuarenta millones de pesos)
Año 2025: 50.000.000 (Cincuenta millones de pesos)   
Año 2026: 60.000.000 (Sesenta  millones de pesos)
Para un total de 530.000.000 (Quinientos diez  millones de pesos)
Nota: Los montos asignados por anualidad están sujetos al incremento del IPC
2. El Ministerio de Cultura y el Ministerio de las Tecnologías de la Información se comprometen a garantizar y fortalecer las escuelas de formación en comunicación propia y apropiada de las comunidades indígenas filiales al CRIHU, de la siguiente manera:
Min Cultura:
Año 2023: 60.000.000 (Sesenta millones de pesos)
Año 2024: 80.000.000 (Ochenta millones de pesos)
Año 2025: 100.000.000 (Cien millones de pesos)    
Año 2026: 120.000.000 (Ciento veinte millones de pesos)
Min Tic:
Año 2023: 20.000.000 (Veinte millones de pesos)
Año 2024: 40.000.000 (Cuarenta millones de pesos)
Año 2025: 50.000.000 (Cincuenta millones de pesos)   
Año 2026: 60.000.000 (Sesenta  millones de pesos)
Para un total de 530.000.000 (Quinientos diez  millones de pesos)
Nota: Los montos asignados por anualidad están sujetos al incremento del IPC </t>
  </si>
  <si>
    <t>Cumbitara</t>
  </si>
  <si>
    <t>HU-19 El Ministerio de Tecnologías de la Información y las Comunicaciones  se compromete a articular con el Ministerio de Educación Nacional y el Ministerio de Ciencia para dar respuesta asertiva el 02 de Junio de 2023, al compromiso que consta en el acta del 04/05/23 relacionado con la creación de un sistema de información para el fortalecimiento de los proyectos educativos comunitarios- PEC de los pueblos Indígenas del CRIHU</t>
  </si>
  <si>
    <t>El Charco</t>
  </si>
  <si>
    <t>HU-20 El Ministerio de las Tecnologías de la información se compromete a realizar la dotación de 300 equipos de cómputo para el cuatrienio a Instituciones Educativas Públicas o Casas de la Cultura propuestas por el  Consejo Regional Indígena del Huila -CRIHU.
Nota 1: la priorización de las escuelas se realizará atendiendo las necesidades de los rectores de las IE.
Nota 2: MinTIC revisará las necesidades particulares de las instituciones educativas, para la asignación de equipos adicionales en coordinación con las autoridades del CRIHU</t>
  </si>
  <si>
    <t>El Rosario</t>
  </si>
  <si>
    <t>HU-21 El Ministerio de las Tecnologías de la información se compromete a poner en marcha durante el cuatrienio el proyecto “Zonas Digitales” en 24 localidades rurales priorizadas por el CRIHU y que corresponden a Instituciones Educativas (IE) indígenas que no fueron vinculadas al proyecto Centros Digitales del MinTIC.
Nota 1*: Sujeto a las condiciones de instalación y funcionamiento del proyecto “Zonas Digitales”.
Nota 2*MinTIC se compromete a extender el beneficio de “Zonas Digitales”, a espacios comunitarios del CRIHU, de acuerdo a viabilidad técnica. La priorización se realizará atendiendo los criterios de necesidad.</t>
  </si>
  <si>
    <t>La Tola</t>
  </si>
  <si>
    <t>HU-22 MinTIC se compromete a fortalecer la minga del arte del CRIHU, para lo cual destinará 100 millones adicionales en las vigencias 2023 y 2025, distribuidos de la siguiente manera:
2023: 50.000.000 (Cincuenta millones)
2025: 50.000.000 (Cincuenta millones)</t>
  </si>
  <si>
    <t>Leiva</t>
  </si>
  <si>
    <t>HU-23 El Ministerio de Tecnologías de la Información y las Comunicaciones  se compromete a REVISAR Y PRIORIZAR LA DISPONIBILIDAD DEL ESPECTRO EN EL MUNICIPIO DE SAN AGUSTÍN para el proceso de solicitud de licencia de radiodifusión sonora Fm.</t>
  </si>
  <si>
    <t>Los Andes</t>
  </si>
  <si>
    <t>HU-24 MinTIC incluirá en las bases de datos de necesidades de conectividad, las localidades con necesidades de cobertura celular, para ser tenidas en cuenta en el proceso de subasta del espectro según identificación del CRIHU</t>
  </si>
  <si>
    <t>Magüí</t>
  </si>
  <si>
    <t>HU-25 El Ministerio de Ambiente y Desarrollo Sostenible se compromete, de acuerdo con sus competencias,  a asignar un valor total de 4.000 millones de pesos para el cuatrienio, para financiar las líneas del plan de acción CRIHU 2023 - 2026 que serán definidas en mesas técnicas a desarrollarse en la última semana de julio de 2023, durante 3 días con delegados del CRIHU. El presupuesto será distribuido por vigencias, de la siguiente manera:
Año 2024: 1.500.000.000 (Mil Quinientos Millones de pesos)
Año 2025: 1.500.000.000 (Mil Quinientos Millones de pesos)
Año 2026: 1.000.000.000 (Mil Millones de Pesos)</t>
  </si>
  <si>
    <t>Mosquera</t>
  </si>
  <si>
    <t>HU-26 1. La Unidad Nacional para la Gestión del Riesgo de Desastres (UNGRD) se compromete a otorgar un enlace directo y permanente con el CRIHU y a realizar una mesa de trabajo la última semana de junio de 2023 para concertar los programas y rutas de acción para la atención de las emergencias que se presenten en territorio del Consejo Regional Indígena del Huila (CRIHU).
2. La Unidad Nacional para la Gestión del Riesgo de Desastres (UNGRD) se compromete a otorgar un enlace directo y permanente con el CRIHU y a realizar una mesa de trabajo la última semana de junio de 2023 para concertar los programas y rutas de acción para la atención de las emergencias que se presenten en territorio del Consejo Regional Indígena del Huila (CRIHU).</t>
  </si>
  <si>
    <t>Olaya Herrera</t>
  </si>
  <si>
    <t xml:space="preserve">HU-27 El Ministerio del Interior se compromete en el marco de la resolución 1515 de 2021 asignar al CRIHU a través de la Dirección de Asuntos Indígenas Rom y Minorías un presupuesto de 3.050 millones.
Para el cuatrienio, seguirá dialogando con el propósito de aumentar el presupuesto del fortalecimiento inicialmente acordado con el Ministerio del Interior. </t>
  </si>
  <si>
    <t>Policarpa</t>
  </si>
  <si>
    <t>HU-28
1. Se acuerda entre las partes la creación de una Mesa Intersectorial Conjunta con CRIHU para el diseño, desarrollo e implementación de una Política Pública de Lugares Sagrados y de Interés Ancestral del departamento del Huila. Para ello, Ministerio del Interior contará con dos (2) meses a partir de la fecha para convocar a las entidades respectivas y establecer una Comisión de Alto Nivel para su participación en una primera Mesa Intersectorial Conjunta, que tendrá lugar el mes de junio del año 2023.
2. Como acuerdo adicional en el marco de esta mesa intersectorial se convocará a al Ministerio de Minas, Ministerio de Ambiente y a la ANLA con el objetivo de responder al plan de acción CRIHU 2023- 2026 en lo relacionado al 1% de forzosa inversión ambiental de acuerdo con la ley 99 de 1993.
3. El Ministerio del Interior acompañará a la Mesa de concertación Minera Ambiental del Huila, creada en el marco del decreto No. 0075 del 2019, (Mesa permanente de concertación para los pueblos indígenas del departamento del Huila) y convocará a las entidades del Gobierno Nacional que se requieran en cada sesión.
4. Realizar una (1) mesa técnica con garantías logísticas para revisar el estado de los planes de salvaguarda de los pueblos filiales al CRIHU con el fin de definir una ruta integral para su operatividad.
5. Realizar una (1) mesa técnica con garantías logísticas para revisar el estado de los auto censos de las comunidades indígenas filiales al CRIHU y definir una ruta integral para su actualización en el Sistema de información indígena de Colombia.
6. Realizará una (1) mesa técnica con garantías logísticas para definir una ruta para brindar capacitaciones a las comunidades indígenas filiales al CRIHU en temas que contribuyan al fortalecimiento político organizativo.
7. Realizar dos (2) estudios etnológicos y de registro de las comunidades indígenas filiales al CRIHU, dentro de la vigencia 2023-2024.
8. El Ministerio del Interior convocará a las entidades competentes del gobierno nacional para la construcción de un centro de armonización con la adquisición de predio para los pueblos indígenas filiales al CRIHU.
9. Crear e implementar una ruta integral que reconozcan, garanticen y protejan los derechos de las mujeres, jóvenes y generación indígenas desde sus particularidades, políticas, territoriales y culturales.</t>
  </si>
  <si>
    <t>Puerres</t>
  </si>
  <si>
    <t>HU-29 El Ministerio de Tecnologías de la Información y las Comunicaciones – MinTIC se compromete a fortalecer los procesos del CRIHU asociados a producción multiformato, contribuyendo a las formas propias y apropiadas de comunicación.
Recurso:
2023: $70 millones
2024: $80 millones
2025: $90 millones
2026: $100 millones
Nota: En 2023 y 2025 las producciones multiformato estarán asociadas a la Minga de cine Indígena, memoria, arte y comunicación de los pueblos.</t>
  </si>
  <si>
    <t>Ricaurte</t>
  </si>
  <si>
    <t>HU-30 "El Ministerio de Educación Nacional se compromete a integrar las siguientes líneas por un valor de $2.250.000.000 (Dos mil Doscientos Cincuenta Millones de Pesos) para ejecutar en los
años 2023, 2024 y2025;
1)Formular cinco (5) proyectos educativos comunitarios -PEC de los pueblos indígenas CRIHU,
2) Implementar cinco (5) provectos educativos comunitarios -PEC de los pueblos indígenas CRIHU.
Para el año 2025 el Ministerio de Educación Nacional se compromete a realizar mesas de trabajo conjunta, para la asignación de presupuesto para el año 2026 respetando el principio de no regresividad anual d e acuerdo a los avances e implementación de los PEC.
El Ministerio de Educación Nacional se compromete a acompañar y garantizar la articulación con los Ministerios de Tecnologías de la Información y las Comunicaciones de Colombia y el Ministerio de Ciencia, Tecnología e Innovación para la creación de un sistema de información para el fortalecimiento de los proyectos educativos comunitarios - PEC de los pueblos indígenas del CRIHU, iniciando el diagnóstico y diseño en el año 2023 implementado con plazo máximo en el primer semestre del año 2025."</t>
  </si>
  <si>
    <t>Roberto Payán</t>
  </si>
  <si>
    <t>HU-31 "El Ministerio de Educación Nacional se compromete a convocar y garantizar una mesa conjunta de educación indígena en el departamento del Huila con las tres entidades territoriales certificadas en educación (Huila, Neiva y Pitalito) para la segunda semana de Junio del 2023, con el fin de concertar e implementar una ruta que garantice los procesos de educación propia agrupados al CRIHU según las orientaciones y normativas existentes, entre tanto se expida y reglamente la norma SEIP, este proceso será acompañado por parte del Ministerio Público."</t>
  </si>
  <si>
    <t>San Andrés de Tumaco</t>
  </si>
  <si>
    <t>HU-32 El Ministerio d e Educación Nacional s e compromete a:
1. EI MEN en el marco de la autonomía de las Instituciones de Educación Superior, diseñará con los pueblos indígenas filiçales al CRIHU una estrategia para el fomento del acceso a la educación superior.
2. En el marco de la mesa de educación indígena concertada, el MEN brindará las garantías necesarias para la elaboración y estructuración de la propuesta de una Universidad Indígena propia e intercultural del CRIHU.</t>
  </si>
  <si>
    <t>Santa Bárbara</t>
  </si>
  <si>
    <t>HU-33
1. El Ministerio de Educación Nacional se compromete a en el marco de la mesa de educación indígena concertada para el mes de junio, previa remisión por parte del CRIHU (15 de mayo), de la relación de las sedes educativas v sus municipios de ubicación, así como de la identificación de requerimientos de infraestructura y dotación de cada sede, el MEN adelantará la verificación y análisis de información en conjunto con la secretarías certificadas en educación (Huila, Neiva y Pitalito) y con dichos resultados se concertará con el CRIHU las cantidades y tipo de intervenciones (construcción nueva, ampliación, mejoramiento), cantidades y tipo de dotación, para el cuatrienio.
2. El Ministerio de Educación Nacional se compromete a en el marco de la mesa de educación indígena concertada para el mes de junio, previa remisión por parte del CRIHU (15 de mayo), de la relación de las sedes educativas v sus municipios de ubicación, así como de la identificación de requerimientos de infraestructura y dotación de cada sede, el MEN adelantará la verificación y análisis de información en conjunto con la secretarías certificadas en educación (Huila, Neiva y Pitalito) y con dichos resultados se concertará con el CRIHU las cantidades y tipo de intervenciones (construcción nueva, ampliación, mejoramiento), cantidades y tipo de dotación, para el cuatrienio.</t>
  </si>
  <si>
    <t>Convención</t>
  </si>
  <si>
    <t>HU-34
1. El Ministerio d e Educación Nacional s e compromete a financiar y acompañar técnicamente la formulación de la ruta metodológica de la política propia de Semilla de vida para los territorios indígenas del CRIHU, con una asignación presupuestal de 250.000.000 (Doscientos Cincuenta Millones de Pesos) para el año 2023.
El Instituto Colombiano de Bienestar Familiar ICBF acompañará y brindará apoyo técnico en la formulación de dicha ruta metodológica.
De acuerdo al resultado de la ruta se concertarán los mecanismos para garantizar la consolidación de la política de semilla de vida y su implementación a partir del año 2024.
2. El Ministerio d e Educación Nacional s e compromete a financiar y acompañar técnicamente la formulación de la ruta metodológica de la política propia de Semilla de vida para los territorios indígenas del CRIHU, con una asignación presupuestal de 250.000.000 (Doscientos Cincuenta Millones de Pesos) para el año 2023.
El Instituto Colombiano de Bienestar Familiar ICBF acompañará y brindará apoyo técnico en la formulación de dicha ruta metodológica.
De acuerdo al resultado de la ruta se concertarán los mecanismos para garantizar la consolidación de la política de semilla de vida y su implementación a partir del año 2024.</t>
  </si>
  <si>
    <t>El Carmen</t>
  </si>
  <si>
    <t>HU-35 El Ministerio d e Educación nacional se compromete a concertar el plan de formación de dinamizadores educativos del Consejo Regional Indígena del HuilaCRIHU.</t>
  </si>
  <si>
    <t>El Tarra</t>
  </si>
  <si>
    <t>HU-36 El Ministerio de Educación Nacional se compromete para las convocatorias 2023-Il de Licenciaturas, Maestrías y Doctorados que se abrirán en Mayo ( páginas web MEN e ICETEX), el MEN acompañará a los 76 etnoeducadores a través de la secretarías de educación de Neiva, Pitalito y Huila, para que s e informe y realicen
el proceso de inscripción correspondiente. Esto para los etnoeducadores que manifiesten su interés de participar en este proceso. Este proceso se repetirá en 2024 a 2026 acorde con la disponibilidad e recurso del fondo.</t>
  </si>
  <si>
    <t>Hacarí</t>
  </si>
  <si>
    <t>HU-37 El INVIAS se compromete a realizar mesa intersectorial con la gobernación del Huila, y los representantes de las Alcaldías, Invias, Ministerio de Transportes y Autoridades Indígenas, CRIHU, el día 8 de mayo, para abordar las acciones referentes a intervenciones de vías e infraestructura (Maquinaria amarilla e intervenciones en vías y nuevas especificaciones para mejoramiento y construcción de vías).
1. El INVIAS se compromete a realizar la intervención de 50 Km (50 Kilómetros) de placa huellas durante el cuatrienio.
2. El INVIAS se compromete a realizar la intervención de 2.400 Km de intervención para mantenimientos rutinarios al interior de los territorios.
3. El INVIAS se compromete a realizar la intervención para la construcción de 5 Puentes (Está pendiente por revisar cuales son puentes y pontones).
4. El INVIAS se compromete a realizar la intervención para la construcción de 80 obras de arte.</t>
  </si>
  <si>
    <t>San Calixto</t>
  </si>
  <si>
    <t>HU-38
1. El Ministerio de las culturas, los artes y los saberes, se compromete con un total de $ 700.000.000 para fortalecer el plan de vida cultural del CRIHU a través de dos (2) componentes: 1. Desde la dirección de artes se desarrollara procesos de formación artística por un total de 400.000.000 que se distribuyan de la siguiente manera: Para la vigencia 2025: $ 200.000.000 y para la vigencia 2026: $ 200.000.000 y 2. Desde el programa de sonidos para la construcción de paz, se desarrollara el fortalecimiento artístico en los establecimientos educativos étnicos priorizados por el CRIHU, por un valor total de $ 300.000.000 distribuidos de la siguiente manera: Para la vigencia 2025 $ 150.000.000 y para la vigencia 2026: " 150.000.000.
2. El Ministerio de la cultura a través de la Dirección de Patrimonio se compromete a financiar las dos (2) mingas regionales por un valor de $ 400.000.000 distribuidos así: Para el 2025: $ 200.000.000 y para el 2026: $ 200.000.000.
3. El Ministerio de la cultura a través del Grupo de infraestructura se compromete a enviar una comisión técnica para la elaboración de la ruta de trabajo para la construcción y/o mejoramiento de los espacios de pensamiento cultural de los territorios ancestrales filiales al CRIHU.
El primer espacio se realizará durante la primera semana de agosto de 2024.</t>
  </si>
  <si>
    <t>Sardinata</t>
  </si>
  <si>
    <t>HU-39
1. El Ministerio del Interior en coordinación armónica con la UNP y en cumplimiento de Ley 2294 del 2023 y la Resolución 1515 del 2019 se compromete a concertar, expedir e implementar el instrumento jurídico que reglamente la adopción de las medidas de protección colectiva e individual para pueblos indígenas del CRIHU, garantizando la incorporación del enfoque indígena.
2. El Ministerio del Interior en coordinación armónica con la UNP de conformidad con la normatividad vigente y en cumplimiento de Ley 2294 del 2023, y la Resolución 1515 del 2019 se compromete a concertar, expedir e implementar un instrumento normativo con el propósito de fortalecer el funcionamiento de las estructuras de los cuidanderos del territorio (guardia indígena) del CRIHU y otros mecanismos de protección, seguridad, control social y territorial, y cuidado de la vida de los pueblos indígenas.
3. La UNP se compromete asistir a las mesas técnicas  convocadas por el CRIHU a partir del mes de mayo del 2024, con fin de realizar revisión y seguimiento a las medidas individuales, colectivas y nuevos casos de solicitudes, en cumplimiento de normatividad vigente.</t>
  </si>
  <si>
    <t>Teorama</t>
  </si>
  <si>
    <t>HU-40 El Ministerio de Relaciones Exteriores se compromete a construir un protocolo de relacionamiento en el marco de la política de relaciones exteriores que garantice la participación de los pueblos indígenas del CRIHU para la implementación de procesos de formación académica, intercambios de saberes, procesos de cooperación internacional, en cumplimiento de las funciones misionales de la entidad.</t>
  </si>
  <si>
    <t>Tibú</t>
  </si>
  <si>
    <t xml:space="preserve">HU-41 El Instituto Nacional de Vigilancia de Medicamentos y Alimentos – INVIMA se compromete a garantizar y financiar una ruta para la obtención de registros INVIMA de los productos propios de los territorios ancestrales del CRIHU, con procedimientos y protocolos con enfoque diferencial, y solicitar ante el Ministerio de Salud la expedición del acto administrativo.
A partir de julio del año 2024 (la fase diagnostica se realizara en el tercer trimestre del año y en el cuarto trimestre presentar la documentación que sustente la solicitud de la generación de la resolución con enfoque diferencial).  </t>
  </si>
  <si>
    <t>Mocoa</t>
  </si>
  <si>
    <t>HU-42
1. El Ministerio de Justicia y del Derecho se compromete a crear sistemas locales de justicia donde hacen presencia los territorios ancestrales de los ocho pueblos originario del CRIHU para fortalecer la política de sistemas locales de justicia en el marco de la estrategia étnica.
Para el 2024, se realizarán unos pilotos de creación de sistemas locales de justicia, a partir de un previo diagnóstico del estado de justicia local, posteriormente, realizará una articulación y coordinación con las entidades territoriales y generará las estrategias de sensibilización en los territorios ancestrales. Para la vigencia 2025 y 2026, se avanzará en la creación de los comités locales de justicia conforme a la revisión y análisis en conjunto con el CRIHU.
2. El Ministerio de Justicia y del Derecho se compromete a liderar el diseño para la construcción de un instrumento que implemente la política de sistemas locales de justicia en el Huila en articulación y coordinación entre las autoridades del CRIHU, Ministerio de Justicia y otras entidades que se requieran, para la garantía del reconocimiento y el respeto de la Justicia Especial indígena.
3. El Ministerio de Justicia y del Derecho se compromete a promover el acompañamiento técnico y financiero para el fortalecimiento de la escuela del derecho propio de los pueblos originarios del CRIHU, en apoyo al Consejo Superior de la Judicatura, a partir de un plan de formación concertado entre el CRIHU y el Ministerio de Justicia y del Derecho.
4. El Ministerio de Justicia y del Derecho se compromete a construir y dotar cinco (5) centros de armonización para los pueblos originarios filiales al CRIHU. Durante el año 2024, se realizarán los estudios de pre factibilidad de dos (2) centros de armonización, para su financiamiento de construcción y dotación en el primer semestre del año 2025.
Durante el año 2025, se realizarán tres (3) estudios de perfectibilidad de centros de armonización, para su financiamiento de construcción y dotación en el primer semestre del año 2026.
La fuente de financiación de la construcción y dotación de los cinco (5) centros de armonización  será de los recursos acordados en el marco del plan nacional de desarrollo 2022-2026.</t>
  </si>
  <si>
    <t>Orito</t>
  </si>
  <si>
    <t xml:space="preserve">HU-43 El DANE se compromete a diseñar e implementar un sistema de información entre el CRIHU y el DANE que permita la compilación y análisis de información estadística respecto a los censos poblacionales, vivienda, agropecuarios, economías propias, entre otros relevantes, para los pueblos originarios del CRIHU.
Para el año 2024, se construirá el plan de trabajo para el diseño del sistema de información con el acompañamiento del Ministerio del Interior y demás entidades intersectoriales que se consideren vinculantes en las mesas técnicas a desarrollar.
Durante el 2025 de acuerdo con los resultados de las mesas técnicas intersectoriales, se revisará conforme a la misionalidad y la coordinación entre las entidades, las garantías para la implementación y operatividad de dicho sistema de información. </t>
  </si>
  <si>
    <t>Puerto Asís</t>
  </si>
  <si>
    <t>HU-44 El ministerio del trabajo se compromete a brindar su apoyo institucional para realizar capacitaciones al interior de los territorios indígenas filiales al CRIHU en temáticas de interés referentes a las herramientas, incentivos y demás, referente a la misionalidad del ministerio del trabajo, realizando hasta dos (2) asistencias técnicas rurales por año en coordinación con el CRIHU</t>
  </si>
  <si>
    <t>Puerto Caicedo</t>
  </si>
  <si>
    <t xml:space="preserve">HU-45 El DPS garantiza la capacitación efectiva del CRIHU en el diseño, construcción, validación e implementación.
1. El DPS garantiza la participación efectiva del CRIHU en el diseño, construcción, validación e implementación del CENSO con enfoque indígena de los territorios ancestrales del CRIHU que se desarrollara entre octubre y diciembre del 2024, con el fin de focalizar y priorizar los beneficiarios de los diferentes programas institucionales del gobierno nacional de acuerdo a su misionalidad.
Una vez realizado el censo la asignación de cupos será por demanda garantizando la vinculación y priorización total de las familias de los territorios ancestrales CRIHU.
2. El DPS se compromete financiar la construcción de placa huellas, partiendo como base para el año 2025 de un kilómetro, y se concertara en mesas técnica con la dirección de infraestructura del DPS la asignación de más km para las siguientes vigencias.
3. El DPS en coordinación con el Ministerio del Interior se compromete a realizar una mesa intersectorial con el Ministerio de Vivienda, Cuidad y Territorio para la asignación de viviendas (casa digna, vida digna) para los pueblos originarios del CRIHU.
4. El DPS nacional se compromete a realizar una reunión con el DPS seccional Huila y el CRIHU, con el fin de valorar y definir la contratación de un profesional en la sede Huila, para la atención de los territorios ancestrales del CRIHU.
5. El DPS se compromete a construir y financiar un centro de acopio CASS (centro de abastecimiento solidario y sostenible) en los territorios ancestrales del CRIHU, en mesa técnicas se concertará la viabilidad de centros de acopios satélites.
6. El DPS se compromete a realizar una mesa técnica con el objetivo de focalizar y priorizar a los pueblos originarios del CRIHU en los diferentes programas misionales de la institución. </t>
  </si>
  <si>
    <t>Puerto Guzmán</t>
  </si>
  <si>
    <t>IT1-1 El Gobierno Nacional garantizará el reconocimiento, protección y goce efectivo de los derechos territoriales, incluyendo los coloniales y republicanos, ancestrales y tradicionales de los pueblos indígenas, mediante la formalización, dotación de tierras y las diversas medidas de protección, con estrategias, procedimientos y actuaciones interinstitucionales que conduzcan a la seguridad jurídica  de los territorios y territorialidades indígenas.</t>
  </si>
  <si>
    <t>Puerto Leguízamo</t>
  </si>
  <si>
    <t>San Miguel</t>
  </si>
  <si>
    <t>Valle del Guamuez</t>
  </si>
  <si>
    <t>Villagarzón</t>
  </si>
  <si>
    <t>Chalán</t>
  </si>
  <si>
    <t>Colosó</t>
  </si>
  <si>
    <t>Los Palmitos</t>
  </si>
  <si>
    <t>Morroa</t>
  </si>
  <si>
    <t>Ovejas</t>
  </si>
  <si>
    <t>IT1-2 El Gobierno Nacional garantizará el reconocimiento, protección y goce efectivo de los derechos territoriales, incluyendo los coloniales y republicanos, ancestrales y tradicionales de los pueblos indígenas, mediante la formalización, dotación de tierras y las diversas medidas de protección, con estrategias, procedimientos y actuaciones interinstitucionales que conduzcan a la seguridad jurídica  de los territorios y territorialidades indígenas.</t>
  </si>
  <si>
    <t>Palmito</t>
  </si>
  <si>
    <t>IT1-2 El Gobierno Nacional, de manera coordinada y concertada con los pueblos indígenas en los espacios de concertación que corresponda, determinará y adelantará las adecuaciones institucionales y normativas que materialicen los derechos territoriales de los pueblos indígenas.</t>
  </si>
  <si>
    <t>San José de Toluviejo</t>
  </si>
  <si>
    <t>San Onofre</t>
  </si>
  <si>
    <t>Ataco</t>
  </si>
  <si>
    <t>Chaparral</t>
  </si>
  <si>
    <t>Planadas</t>
  </si>
  <si>
    <t>Rioblanco</t>
  </si>
  <si>
    <t>Buenaventura</t>
  </si>
  <si>
    <t>Florida</t>
  </si>
  <si>
    <t>Pradera</t>
  </si>
  <si>
    <t>IT1-3 Adecuación institucional del fondo de la URT para atender las órdenes de restitución de acuerdo a criterios de priorización concertados en los espacios que correspondan, para garantizar la efectividad de la restitucion jurídica y material del territorio de los Pueblos Indigenas</t>
  </si>
  <si>
    <t xml:space="preserve">MUNICIPIOS </t>
  </si>
  <si>
    <t>Medellín</t>
  </si>
  <si>
    <t xml:space="preserve">IT1-4 La URT realizará un mayor número de radicación de demandas de territorios indígenas para la restitución efectiva de los derechos territoriales. </t>
  </si>
  <si>
    <t>Abejorral</t>
  </si>
  <si>
    <t>IT1-5 Formular, concertar, expedir e implementar una política pública que impulse el reconocimiento, protección y recuperación de los espacios, lugares o sitios sagrados de alto valor cultural para los pueblos indígenas como un sistema de vida. Para ello, se concertarán e implementarán los mecanismos de protección integral de los territorios, a partir de las visiones de ordenamiento ancestral territorial, la Ley de Origen, Deber y Derecho Mayor, ley natural, cosmovisión, espiritualidad y cultura de los pueblos indígenas, para la conservación de la vida, el agua, la bioculturalidad y la paz total con la naturaleza. Teniendo en cuenta el trabajo articulado, interinstitucional e intersectorial requerido para implementar el presente acuerdo.</t>
  </si>
  <si>
    <t>Abriaquí</t>
  </si>
  <si>
    <t>Alejandría</t>
  </si>
  <si>
    <t>Amagá</t>
  </si>
  <si>
    <t>Andes</t>
  </si>
  <si>
    <t>Angelópolis</t>
  </si>
  <si>
    <t>Angostura</t>
  </si>
  <si>
    <t>IT1-6 El Gobierno Nacional garantizará el fortalecimiento del SIG Indígena de la CNTI y de los Sistemas de Información Territorial propios de las organizaciones nacionales, regionales y locales de los pueblos indígenas, con garantías financieras, técnicas, tecnológicas, operativas, talento humano, de acceso a información oficial y coordinación interinstitucional para su reconocimiento oficial vinculante en la toma de decisiones y construcción de políticas. Los sistemas estarán administrados por las organizaciones indígenas y sus autoridades.</t>
  </si>
  <si>
    <t>Santa Fé de Antioquia</t>
  </si>
  <si>
    <t>Anzá</t>
  </si>
  <si>
    <t>Arboletes</t>
  </si>
  <si>
    <t>Armenia</t>
  </si>
  <si>
    <t>Barbosa</t>
  </si>
  <si>
    <t>Belmira</t>
  </si>
  <si>
    <t>Bello</t>
  </si>
  <si>
    <t>Betania</t>
  </si>
  <si>
    <t>Betulia</t>
  </si>
  <si>
    <t>Ciudad Bolívar</t>
  </si>
  <si>
    <t>IT1-7 El Ministerio del Interior de manera articulada con el Ministerio de Agricultura y Desarrollo Rural en el marco de sus competencias y en coordinacion con las entidades competentes construirán e implementarán de manera concertada con los pueblos indigenas en sus instancias representativas, los lineamientos y herramientas para la prevencion y solucion de conflictos territoriales y socioambientales  interetnicos, intraetnicos e interculturales. Teniendo en cuenta sus usos y costumbres, ley de origen, derecho mayor, ley natural y todas las normas establecidas en el Bloque de constitucionalidad.</t>
  </si>
  <si>
    <t>Buriticá</t>
  </si>
  <si>
    <t xml:space="preserve">IT1-8 Garantizar el goce efectivo del derecho fundamental a la Consulta Previa, Libre e Informada sobre las reformas que proponga el Gobierno Nacional a las normas, que afecten los derechos territoriales de los pueblos indígenas. </t>
  </si>
  <si>
    <t>IT1-9 El Gobierno Nacional en cabeza del Departamento Nacional de Planeación, garantizará la participación de los pueblos indígenas en la construcción, gestión e implementación del Sistema de Administración del Territorio SAT y de los mecanismos de interoperabilidad de la información de las determinantes y condicionantes del ordenamiento territorial, incorporando los planes de vida y de ordenamiento territorial ancestral y tradicional indígena. Así mismo se garantizará a los pueblos indígenas el acceso a la información del SAT haciéndolos parte de la gobernanza del territorio y la toma de decisiones sobre el mismo.</t>
  </si>
  <si>
    <t>Caicedo</t>
  </si>
  <si>
    <t>IT1-10 El Gobierno Nacional garantizará los recursos y oferta institucional requerida para implementar los procesos de reparación integral colectiva, retorno y reubicaciones, restitución de derechos territoriales y Planes de Salvaguarda para las comunidades, pueblos y grupos indígenas víctimas del conflicto armado del país.</t>
  </si>
  <si>
    <t>Campamento</t>
  </si>
  <si>
    <t>Cañasgordas</t>
  </si>
  <si>
    <t>IT1-11 El Gobierno Nacional en coordinación con el CTC garantizará la consolidación, recuperación y protección integral del territorio ancestral de la Línea Negra garantizando los derechos ancestrales, territoriales, colectivos y las salvaguardas para su pervivencia física y cultural, orientados desde los principios de la Ley de Origen y la visión de ordenamiento ancestral de los cuatro Pueblos en el marco de la aplicación integral del decreto 1500 del 2018, la Resolución No. 000002 de 1973, y la Resolución Nº 837 del 28 de agosto de 1995, a través de las siguientes líneas de acción priorizadas:
1. Garantizar la implementación de la integralidad del Decreto 1500 de 2018 sobre la protección del territorio ancestral de la Línea Negra de los cuatro Pueblos de la Sierra Nevada de Santa Marta, por medio de las siguientes líneas priorizadas: A. Adoptará oficialmente y socializará la cartografía establecida en el Decreto 1500 del 2018; B. Garantizará el funcionamiento y fortalecimiento de la Mesa de Seguimiento y Coordinación para la protección del territorio tradicional y ancestral de los cuatro pueblos indígenas de la SNSM; C. Concertará e implementará con el CTC un programa para la salvaguarda, protección y conservación del territorio tradicional y ancestral demarcado en la Línea Negra; D. Construirá e implementará un programa de ordenamiento y gobernanza alrededor del ciclo del agua para la protección del uso y valor ancestral del océano y sus sitios sagrados para lo cual los pueblos participarán en los mecanismos de gestión y financiación.
2. El Gobierno Nacional garantizará las condiciones y financiamiento en coordinación con el CTC  para la creación e implementación del sistema propio de información del territorio ancestral de la Línea Negra que administre autónomamente el CTC con el fin de fortalecer la protección y consolidación territorial propia desde la Ley de Origen. El sistema contará con financiación de manera permanente así como la garantía para equipos técnicos y operativos que el CTC adiministre de manera autónoma.
3. El Gobierno Nacional  concertará e implementará las rutas para el saneamiento de mejoras al interior de los resguardos y la regularización de las afectaciones técnico jurídicas de los predios  a nombre de los pueblos de la Sierra destinados para la formalizaciòn de la propiedad colectiva.
 4. El Ministerio del Interior establecerá y articulará un proceso de coordinación de alto nivel en donde esté DNP, MinAmbiente, MinVivienda, IGAC, CAR, PNNC, MinCultura, y entes territoriales ubicados en el territorio ancestral de la Línea Negra y el CTC para garantizar la incorporación de la visión del ordenamiento ancestral en los instrumentos de planeación y ordenamiento.</t>
  </si>
  <si>
    <t>Caracolí</t>
  </si>
  <si>
    <t>IT1-11 El Gobierno Nacional en coordinación con el CTC garantizará la consolidación, recuperación y protección integral del territorio ancestral de la Línea Negra garantizando los derechos ancestrales, territoriales, colectivos y las salvaguardas para su pervivencia física y cultural, orientados desde los principios de la Ley de Origen y la visión de ordenamiento ancestral de los cuatro Pueblos en el marco de la aplicación integral del decreto 1500 del 2018, la Resolución No. 000002 de 1973, y la Resolución Nº 837 del 28 de agosto de 1995, a través de las siguientes líneas de acción priorizadas:
1. Garantizar la implementación de la integralidad del Decreto 1500 de 2018 sobre la protección del territorio ancestral de la Línea Negra de los cuatro Pueblos de la Sierra Nevada de Santa Marta, por medio de las siguientes líneas priorizadas: A. Adoptará oficialmente y socializará la cartografía establecida en el Decreto 1500 del 2018; B. Garantizará el funcionamiento y fortalecimiento de la Mesa de Seguimiento y Coordinación para la protección del territorio tradicional y ancestral de los cuatro pueblos indígenas de la SNSM; C. Concertará e implementará con el CTC un programa para la salvaguarda, protección y conservación del territorio tradicional y ancestral demarcado en la Línea Negra; D. Construirá e implementará un programa de ordenamiento y gobernanza alrededor del ciclo del agua para la protección del uso y valor ancestral del océano y sus sitios sagrados para lo cual los pueblos participarán en los mecanismos de gestión y financiación.
2. El Gobierno Nacional garantizará las condiciones y financiamiento en coordinación con el CTC  para la creación e implementación del sistema propio de información del territorio ancestral de la Línea Negra que administre autónomamente el CTC con el fin de fortalecer la protección y consolidación territorial propia desde la Ley de Origen. El sistema contará con financiación de manera permanente así como la garantía para equipos técnicos y operativos que el CTC adiministre de manera autónoma.
3. El Gobierno Nacional  concertará e implementará las rutas para el saneamiento de mejoras al interior de los resguardos y la regularización de las afectaciones técnico jurídicas de los predios  a nombre de los pueblos de la Sierra destinados para la formalizaciòn de la propiedad colectiva.
4. El Ministerio del Interior establecerá y articulará un proceso de coordinación de alto nivel en donde esté DNP, MinAmbiente, MinVivienda, IGAC, CAR, PNNC, MinCultura, y entes territoriales ubicados en el territorio ancestral de la Línea Negra y el CTC para garantizar la incorporación de la visión del ordenamiento ancestral en los instrumentos de planeación y ordenamiento.</t>
  </si>
  <si>
    <t>Caramanta</t>
  </si>
  <si>
    <t>Carepa</t>
  </si>
  <si>
    <t>El Carmen de Viboral</t>
  </si>
  <si>
    <t>Carolina</t>
  </si>
  <si>
    <t>Cisneros</t>
  </si>
  <si>
    <t>Cocorná</t>
  </si>
  <si>
    <t>Concepción</t>
  </si>
  <si>
    <t>Concordia</t>
  </si>
  <si>
    <t>Copacabana</t>
  </si>
  <si>
    <t>IT1-12 El Gobierno Nacional garantizará la Implementación de los instrumentos de planeación concertados y construidos desde la visión de ordenamiento ancestral de la Sierra Nevada de Santa Marta (Gonawindúa): (Plan de manejo de los Parques Nacionales Naturales Sierra Nevada de Santa Marta y PNN Tayrona; Plan de Ordenación y Manejo de las Cuenca Hidrográfica – PANKATZA (Kogui), KANKATZA (Kankuamo), ZAKU KURIWA (Arhuaco), DUAZHINSHAMA (Wiwa)- POMCA Guatapuri, Tapias y Camarones; Plan de Acción para la Transformación Regional de la Sierra Nevada y Serranía de Perijá en el marco del PDET</t>
  </si>
  <si>
    <t>Don Matías</t>
  </si>
  <si>
    <t>Ebéjico</t>
  </si>
  <si>
    <t>IT1-13 El MADR a través de la ANT, reglamentará y pondrá en funcionamiento de manera concertada con los pueblos indígenas en el marco de la CNTI, la subcuenta indígena establecida en el Fondo de Tierras del Decreto Ley 902/2017 para avanzar en la garantía de los derechos territoriales de las comunidades y pueblos indígenas a nivel nacional.
El MADR y la ANT gestionarán recursos de cooperación internacional mínimo por 59 mil millones de pesos en el cuatrienio. De la suma total de recursos para el cuatrienio, dirigidos al proyecto de inversión para adelantar los procesos de formalización, seguridad jurídica y dotación de tierras para pueblos y comunidades indígenas, como base inicial serán destinados 500 mil millones de pesos para la adquisición de predios, sin que dicha suma sea el límite de la gestión concertada.</t>
  </si>
  <si>
    <t>Entrerríos</t>
  </si>
  <si>
    <t>Envigado</t>
  </si>
  <si>
    <t>IT1-14 El Gobierno Nacional en cabeza del Ministerio de Agricultura y Desarrollo Rural  y la Agencia Nacional de Tierras, modificiará el aritículo 2.14.20.2.1. del Decreto 1071 del 2015 el cual quedará así
Artículo 2.14.20.2.1. Sistema de coordinación interinstitucional para la unificación de información predial de los territorios indígenas. Con la finalidad de garantizar la seguridad jurídica sobre la información existente en el Estado colombiano en materia de propiedad colectiva indígena, el Ministerio de Agricultura y Desarrollo Rural creará, en un plazo no superior a seis (6) meses, contados a partir de la vigencia del presente decreto, un sistema de coordinación interinstitucional para la unificación de la información predial de los territorios indígenas.
Para tales efectos, se tendrán en cuenta los aspectos relacionados con el territorio, población, georreferenciación, registros catastrales, resguardos constituidos, solicitudes de constitución, ampliación y saneamiento, resguardos de origen colonial o republicano, posesión ancestral y/o tradicional de los pueblos y comunidades indígenas.
El sistema estará integrado por las siguientes entidades:
  1. Ministerio del Interior.
  2. Ministerio de Agricultura y Desarrollo Rural.
  3. Ministerio de Ambiente y Desarrollo Sostenible.
  4. Instituto Geográfico Agustín Codazzi (IGAC).
  5. Superintendencia de Notariado y Registro.
  6. Agencia Nacional de Tierras (ANT).
  7. Comisión Nacional de Territorios Indígenas.
El Gobierno nacional solicitará el acompañamiento de las entidades que para los casos específicos se requieran. Como resultado de los trabajos adelantados por este sistema de coordinación se creará un sistema de información con todas las variables mencionadas, y aquellas que el sistema de coordinación identifique, el cual será administrado por la Comisión Nacional de Territorios Indígenas - CNTI.
Los contenidos servirán para ser consultados en todas las actuaciones administrativas de las instituciones públicas en relación con los territorios indígenas.
Parágrafo: El Ministerio de Agricultura y Desarrollo Rural en concertación con la CNTI adecuará el funcionamiento y operatividad del Sistema de Coordinación interinstitucional para la unificación de información predial de los territorios indígenas.</t>
  </si>
  <si>
    <t>Fredonia</t>
  </si>
  <si>
    <t>IT1-15 El Gobierno Nacional, en cabeza del Ministerio de Agricultura y Desarrollo Rural  y la Agencia Nacional de Tierras, modificará  el numeral 3 y 5 del art. 5 del decreto 2333 de 2014 (Artículo 2.14.20.3.1. del Decreto 1071 del 2015) así:
1. Una vez se realice la solicitud y abierto el expediente de protección de los territorios ancestrales y/o tradicionales de los pueblos indígenas, la ANT expedirá inmediatamente una Certificación de Apertura de Expediente e Inicio de Proceso de Protección, la cual sera notificada a la autoridad indígena, a quien esta solicite y se le comunicará a los titulares de derechos reales de dominio y a los terceros que se puedan ver afectados con esta actuación.
2. ANT emitirá un auto donde se determinen los responsables, funcionarios y fechas para realizar la visita técnica tendiente a recopilar la informaciòn para la elaboración del estudio socioeconómico y levantamiento topográfico. El auto que ordena la visita se comunicará al procurador agrario competente, a la comunidad indígena interesada o a quien hubiere formulado la solicitud y se fijará un edicto que contenga los datos esenciales de la petición en la secretaría de la alcaldía donde se halle ubicado el predio o el terreno, en caso de que la solicitud de protección de territorios ancestrales recaiga sobre territorios ubicados en áreas no municipalizadas, el edicto se fijará en la secretaría de gobierno departamental, la cual se realizará por el término de diez (10) días, a solicitud de la ANT, el cual se agregará al expediente.</t>
  </si>
  <si>
    <t>Frontino</t>
  </si>
  <si>
    <t>Giraldo</t>
  </si>
  <si>
    <t>IT1-16 El Gobierno Nacional, en cabeza del Ministerio de Agricultura y Desarrollo Rural, en el marco de la consulta previa, construirá, expedirá e implementará una política pública de territorios y territorialidades para garantizar los derechos territoriales de los pueblos indígenas.</t>
  </si>
  <si>
    <t>Girardota</t>
  </si>
  <si>
    <t>Gómez Plata</t>
  </si>
  <si>
    <t>IT1-17 El Gobierno Nacional en cabeza del Ministerio de Hacienda, asumirá y realizará el pago del impuesto predial y las deudas causadas sobre los predios de los pueblos indígenas pendientes o en trámite de incorporación legal a la figura de Resguardo.</t>
  </si>
  <si>
    <t>Granada</t>
  </si>
  <si>
    <t xml:space="preserve">IT2-18 El Ministerio de Justicia y del Derecho y el Ministerio del Interior radicarán e impulsarán con mensaje de urgencia ante el Congreso de la República el proyecto de Ley de Coordinación entre el Sistema Judicial Nacional y la Jurisdicción Especial Indígena, de acuerdo con el Artículo 246 de la Constitución Política. </t>
  </si>
  <si>
    <t>Guadalupe</t>
  </si>
  <si>
    <t>Guarne</t>
  </si>
  <si>
    <t xml:space="preserve">IT2-19 El Ministerio de Justicia y del Derecho en coordinación con el Ministerio del Interior, el Departamento Nacional de Planeación, el Ministerio de Hacienda y Crédito Público y las demás entidades competentes, en concertación con la delegación indígena de la COCOIN, formulará e implementará un plan estratégico  para el fortalecimiento de la Jurisdicción Especial Indígena que incluya las garantías presupuestales para su ejercicio, operatividad, funcionamiento y articulación respetando la autonomía de los pueblos indígenas de Colombia. </t>
  </si>
  <si>
    <t>Guatapé</t>
  </si>
  <si>
    <t>Heliconia</t>
  </si>
  <si>
    <t>Hispania</t>
  </si>
  <si>
    <t>Itagüí</t>
  </si>
  <si>
    <t>IT2-20  Implementar el Componente Indígena del Plan Decenal del Sistema de Justicia 2017-2027 con el propósito de fortalecer la jurisdicción especial indígena, de conformidad con las funciones, competencias y responsabilidades de las diferentes entidades</t>
  </si>
  <si>
    <t>IT2-21 El Gobierno Nacional, bajo el liderazgo del Ministerio del Interior, expedirá los instrumentos normativos y radicará, una vez protocolizado el proyecto, con mensaje de urgencia las medidas legislativas propuestas por los Pueblos indígenas, para poner en funcionamiento las Entidades Territoriales Indígenas (ETI´s), los territorios indígenas u otros ejercicios de ordenamiento territorial propio, garantizando los derechos al consentimiento y consulta previa, libre e informada con objeción cultural de los Pueblos y organizaciones indígenas del País.</t>
  </si>
  <si>
    <t>Jardín</t>
  </si>
  <si>
    <t>IT2-22 1.Expedir los instrumentos normativos para la puesta en funcionamiento del Sistema Indígena Salud Propio e Intercultural (SISPI) con las garantías técnicas, presupuestales y administrativas.
2. Implementar los instrumentos normativos para la puesta en funcionamiento del Sistema Indígena Salud Propio e Intercultural (SISPI) con las garantías técnicas, presupuestales y administrativas.</t>
  </si>
  <si>
    <t>Jericó</t>
  </si>
  <si>
    <t>IT2-23
El Gobierno Nacional se compromete a instalar el comité técnico con participación de las organizaciones indígenas nacionales, en un plazo máximo de dos (2) meses para realizar la priorización de las operaciones estadísticas y el proceso de adecuación de las mismas.</t>
  </si>
  <si>
    <t>La Ceja</t>
  </si>
  <si>
    <t>IT2-24 El Ministerio del Interior  en coordinación con la Presidencia de la República, concertará, expedirá e implementará el instrumento normativo con el propósito de fortalecer el funcionamiento de las estructuras de la Guardia Indígena y otros mecanismos de protección, seguridad, control social y territorial, y cuidado de la vida de los pueblos indígenas.                                                                                                                                                                                                    El gobierno nacional, a través del Ministerio del interior en coordinación armónica con la Unidad Nacional de Protección -UNP formulará e implementará un proyecto de inversión especifico con el propósito de fortalecer el funcionamiento de las estructuras de la Guardia Indígena y otros mecanismos de protección, seguridad, control social y territorial, y cuidado de la vida de los pueblos indígenas, el cual incluirá acciones de formación, dotación, auto sostenimiento, comunicación y  visibilizacion.</t>
  </si>
  <si>
    <t>La Estrella</t>
  </si>
  <si>
    <t>La Pintada</t>
  </si>
  <si>
    <t>La Unión</t>
  </si>
  <si>
    <t>IT2-25 El Ministerio de educación garantizara la Expedición, socialización e implementación de la norma que establece el Sistema de Educación Indígena Propio –SEIP con las garantías técnicas, operativas y financieras.</t>
  </si>
  <si>
    <t>Liborina</t>
  </si>
  <si>
    <t>IT2-26 El Ministerio de educación garantizara los Recursos financieros para el diagnóstico, construcción, valoración,  revitalización e implementación de los Proyectos Educativos Comunitarios PEC – o como lo denomine cada pueblo indígena en concertacion con las estructuras de Gobierno Propio.</t>
  </si>
  <si>
    <t>Maceo</t>
  </si>
  <si>
    <t>IT2-27
El Ministerio de Educación Nacional en articulación con el Ministerio de Tecnologias de la Información y Comunicación garantizarán la implementación de un  plan de infraestructura para los estudios, diseño, construcción, mejoramientos, reubicación y dotación de las infraestructuras educativas interculturales y/o formas de construcción propias  y conectividad, servicios de internet y equipos tecnológicos en los territorios indígenas de acuerdo con las necesidades del PEC.</t>
  </si>
  <si>
    <t>Marinilla</t>
  </si>
  <si>
    <t>Montebello</t>
  </si>
  <si>
    <t>IT2-28 El Ministerio de educación Concertara e implementara programas de formación político organizativo y pedagogías propias dirigido a educadores indígenas o dinamizadores pedagógicos, lideres y autoridades indígenas.</t>
  </si>
  <si>
    <t>IT2-29 El Ministerio de Cultura en articulacion con las demas entidades responsables implementara el Plan Decenal de Lenguas Nativas con las garantías operativas, técnicas y financieras.</t>
  </si>
  <si>
    <t>IT2-30  El Ministerio de educación, en articulación con las entidades competentes, debera financiar los estudios de los costos integrales del SEIP, que adelantarán los pueblos indígenas a través de sus estructuras de gobierno en los territorios indígenas</t>
  </si>
  <si>
    <t>IT2-31 Concertar en el marco de la CONTCEPI un enfoque indígena que permita la aplicación de varibles diferenciales para la asignación de recursos financieros al decreto 2500 del 2010 y Resolución 018858 del 2018</t>
  </si>
  <si>
    <t>IT2-32 Creación y fortalecimiento de universidades públicas de carácter especial de los pueblos indígenas, de conformidad con sus estructuras organizativas propias que contemple, al menos: Estudios de pre-factibilidad, factibilidad y viabilidad; adecuación institucional, infraestructura física y tecnológica, dotación de laboratorios, ampliación de oferta académica y de investigación, movilidad académica, alianzas con otras universidades, y financiacion en el marco de la politica de gratuidad existente.</t>
  </si>
  <si>
    <t>IT2-33 El Ministerio de Educación nacional garantizará la formulación e implementación de  una política pública en materia de educación superior para estudiantes indígenas que garantice acceso, permanencia, pertinencia, retorno y reconocimiento de formas organizativas propias.</t>
  </si>
  <si>
    <t>Olaya</t>
  </si>
  <si>
    <t>IT2-34 Expedir, socializar e implementar el Decreto Reglamentario del Fondo Álvaro Ulcué Chocué. De igual manera, garantizar la ampliación de créditos de beneficiarios indígenas del Fondo de conformidad con el decreto protocolizado en el marco de la MPC y generar los mecanismos de condonación para aquellos beneficiarios del Fondo que no han podido realizar este proceso.</t>
  </si>
  <si>
    <t>Peñol</t>
  </si>
  <si>
    <t>Peque</t>
  </si>
  <si>
    <t>IT2-35 El Ministerio de Educación Nacional en concertación con los pueblos indígenas de Colombia, en el marco de la CONTCEPI y MPC construirá los lineamientos generales de la memoria histórica de los Pueblos Originarios,  así como las rutas metodológicas para su implementación en el país, y de manera especial en los establecimientos educativos.</t>
  </si>
  <si>
    <t>Pueblorrico</t>
  </si>
  <si>
    <t xml:space="preserve">IT2-36 Mientras se expida la norma SEIP, el ICBF garantizará la implementación de semillas de vida conforme a la Ley de Origen, el Derecho Propio y el Derecho Mayor de los Pueblos indígenas, mediante el Decreto 1953 de 2014 u otro instrumento jurídico en materia de contratación y/o administración directa por parte de las estructuras organizativas propias.
El Gobierno Nacional en cabeza del ICBF, realizará la creación, modificación y adecuación concertada con los pueblos y organizaciones indigenas de los lineamientos técnicos, operativos, administrativos y financieros de la Modalidad Propia e Intercultural y otras modalidades de atención a la primera infancia (en todos sus componentes) que atienden a las semillas de vida. </t>
  </si>
  <si>
    <t>Puerto Berrío</t>
  </si>
  <si>
    <t>IT2-37 Implementar la política pública de comunicaciones de y para pueblos indígenas a través de un programa y  proyecto de inversión específico.</t>
  </si>
  <si>
    <t>Puerto Nare</t>
  </si>
  <si>
    <t xml:space="preserve">IT2-38 Construir e implementar los instrumentos normativos, ejecutivos y proyectos de ley, que garanticen la implementación y actualización de la  PPCPI y fortalezcan los sistemas propios de comunicación de y para los Pueblos Indígenas  </t>
  </si>
  <si>
    <t>Puerto Triunfo</t>
  </si>
  <si>
    <t>IT2-39 Formular, concertar e implementar un plan de conectividad de y para los pueblos indígenas   que contemple  la realizacion de un diagnóstico para la medicion de la brecha digital y comunicacional regional indigena  y  garantice  las condiciones acceso, infraestructura, equipamiento y formación para el uso de las TIC desde un enfoque diferencial territorial indígena respetando la objeción cultural.</t>
  </si>
  <si>
    <t>IT2-40 Formular e implementar concertadamente la Política Pública de Patrimonio Audiovisual de los Pueblos Indígenas - PACCPI- a fin de proteger y salvaguardar las memorias audiovisuales e historia y conexos de los Pueblos Indígenas en Colombia, de acuerdo con la resolución 3441 de 2017.</t>
  </si>
  <si>
    <t>Retiro</t>
  </si>
  <si>
    <t>IT2-41 Formular, concertar e implementar el Capítulo Indígena del Plan decenal de CULTURA 2022-2032, Cultura para la protección de la diversidad de la vida y del territorio.</t>
  </si>
  <si>
    <t>Rionegro</t>
  </si>
  <si>
    <t>IT2-42 Formular, concertar, expedir e implementar  un instrumento normativo que cree la categoría de la radio indígena con su plan de salvaguarda gradual.
MinTic de manera concertada con las organizaciones indígenas iniciará la ejecución de acciones y asignación de recursos para el plan gradual de salvaguarda para emisoras de radio indígena en la  vigencia 2023.</t>
  </si>
  <si>
    <t>Sabanalarga</t>
  </si>
  <si>
    <t>IT2-43 Expedir e implementar el instrumento normativo que formalice la Comisión Nacional de Comunicación de los Pueblos Indígenas – CONCIP. Dicho instrumento contendrá el objeto, funciones y composición, el Gobierno Nacional garantizará su funcionamiento en cabeza del Ministerio de Tecnologías de la Información y las Comunicaciones de Colombia en articulación con el Ministerio de las Culturas,las Artes y los Saberes y otras entidades vinculantes.</t>
  </si>
  <si>
    <t>Sabaneta</t>
  </si>
  <si>
    <t>IT2-44 Formular e implementar programas para fortalecimiento, fomento y revitalización de los espacios y escenarios para la transmisión, creación y reproducción de las prácticas culturales, las artes, los oficios, los saberes y conocimientos propios de los Pueblos indígenas.</t>
  </si>
  <si>
    <t>Salgar</t>
  </si>
  <si>
    <t>IT2-45 Garantizar la implementación de la resolución 3760 de 2017 y del Plan Especial de Salvaguardia y sus líneas de acción de conformidad con la distribución de las funciones y responsabilidades  de la entidades competentes, para lo cual el Ministerio de Cultura realizará la coordinación y articulación necesaria, y  las acciones de la declaratoria de patrimonio  del  Sistema de Conocimiento Ancestral de los cuatro pueblos indígenas de la Sierra Nevada de Gonawindúa  Arhuaco, Kankuamo, Kogui y Wiwa, incluido en la lista representativa del patrimonio cultural inmaterial de la humanidad por la UNESCO.</t>
  </si>
  <si>
    <t>San Andrés de Cuerquía</t>
  </si>
  <si>
    <t>IT2-46 Adelantar la contratación y ejecución directa por parte de los pueblos indígenas, de planes, programas y proyectos de infraestructura de transporte a través de sus estructuras propias de gobierno, teniendo en cuenta los acuerdos del PND, previo cumplimiento de requisitos establecidos en la normatividad pertinente.</t>
  </si>
  <si>
    <t>San Carlos</t>
  </si>
  <si>
    <t>IT2-47  Garantizar la inclusión de un capítulo indígena en los planes viales municipales y departamentales en construcción y aprobados por el Ministerio de Transporte, previa concertación con las estructuras de gobierno indígenas y en coordinación con las entidades territoriales correspondientes.</t>
  </si>
  <si>
    <t>San Francisco</t>
  </si>
  <si>
    <t>IT2-48 Construir, mejorar, mantener y adecuar la infraestructura de transporte, incluyendo entre otros, caminos ancestrales, en los territorios indígenas de acuerdo con las asignaciones presupuestales del Sector.</t>
  </si>
  <si>
    <t>San Jerónimo</t>
  </si>
  <si>
    <t>IT2-49 Concertar y expedir el instrumento normativo que regule la operación de los servicios de transporte multimodal, entre otros el transporte escolar y las zonas de frontera, en las comunidades indígenas.</t>
  </si>
  <si>
    <t>San José de la Montaña</t>
  </si>
  <si>
    <t>IT2-50 Formular los Modelos de salud y/o formas del cuidado de la salud de los pueblos indígenas en el marco de la Ley de origen, derecho mayor, derecho propio, palabra de vida de cada pueblo y/o los sistemas de conocimiento propios. Implementar los Modelos de salud y/o formas del cuidado de la salud de los pueblos indígenas formulados en el marco de la Ley de origen, derecho mayor, derecho propio, palabra de vida de cada pueblo y/o los sistemas de conocimiento propios,a través de las estructuras propias en salud y los equipos de salud propios. Una vez expedida la reglamentación del SISPI, la implementación de los modelos de salud y/o formas del cuidado de la salud de los pueblos indígenas se realizará de conformidad con esta.</t>
  </si>
  <si>
    <t>San Juan de Urabá</t>
  </si>
  <si>
    <t>IT2-51 Formulación de estudios de costos y análisis financieros para la definición del financiamiento integral del SISPI, a través de las estructuras de gobierno propio de los Pueblos Indígenas.</t>
  </si>
  <si>
    <t>San Luis</t>
  </si>
  <si>
    <t>IT2-52 Estructurar y crear el Observatorio nacional de salud propia e intercultural de los pueblos indígenas.
Implementar y financiar el observatorio nacional de salud propia e intercultural de los pueblos indígenas.</t>
  </si>
  <si>
    <t>San Pedro de los Milagros</t>
  </si>
  <si>
    <t>IT2-53 Formular e implementar un plan de infraestructura para los estudios, diseño, construcción, mejoramientos, remodelación, reubicación y dotación de las infraestructuras propias en salud y adecuaciones socioculturales para la atención y cuidado en salud.</t>
  </si>
  <si>
    <t>IT2-54 Formular un programa para el cuidado integral, protección y salvaguarda de los conocimientos en salud y de los sabedores y sabedoras de salud propia, en el marco de los avances y desarrollos de los modelos y formas del cuidado de salud, el cual se implementará de manera progresiva a través de los mecanismos disponibles entre tanto se reglamente el SISPI.</t>
  </si>
  <si>
    <t>San Rafael</t>
  </si>
  <si>
    <t>IT2-55 Fortalecer las acciones en el marco de las funciones del decreto 1973 de 2013 y la normatividad indígena vigente para consolidar la territorialización en salud de los pueblos indígenas y los avances del SISPI.</t>
  </si>
  <si>
    <t>San Roque</t>
  </si>
  <si>
    <t>IT2-56 El MSPS en concurrencia con las demás entidades competentes brindarán las garantías técnicas, financieras, administrativas a las estructuras de gobierno propio de los Pueblos Indígenas, para la formulación e implementación de los programas de formación en salud, transmisión de saberes y fortalecimiento de los conocimientos propios en salud en relación con el SISPI.</t>
  </si>
  <si>
    <t>San Vicente Ferrer</t>
  </si>
  <si>
    <t>IT2-57 El MSPS garantizará la implementación del Modelo de salud predictivo, preventivo y resolutivo en los Pueblos Indígenas, de acuerdo con las dinámicas culturales de cada pueblo y a través de sus estructuras propias en salud. Lo anterior sin detrimento de la garantía del derecho fundamental a la consulta y consentimiento previo, libre e informado.</t>
  </si>
  <si>
    <t xml:space="preserve">IT2-58 Garantizar el funcionamiento y fortalecimiento de la Mesa Permanente de Concertación con los Pueblos y Organizaciones Indígenas (MPC) y mesas regionales, como escenarios de concertación e interlocución con el gobierno nacional. </t>
  </si>
  <si>
    <t>Santa Rosa de Osos</t>
  </si>
  <si>
    <t>IT2-59 Garantizar el funcionamiento y fortalecimiento de la Comisión de Derechos Humanos de los Pueblos Indígenas, de conformidad con el Decreto 1396 de 1996.</t>
  </si>
  <si>
    <t>Santo Domingo</t>
  </si>
  <si>
    <t xml:space="preserve">IT2-60 El gobierno nacional, en cabeza del Ministerio del Interior, creará  un Programa Nacional y/o proyecto de inversion para el fortalecimiento  de los planes de vida o sus equivalentes como instrumentos de desarrollo propio de los pueblos indígenas.  El Ministerio del Interior garantizará los recursos para la formulación y actualización de los planes de vida y coordinadará con las demás entidades competentes la implementación de los Planes de vida.  Las herramientas de planeación nacional, regional y local deberán  armonizarse con dichos instrumentos y  de acuerdo con la Ley de Origen, Derecho Mayor, Derecho Propio y palabra de vida de los Pueblos. </t>
  </si>
  <si>
    <t>El Santuario</t>
  </si>
  <si>
    <t>IT2-61 La Escuela Superior de Administración Pública aperturará una cohorte de un programa de pregrado en un Resguardo indígena por departamento, para lo cual el Resguardo suministrará las condiciones logísticas requeridas para impartir las clases y realizará la convocatoria para contar con mínimo 15  y máximo 40 estudiantes para lograr la apertura de las cohortes; la MPC informará a la ESAP con tres meses de antelación a la apertura de la Cohorte en cuales resguardos se aperturará el programa de acuerdo con la programación para el cuatrienio.</t>
  </si>
  <si>
    <t>IT2-62 La Escuela Superior de Administración Pública  reglamentará y otorgará por cada proceso de admisión hasta 5 exoneraciones sobre el pago de matrículas de Posgrado a nuevos estudiantes acreditados como población Indígena en las cada una de la Direcciones Territoriales en las cuales se encuentre la oferta académica activa de los programas de formación de la ESAP.</t>
  </si>
  <si>
    <t>Sonsón</t>
  </si>
  <si>
    <t xml:space="preserve">IT2-63 El Gobierno nacional en cabeza del Ministerio del Interior, con apoyo del Ministerio de Educacion y la ESAP   garantizará el fortalecimiento en procesos de formación  real y efectivo de las Escuelas de Formación Política y/o de Gobierno Propio de los pueblos y organizaciones indígenas.  </t>
  </si>
  <si>
    <t>Sopetrán</t>
  </si>
  <si>
    <t>Támesis</t>
  </si>
  <si>
    <t>IT2-64 El Gobierno Nacional, en cabeza del Ministerio del Interior formulará e implementará proyectos de inversión para el fortalecimiento de las 7 organizaciones indígenas que participan en el marco de la MPC, los cuales se ejecutarán a través de sus estructuras organizativas propias.</t>
  </si>
  <si>
    <t>Tarso</t>
  </si>
  <si>
    <t>IT2-65 El gobierno nacional en cabeza del Ministerio del Interior formulará y coordinará en el marco de sus competencias con las demas entidades, la implementación de un plan de acción y atención inmediata para el goce efectivo de los derechos de los Pueblos indígenas que viven en las ciudades o en espacios urbanos, incluyendo medidas especiales de acuerdo con lo establecido en el literal c del artículo 5 del Convenio 169 de la OIT (Ley 21 de 1991), previa concertación en la MPC.</t>
  </si>
  <si>
    <t>Titiribí</t>
  </si>
  <si>
    <t>IT2-66 El Gobierno Nacional, en cabeza del Ministerio del Interior, formulará la Política Pública para Pueblos indígenas que viven en las ciudades o en espacios urbanos, y garantizará su implementación, a través de un Plan de acción realizando  la coordinación y articulación interinstitucional entre las entidades competentes, previa concertación con la MPC.</t>
  </si>
  <si>
    <t>Toledo</t>
  </si>
  <si>
    <t xml:space="preserve">IT2-67 El Gobierno Nacional, en cabeza del Ministerio del Interior garantizará la financiación de escenarios y encuentros de discusión regionales y nacionales de los pueblos originarios. En los casos que se requiera se garantizará la participación de invitados internacionales en el marco del intercambio cultural de los pueblos originarios. </t>
  </si>
  <si>
    <t xml:space="preserve">IT2-68 Disponer de recursos para la construcción y el fortalecimiento de espacios propios tradicionales de acuerdo a los principios culturales de cada pueblo. </t>
  </si>
  <si>
    <t>Uramita</t>
  </si>
  <si>
    <t>IT2-69 El Gobierno Nacional en cabeza del Ministerio del Interior, la Dirección Nacional de Derechos de Autor y demás entidades competentes formulará, concertará y expedirá un instrumento normativo de propiedad intelectual indígena, sobre derechos de autor, derechos colectivos, patrimonio y legados ancestrales de los pueblos indígenas.</t>
  </si>
  <si>
    <t>Urrao</t>
  </si>
  <si>
    <t>IT2-70 El Gobierno Nacional, en cabeza del Ministerio del Interior, garantizará un proyecto de inversión anualmente para desarrollar procesos de capacitación, asesoría y asistencia técnica a los Pueblos Indígenas interesados en la administración directa de los recursos del Sistema General de Participación, así como para el fortalecimiento de las estructuras organizativas propias de los pueblos para administrar mediante los mecanismos de contratación pública de conformidad con el Decreto 252 de 2020, ley 2160 de 2021 y demás normatividad que reconozca su capacidad contractual.</t>
  </si>
  <si>
    <t>IT2-71 Fortalecer el gobierno y  las estructuras organizativas propias y ancestrales de los cuatro pueblos de la SNSM garantizando la unidad política, cultural y  territorial del Gobierno indígena y el ordenamiento ancestral del territorio de la Línea Negra de la SNSM, para lo cual tendrá como interlocutor para los temas de carácter regional en la SNSM al Consejo Territorial de Cabildos conformado por la Confederación Indígena Tayrona; la Organización Wiwa Yugumaiun Bunkuanarwa Tayrona; la Organización Indígena Kankuama y la Organización Gonawindúa Tayrona en el marco de la  mesa de seguimiento y coordinación para la protección del territorio tradicional y ancestral de  los cuatro pueblos indígenas de la SNSM</t>
  </si>
  <si>
    <t>Vegachí</t>
  </si>
  <si>
    <t>IT2-72 El Gobierno Nacional adoptará e implementará de manera conjunta el  protocolo de los pueblos indígenas Arhuaco, Kogui, Wiwa y Kankuamo de la Sierra Nevada de Santa Marta (Gonawindúa) para el relacionamiento, la coordinación administrativa y la participación efectiva del Gobierno Indígena y el Estado Colombiano.</t>
  </si>
  <si>
    <t>Venecia</t>
  </si>
  <si>
    <t xml:space="preserve">IT2-73 El Gobierno Nacional, en cabeza del Ministerio del Deporte formulará, expedirá e implementará la politica pública indígena para la recuperación, fortalecimiento, fomento y promoción de los juegos y prácticas ancestrales, recreación y otras disciplinas deportivas en el marco de la dinámica organizativa y la cosmovisión de los pueblos indígenas en un término de un (1) año, a partir de la adopción del PND 2022 - 2026. </t>
  </si>
  <si>
    <t>IT2-74 El Gobierno Nacional, en cabeza del Ministerio del Deporte, garantizará la implementación del Plan de Acción para el cumplimiento de la Resolución No. 001602 de 2018.</t>
  </si>
  <si>
    <t>Yalí</t>
  </si>
  <si>
    <t>IT2-75 Garantizar la construcción, adecuación, mejora y dotación de infraestructura física propia, para el desarrollo de las practicas ancestrales y deportes en los territorios indígenas en concertación con la CONPAE.</t>
  </si>
  <si>
    <t>IT2-76 El Gobierno Nacional, a través del Ministerio del Interior y conforme las funciones y responsabilidades de su competencia, garantizará la incorporación e implementación del enfoque indígena en los procesos para la paz, y en la implementación y actualización de cada uno de los 16 Planes Nacionales de Reforma Rural Integral o Planes sectoriales del AFP; además, formulará e implementará los Planes de Acción Inmediata para Pueblos Indígenas en Riesgo de Extinción física y cultural y no priorizados en el Decreto 893 de 2017.</t>
  </si>
  <si>
    <t>Yolombó</t>
  </si>
  <si>
    <t xml:space="preserve">IT2-77 El Gobierno Nacional, en cabeza del Ministerio de Minas y Energía, garantizará el diseño e implementación de 20.000 proyectos y soluciones energéticas individuales (FNCER) o su equivalente en soluciones energéticas colectivas en la territorialidad indígena para la ampliación de cobertura en zonas no interconectadas (ZNI), progresivamente en un tiempo máximo de cuatro años, lo anterior previa concertación en el marco de la MPC. </t>
  </si>
  <si>
    <t xml:space="preserve">IT2-78 El Gobierno Nacional, en cabeza del Ministerio de Minas y Energía, garantizará el diseño e implementación de 10 proyectos de mejoramiento y ampliación de infraestructura eléctrica del Sistema Interconectado Nacional (SIN) en la territorialidad indígena, progresivamente en un tiempo máximo de cuatro años, previa concertación en el marco de la MPC. </t>
  </si>
  <si>
    <t>IT2-79 El Gobierno Nacional en cabeza del Ministerio de Minas y Energía garantizará la realización de mesas técnicas concertadas con los pueblos y organizaciones indígenas en el marco de la MPC, para lograr el acceso efectivo a los subsidios de energía eléctrica o su equivalente en los territorios indígenas, cuya asignación deberá corresponder al 60% de conformidad con la Ley del PND 2022-2026 y posterior normatividad que se expida al respecto y debida adecuación institucional.</t>
  </si>
  <si>
    <t>Barranquilla</t>
  </si>
  <si>
    <t>IT2-80 El Ministerio del Interior y el Ministerio de Justicia, garantizarán la construcción, adecuación y dotación de centros de armonización o sus equivalentes de acuerdo a los principios culturales de cada pueblo, para el fortalecimiento de las estructuras de justicia propia a través de los recursos de FONSECON que sean destinados a la política carcelaria. Los proyectos serán ejecutados a través del Decreto 252 de 2020 o cualquier otra normatividad en materia de contratación directa con los Pueblos Indígenas.</t>
  </si>
  <si>
    <t>Baranoa</t>
  </si>
  <si>
    <t>Campo de la Cruz</t>
  </si>
  <si>
    <t>IT2-81 Garantizar la creación de actividades dentro del proyecto de inversión “Recuperación y salvaguardia del patrimonio cultural” para salvaguardar, preservar y garantizar la realización del Inti Raymi Pastos y Quillasingas anualmente. Las acciones se concertarán en el marco de la Mesa Permanente de Concertación Regional Pastos y Quillasingas.</t>
  </si>
  <si>
    <t>Candelaria</t>
  </si>
  <si>
    <t>IT2-82 Hasta tanto se formule  el plan de conectividad de y para los pueblos indígenas, los pueblos  indígenas a través de la MPC  priorizarán los territorios conforme con sus  premisas y necesidades,  con el fin de que sean gradualmente atendidos a través  de los proyectos de conectividad del MINTIC.</t>
  </si>
  <si>
    <t>Galapa</t>
  </si>
  <si>
    <t>IT2-83 1. Formulación y ejecución de  un proyecto de inversión específico para la implementación de la política pública de comunicaciones de y para los Pueblos Indígenas.
2. Construir e implementar los instrumentos normativos, ejecutivos y proyectos de ley, que permitan garantizar en el largo plazo la implementación y actualización de la Política Pública de Comunicaciones de y para los Pueblos Indígenas y fortalezcan los sistemas propios de comunicación de y para los pueblos indígenas.</t>
  </si>
  <si>
    <t>Juan de Acosta</t>
  </si>
  <si>
    <t>IT2-84 El DANE de acuerdo con su misionalidad gubernamental, en coordinación con el Min Interior y las organizaciones de la MPC, diseñarán e implementarán un plan especial de fortalecimiento técnico, tecnológico, operativo y de talento humano de los sistemas de información propios de las organizaciones indígenas para favorecer el cumplimiento de la Ley 89 de 1890 en su artículo 7 en lo que respecta a censos indígenas. El Plan especial se discutirá en el Comité Técnico de adecuación del Sistema Estadístico Nacional - SEN. Así mismo, se expedirá un acto administrativo que permita la generación de capacidad instalada mediante la vinculación de personal propio en los procesos de recolección de información en territorios indígenas. Una vez las autoridades indígenas cumplan con los procesos técnicos y de calidad requeridos por el DANE, serán incorporados al Sistema Estadístico Nacional - SEN.
El Gobierno Nacional, en cabeza del DANE,  garantizará los recursos para la implementación en los Pueblos indígenas del piloto del conteo intercensal con enfoque diferencial. Una vez se apropien los recursos para el conteo intercensal y este se implemente, se realizará la actualización de la población indígena en resguardos y territorios indígenas.</t>
  </si>
  <si>
    <t>Luruaco</t>
  </si>
  <si>
    <t>IT2-85 El Gobierno Nacional, en cabeza del Ministerio de Hacienda y Crédito Público, asume el compromiso del incremento al 1% de la Asignación Especial del Sistema General de Participaciones para Resguardos Indígenas, el cual será garantizado por este Ministerio, en la Misión de Descentralización y en las propuestas de reforma que sean presentadas por el Gobierno Nacional. De igual manera, el Gobierno Nacional usará  los mecanismos constitucionales a su alcance para impulsar el trámite legislativo.</t>
  </si>
  <si>
    <t>Malambo</t>
  </si>
  <si>
    <t>IT2-86 El Gobierno Nacional, en cabeza del  Ministerio de Justicia y del Derecho y en coordinación con el Ministerio del Interior, garantizará la Consulta Previa, Libre e Informada del proyecto de Ley de Coordinación entre el Sistema Judicial Nacional y la Jurisdicción Especial Indígena,  acorde al acta de la sesión N°4 del 2022 de la MPC, la cuál iniciará a partir del mes de abril de 2023. Las garantías presupuestales serán dispuestas por el Ministerio del Interior  y el Ministerio de Justicia en el marco de sus recursos de adición del año 2023. En esta Consulta harán parte las Organizaciones Indígenas  que participan en el marco de la MPC.</t>
  </si>
  <si>
    <t>Manatí</t>
  </si>
  <si>
    <t>Palmar de Varela</t>
  </si>
  <si>
    <t>IT2-87 El Ministerio de Vivienda, Ciudad y Territorio, en concertación con las organizaciones indígenas en el marco de la  MPC, diseñará, implementará y financiará un programa para el acceso al agua potable y saneamiento básico en beneficio de los Pueblos indígenas, cuya estructuración, diseño y ejecución se realice acorde a sus usos y costumbres. La implementación del programa se realizará de manera coordinada con las autoridades indígenas de los territorios donde se realizará la intervención.</t>
  </si>
  <si>
    <t>Piojó</t>
  </si>
  <si>
    <t>IT2-88 El Ministerio de Vivienda, Ciudad y Territorio, en concertación con las organizaciones indígenas en el marco de la  MPC, diseñará, implementará y financiará un programa de vivienda en beneficio de los Pueblos indígenas, cuya estructuración, diseño y ejecución se realice respetando las tipologías de vivienda de acuerdo a sus usos y costumbres. La implementación del programa se realizará de manera coordinada con las autoridades indígenas de los territorios donde se desarrollará la intervención</t>
  </si>
  <si>
    <t>Polonuevo</t>
  </si>
  <si>
    <t>IT2-89
El Gobierno Nacional, en cabeza de la presidencia de la  CISAN, garantizará que la Política Pública Nacional de Garantía Progresiva del Derecho Humano a la Alimentación, o aquella que haga sus veces, contenga un Capítulo Indígena que será concertado con los Pueblos y Organizaciones Indígenas en el marco de la MPC, dicho capítulo deberá ser  reglamentado para su implementación</t>
  </si>
  <si>
    <t>Ponedera</t>
  </si>
  <si>
    <t>IT3-90 El Ministerio de Agricultura bajo el liderazgo de la presidencia de la CISAN y las instituciones que la conforman, mas la que se requiran invitar construiran e implementaran de manera concertada el Plan Integral de Soberanía y Autonomía Alimentaria para los Pueblos Indígenas, que fortalezca los sistemas alimentarios tradicionales de acuerdo con sus usos, costumbres y sistemas de conocimientos propios, y fomente el principio de las economías propias.</t>
  </si>
  <si>
    <t>Puerto Colombia</t>
  </si>
  <si>
    <t>Repelón</t>
  </si>
  <si>
    <t>IT3-91 En cabeza de la Presidencia de la CISAN y de manera concertada con las organizaciones y Pueblos IndÍgenas, se creará un programa, que estara  conformado por diversos  proyectos de inversión específica de acuerdo a las competencias sectoriales, para mitigar y atender la inseguridad alimentaria de los pueblos indígenas con el enfoque diferencial indígena y de protección, reforzada a los pueblos en riesgo de extinción.</t>
  </si>
  <si>
    <t>Sabanagrande</t>
  </si>
  <si>
    <t xml:space="preserve">IT3-92
1. El Ministerio de Agricultura promoverá el acceso de la población indigena como sujeto Beneficiario del Credito de Fomento Agropecuario y garantizará  el establecimineto de una linea especial de credito para comunidades indigenas. Documento que debera ser revisado y acompañado por los delegados de cada una de las organizaciones nacionales indigenas.
2. El Ministerio de Agricultura y Desarrollo Rural y el Banco Agrario de Colombia, se compromete a implementar un programa de educacion economica y  financiera con enfoque diferencial a los pueblos originarios beneficiarios de los creditos. </t>
  </si>
  <si>
    <t>Santa Lucía</t>
  </si>
  <si>
    <t>IT3-93 El ministerio de ciencia tecnología e innovación adecuará de manera concertada,  sus programas e inicativas con el enfoque diferencial a partir de los usos, costumbres  e identidades culturales de los pueblos originarios, con miras al reconocimiento y fortalecimiento y salvaguarda de los sistema de conocimientos propios, el diálogo con el conocimiento  occidental y la apropiación tecnológica, para el desarrollo de la investigación propia e intercultural liderada por los pueblos y organizaciones originarias. Estos programa adecuados tendrán un énfasis en sistemas alimentarios, ambientales, biodiversidad, agua y estudios de suelos. La información obtenida a partir de las investigaciones realizadas será de control y manejo de los pueblos y organizaciones originarias.</t>
  </si>
  <si>
    <t>Santo Tomás</t>
  </si>
  <si>
    <t>IT3-94 Construir e implementar de manera concertada con los pueblos y organizaciones indígenas una estrategia de desarrollo agropecuario y rural con enfoque indígena que incorpore los usos, costumbres y sistemas de conocimientos propios, y fomente el principio de las economías propias de los pueblos y organizaciones indígenas que incluirá los siguientes ejes:
1. El servicio público de extensión agropecuaria, que permite generar capacidades a productores y organizaciones como la creación y legalización de empresas y el fortalecimiento de los sistemas propios de producción.
2. Provisión de activos productivos, entendidos como bienes, insumos, herramientas e infraestructuras necesarias para los sistemas de produccióny comercializacion propios agropecuarios (la primera siembra y la primera cosecha, y la adquisición de equipos de transformación).
3. Los servicios de comercialización, por medio de los cuales se fortalecerán los circuitos de intercambio y comercialización justa, local, regional, nacional e internacional que facilite la compra y venta de la producción de los sistemas propios de los pueblos originarios.
4. Adecuación de tierras, que funcionen para el uso eficiente y la conservación del recurso hídrico para la producción agropecuaria.
5. Asociatividad, que brindará herramientas para el fortalecimiento de las empresas con sistemas propios de producción y agroindustriales indígenas de agricultura tradicional que fortalezca las economías propias relacionadas con la soberanía alimentaria.</t>
  </si>
  <si>
    <t>Soledad</t>
  </si>
  <si>
    <t xml:space="preserve">IT3-95 Formular e implementar de manera concertada una política pública de turismo indígena con sus respectivos planes, programas y proyectos, a partir de los lineamientos entregados por los pueblos y organizaciones indígenas.  </t>
  </si>
  <si>
    <t>Suan</t>
  </si>
  <si>
    <t>IT3-96 En el marco de la adecuación Institucional, el Ministerio de Agricultura promoverá la participaciòn de las organizaciones indìgenas ante la Mesa Técnica Nacional de Compras Públicas locales de Alimentos, para impulsar los ajustes normativos necesarios que faciliten las compras públicas de alimentos,  productos y semillas nativas y criollas que puedan ser proveídas, producidas y comercializadas por los pueblos y organizaciones indígenas. En el marco de los procesos de contratación pública sobre temas de soberania alimentaria o temas afines (siembras, abastecimiento de alimentos, reforestación, uso de semillas) en los cuales la población objeto beneficiada sea la población originaria o sus territorios, se promovoerá ante la Mesa la priorización de los provedores pertenecientes a los pueblos originarios con flexibilizaciòn de requisitos habilitantes.</t>
  </si>
  <si>
    <t>Tubará</t>
  </si>
  <si>
    <t>IT3-97 De manera conjunta, el Ministerio de Salud, el Minsterio de Agricultura y el Ministerio de Comercio, a traves de una mesa técnica, se construirá de manera  articulada y concertada con autoridades y productores indígenas,  los mecanismos, condiciones y requisitos para el acceso y generación de certificaciones y autorizaciones de comercialización (registros, notificaciones, permisos y actos administrativos) de los productos de economías propias de las comunidades originarias con el fin de lograr el acceso a nuevos mercados en el ambito, local, regional, nacional e internacional.</t>
  </si>
  <si>
    <t>Usiacurí</t>
  </si>
  <si>
    <t>Bogotá, D.C.</t>
  </si>
  <si>
    <t>Cartagena de Indias</t>
  </si>
  <si>
    <t>IT3-98 El ICBF se compromete a concluir en coordinación con las organizaciones indígenas, los diseños tematico, estadistico y operativo del modulo indígena de la ENSIN.
En caebeza de la presidencia de la CISAN, con la correspondiente articulacion intersectorial, con el acompañamiento técnico del DANE, se concluirá el diseño de las fases restantes del modulo indígena de la ENSIN. Asi mismo, se realizará la gestion de los recuersos necesarios para avanzar en su implementación. La información obtenia será de control y uso conjunto de las entidades de gobierno y de los pueblos y organizaciones indigenas.</t>
  </si>
  <si>
    <t>Achí</t>
  </si>
  <si>
    <t>Altos del Rosario</t>
  </si>
  <si>
    <t>IT3-99  El Ministerio de Educación Nacional y la ADR, en articulación con las demas entidades pertinentes fortalecerá las experiencias educativas desde el sistema de conocimiento propio, estructuras propias, entidades nacionales e internacionales, mediante el acompañamieto y gestión social del conocimiento intercultural en sistemas productivos, para potenciar los procesos productivos y la soberania alimentaria en el marco de la CONTCEPI</t>
  </si>
  <si>
    <t>Arjona</t>
  </si>
  <si>
    <t xml:space="preserve">IT3-100 Garantizar, la creación, construcción, mejoramiento y ampliación de los sistemas de agua en el marco de la proteccion uso y conservacion para riego, drenajes y soluciones alternativas en comunidades originarias. </t>
  </si>
  <si>
    <t>Arroyohondo</t>
  </si>
  <si>
    <t>IT3-101 Implementar de manera concertada, con los pueblos y organizaciones indígenas, acciones afirmativas que garanticen las condiciones del ejercicio al derecho del trabajo con el fin de incentivar las actividades económicas propias y tradicionales de los pueblos indígenas</t>
  </si>
  <si>
    <t>Barranco de Loba</t>
  </si>
  <si>
    <t>IT4-102 El Gobierno Nacional en cabeza Ministerio de Ambiente en coordinación con UNGRD,  DNP, IDEAM y Ministerio del Interior, y en concertación con los pueblos y organizaciones indígenas, debe garantizar la formulación e implementación del Plan Nacional Indígena de Mitigación, Adaptación y Resiliencia Climática, desde los sistemas de conocimientos y saberes indígenas.
El presente Plan incluirá los siguientes elementos:
-Programas para la adaptación, mitigación y resiliencia en territorios afectados por el cambio climático en la territorialidad indígena
-Programas para la gestión sostenible de bosques, biodiversidad y los espacios de vida.
-Programas para el fortalecimiento institucional para el acceso directo a los recursos de financiación climática.
- Programa de gestión del conocimiento para la acción climática.
- Estrategia de incidencia para la acción climática de los pueblos indígenas.</t>
  </si>
  <si>
    <t>Cicuco</t>
  </si>
  <si>
    <t>Clemencia</t>
  </si>
  <si>
    <t>IT4-103 MinAmbiente en coordinación con MININTERIOR, IDEAM y PNN, en concertación con los pueblos y organizaciones indígenas, debe garantizar la formulación e implementación del Plan Integral de la Protección, Conservación, Restauración, y cuidado de las áreas estratégicas de sensibilidad ambiental y ecológica de los territorios indígenas, con base a la actualización de la estrategia integral formulada en el PND 2018-2022.</t>
  </si>
  <si>
    <t>El Peñón</t>
  </si>
  <si>
    <t>Hatillo de Loba</t>
  </si>
  <si>
    <t>Magangué</t>
  </si>
  <si>
    <t>Mahates</t>
  </si>
  <si>
    <t>IT4-104 El Gobierno Nacional en cabeza de UNGRED -DAPRE en coordinación con MinInterior, garantizará la formulación e implementación del Plan Nacional Indígena de gestión del riesgo de desastres en la territorialidad indígena, desde los sistemas del conocimiento y los saberes indígenas e intreculturales, en concertación con los pueblos y organizaciones indígenas. Mientras se formula e implementa el Plan, el Gobierno Nacional garantizará la coordinación y la ejecución de la atención inmediata de emergencias y desastres con las estructuras de Gobierno Indígena.</t>
  </si>
  <si>
    <t>Margarita</t>
  </si>
  <si>
    <t>IT4-105 El Gobierno Nacional en cabeza de UNGRED -DAPRE en coordinación con MinInterior, en el marco de la actualización de la Ley 1523 de 2012, garantizará la formulación y expedición del instrumento normativo que reconozca al gobierno indígena y le otorgue competencias y funciones públicas como administradores, ejecutores e implementadores de la Política Nacional de Gestión del Riesgos de Desastres en la territorialidad.</t>
  </si>
  <si>
    <t>Montecristo</t>
  </si>
  <si>
    <t>Santa Cruz de Mompox</t>
  </si>
  <si>
    <t>IT4-106 El Gobierno Nacional en cabeza de MinAmbiente en coordinación con Min Interior,  Servicio geologico colombiano, PNN e IDEAM, concertará con los pueblos y organizaciones indígenas y garantizará la formulación e implementación de un Plan Integral Indígena para el cuido, revitalización y protección de los ríos y el agua (sus ciclos, estados y fuentes) desde los sistemas de conocimiento indígena e interculturales, el cual incluye:
5.1 Programa indígena para el cuido y la revitalización espiritual, recuperación, rehabilitación, descontaminación, restauración y la bioremedación de fuentes hídricas, acuíferas, páramos y ecosistemas de alta montaña desde los sistemas de conocimiento indígena e intercultural
5.2 Programa Nacional Indígena de protección, conservación, manejo, uso y monitoreo de los ríos y el agua (sus ciclos, estados y fuentes) desde los sistemas de conocimiento indígena e intercutlrual.
Dicho Plan deberá ser concertado con el Gobierno Propio indígena y ejecutado por el mismo en la territorialidad.</t>
  </si>
  <si>
    <t>Norosí</t>
  </si>
  <si>
    <t>Pinillos</t>
  </si>
  <si>
    <t>Regidor</t>
  </si>
  <si>
    <t>IT4-107
6. El Gobierno Nacional en cabeza de MinAmbiente y en coordinación con las entidades competentes, garantizará la formulación e implementación del Plan Nacional decenal de Biodiversidad de los pueblos indígenas en cumplimiento de las metas acordadas en la COP 15 de Montreal; garantizando y haciendo efectiva la Consulta y el Consentimiento, Previo Libre e Informado y en concertación con el Gobierno Indígena.</t>
  </si>
  <si>
    <t>Río Viejo</t>
  </si>
  <si>
    <t>IT4-108 7. El Gobierno Nacional en cabeza de MinAmbiente en coordinación con Ministerio de Educación Nacional, MININTERIOR, ESAP y SENA, y demas entidades competentes, en concertación con los pueblos indígenas, deberá garantizar la formulación e implementación del Plan de formación y  participación socio ambiental de los pueblos indígenas,
Este Plan incluirá los siguientes elementos:
7.1 Programa de formación ambiental intercultural y del cuidado de la naturaleza, para la protección, conservación y restauración de la biodiversidad y cambio climático con enfoque de mujer, familia y generaciones, desde los sistemas de conocimiento indígenas, la ley de origen y el Derecho propio.
7.2 El MInAmbiente en coordinación con el MinInterior garantizará el ejercicio del derecho a la participación activa y efectiva de los pueblos indígenas en escenarios nacionales, regionales y locales de toma de decisión en materia ambiental (planeación, coordinación, ejecución y seguimiento).</t>
  </si>
  <si>
    <t>San Cristóbal</t>
  </si>
  <si>
    <t>San Estanislao</t>
  </si>
  <si>
    <t>San Fernando</t>
  </si>
  <si>
    <t>San Jacinto del Cauca</t>
  </si>
  <si>
    <t>IT4-109 8. El Gobierno Nacional en cabeza del IDEAM con el apoyo del Ministerio de Ambiente fortalecerá técnica, pedagógica y financieramente los procesos de monitoreo comunitario ambiental en conjunto con los pueblos y organizaciones indigenas; garantizando su interoperabilidad con el ministerio de ambiente y desarrollo sostenible en coordinación con: SINA, La Unidad de gestión del riesgo, servicio nacional geológico de Colombia, el DANE, IGAC. Se incentivará el fortalecimiento de las iniciativas actualmente identificadas para la gestión de conocimientos, generación de alertas y resolución de conflictos ambientales.</t>
  </si>
  <si>
    <t>San Martín de Loba</t>
  </si>
  <si>
    <t>IT4-110 10. El Gobierno Nacional en cabeza del Ministerio de Minas y Energía, concertará con los pueblos y organizaciones indígenas en el marco de la MPC, el diseño e implementación de un Plan en materia de transición energética justa en las territorialidades indígenas, incluirá los siguientes elementos:
10.1 Programa de comunidades energéticas para los pueblos indígenas que permita el fortalecimiento de la capacidad organizativa, el desarrollo de sus economías propias, la reconversión minera y la provisión, autoabastecimiento y comercialización energética, dentro de la transición energética justa.
10.2 Programa de Mujer, Familia y Generación y conflictos minero-energéticos, en el marco de las comunidades energéticas.
10.3  Una estrategia de implementación de los programas, anteriormente mencionados, concertada  y constuída con los pueblos y organizaciones indígenas, la cual será desarrollada mientras se concluya la fomulación del Plan.
El presente acuerdo tendrá un cumplimiento progresivo anual de conformidad con los tiempos y alcances pactados en la concertación.</t>
  </si>
  <si>
    <t>IT4-111 11. El Gobierno Nacional en cabeza de MinAmbiente coordinará con MinCultura, MinCiencias, MinAgricultura, MinComercio y  MinInterior en concertación con los pueblos indígenas, para garantizar la formulación e implementación del Plan Nacional indígena para el reconocimiento, fortalecimiento y protección jurídica de los saberes ancestrales y Sistemas de Conocimientos Propios Indígenas asociados a la biodiversidad.
Dicho PLan incluye los siguientes programas:
11.1 Programa para el fortalecimiento de capacidades colectivas de investigación propia e intercultural, espacios de transmision intergeneracional y sistemas de conocimiento sobre conservacion de la biodiversidad, agua y sistemas alimentarios y medicina tradicional, acorde a la Ley de Origen, el Derecho Mayor y Derecho Propio.
11.2 Ministerio de Agricultura articulará a Agrosavia e ICA , con la finalidad de diseñar una estrategia para la conservación, intercambio y producción de la semilla nativa y  la agrobiodiversidad, en el marco del Plan Nacional de Asistencia Integral Técnica, Tecnológica y de Impulso a la Investigación y del Sistema nacional de semillas contemplando las particularidades y prioridades de cada pueblo indígena. La MPC definirá los 7 delegados de los pueblos indígenas para concertar dicha estrategia.                             
11.3 Programa apoyo y estímulo a los protocolos bioculturales comunitarios articulados a los Planes de vida o sus equivalentes como herramienta de Gobierno Propio de los Pueblos Originarios.                                                                                                              
11.4 Programa de cuidado, protección de la vida de los sabedores indigenas.                                                                                      
11.5 Expedición del instrumento normativo que regule el artículo 8, literal j, de la Ley 165 de 1994 y su implementación.</t>
  </si>
  <si>
    <t>Santa Catalina</t>
  </si>
  <si>
    <t>Santa Rosa</t>
  </si>
  <si>
    <t>Soplaviento</t>
  </si>
  <si>
    <t>Talaigua Nuevo</t>
  </si>
  <si>
    <t>IT4-112 13. El Gobierno Nacional en cabeza de MinAmbiente, en coordinación con MinInterior, garantizará la formulación, protocolización e implementación del Plan Nacional Indígena para la regulación y administración autónoma de las economías de la naturaleza: Servicios Ecosistémicos, PSA, mecanismos económicos y financieros para la conservación, en concertación con los pueblos y organizaciones indígenas.</t>
  </si>
  <si>
    <t>Tiquisio</t>
  </si>
  <si>
    <t>Turbaco</t>
  </si>
  <si>
    <t>IT4-113 14. El Gobierno Nacional en cabeza de MinAmbiente, en coordinación con MinInterior, Regulará y reglamentará los mecanismos Redd+, los derechos de carbono, garantizando el derecho fundamental a la Consulta Previa, Libre e Informada, desde el principio de no regresividad, en concertación con los pueblos y organizaciones indígenas.</t>
  </si>
  <si>
    <t>Turbaná</t>
  </si>
  <si>
    <t>Villanueva</t>
  </si>
  <si>
    <t xml:space="preserve">IT4-114 13. El Gobierno Nacional MinAmbiente en coordinación con MinInterior formulará, adoptará e implementará de forma efectiva  e integral una política ambiental indígena en concertación con los pueblos y organizaciones indígenas, en el marco de la MPC. </t>
  </si>
  <si>
    <t>Tunja</t>
  </si>
  <si>
    <t xml:space="preserve">IT4-115 18.El Gobierno Nacional en cabeza del Ministerio de Ambiente y en coordinación con el Ministerio del Interior concertará, expedirá e implementará un instrumento normativo para la  protección integral del territorio de la Sierra Nevada de Santa Marta  y para la conservación del agua, la bioculturalidad y la paz total con la naturaleza. Garantizando el derecho a la consulta y consentimiento previo libre e informado de los pueblos indígenas, desde el marco de la visión ancestral de los 4 pueblos indígenas de la Sierra. </t>
  </si>
  <si>
    <t>Almeida</t>
  </si>
  <si>
    <t>Aquitania</t>
  </si>
  <si>
    <t xml:space="preserve">IT4-116 19. El Gobierno Nacional en cabeza del Ministerio de Ambiente en coordinación con el Ministerio del Interior concertará e implementará un programa de salvaguarda, conservación, protección y restauración ambiental en el territorio ancestral de la Línea Negra como continuidad al  programa Guardabosques Corazon del Mundo GBCM y en el marco de la visión de ordenamiento ancestral de los cuatro Pueblos de la Sierra Nevada de Gonawindúa, producto de la priorización de acuerdos regionales para la gobernanza ambiental territorial. Lo anterior en el marco del plan integral de la protección, conservación, restauración y cuidado de las areas estrategicas de sensibilidad ambiental y ecologica de los territorios indígenas, concertado en el marco del Consejo Territorial de Cabildos. </t>
  </si>
  <si>
    <t>Arcabuco</t>
  </si>
  <si>
    <t>Belén</t>
  </si>
  <si>
    <t xml:space="preserve">IT4-117 20. El Gobierno Nacional en cabeza del Ministerio de Ambiente garantizará dentro de FONSUREC una línea de inversión especial para la Sierra Nevada de Santa Marta, para la ejecución autónoma del presupuesto por parte de los cuatro pueblos de la Sierra, en el marco del intercambio de sistemas de conocimiento para financiar acciones de restauración, conservación y preservación del territorio. El diseño y estructuracion de esta línea de inversión será priorizada y concertada con el Consejo Territorial de Cabildos -CTC  y como resultado de los acuerdos regionales territoriales para la gobernanza ambiental con los cuatro pueblos de la Sierra Nevada de Santa Marta. </t>
  </si>
  <si>
    <t>Berbeo</t>
  </si>
  <si>
    <t xml:space="preserve">IT4-118 21. El Gobierno Nacional, en cabeza del Ministerio de Ambiente y Desarrollo Sostenible, en el marco del Plan integral de protección, conservación, restauración y cuidado de las areas estratégicas de sensibilidad ambiental y ecologica de los territorios indigenas, garantizaran la formulación e implementación de un programa de conservación cultural y ambiental del Bosque seco Tropical de la Sierra Nevada de Santa Marta, en el marco de la vision de ordamiento territorial de los 4 pueblos de la Sierra, concertado en el marco del Consejo Territorial de Cabildos. </t>
  </si>
  <si>
    <t>Betéitiva</t>
  </si>
  <si>
    <t>IT4-119 El Gobierno Nacional, en cabeza del Ministerio de Ambiente, prorrogará en concertación con el Consejo Territorial de Cabildos, el plazo para las medidas dispuestas en la Resolución 504 del 2 de abril de 2018, prorrogada mediante resolución 407, 320 y 0369 de 2022 del MInisterio de Ambiente.“Por la cual se declara y delimita una zona de protección de desarrollo de los recursos naturales renovables y del medio ambiente en inmediaciones del Parque Natural Sierra Nevada de Santa Marta". Así mismo se compromete a revisar la pertinencia  y de ser procedente ampliar el área acorde a criterios técnicos para establecer amenazas y/o actividades económicas de alto impácto  ambiental y cultural.</t>
  </si>
  <si>
    <t>Boavita</t>
  </si>
  <si>
    <t>IT4-120 El Gobierno Nacional en cabeza de Ministerio de Ambiente y Desarrollo Sostenible,  en coordinación con Ministerio del Interior en concertación con los pueblos y organizaciones indígenas en el marco de la MPC, deberá garantizar la participación efectiva de los pueblos indígenas en la construcción de las reformas al Sistema Nacional Ambiental - SINA a nivel local, regional y nacional; a través de la Ruta de Consentimiento y Consulta Previa, Libre e Informada - CPLI concertada y protocolizada con el Gobierno Indígena</t>
  </si>
  <si>
    <t>IT4-121 El Gobierno Nacional en cabeza del Ministerio de Ambiente y Desarrollo Sostenible garantizará dentro del Fondo para la Sustentabilidad y Resiliencia Climática - FONSUREC, una subcuenta especial indígena y con ejecución directa  del presupuesto por parte de pueblos e instituciones indígenas, para financiar acciones de restauración, conservación, preservación y rehabilitación del territorio. El diseño y la estructuración de esta subcuenta será concertada en el marco de la Mesa Permanente de Concertación- MPC.</t>
  </si>
  <si>
    <t>Buenavista</t>
  </si>
  <si>
    <t>IT4-122 El Gobierno Nacional en cabeza del Ministerio de Ambiente y Desarrollo Sostenible, en coordinación con las instituciones competentes y en concertación con los Pueblos Indígenas en el marco de la MPC, y de conformidad con la reglamentación del Acuerdo de Escazú (Ley 2273 de 2022), garantizará lo siguiente:
1. La coordinación institucional administrativa entre el Gobierno Indígena y su institucionalidad y el Sistema Nacional Ambiental (SINA) para la resolución de conflictos sociambientales en los territorios indígenas
2. La construcción de una ruta concertada con los pueblos indígenas para la implementación de salvaguardas de obligatorio cumplimiento sobre el derecho a la información y la garantía de participación efectiva de los pueblos indígenas para la debida diligencia pública.
3. El Ministerio de  Ambiente, en coordinación con el Departamento Administrativo de la Presidencia de la República - DAPRE y el Ministerio del Interior, garantizarán el trámite de un instrumento normativo que reglamente la implementación para Pueblos Indígenas de la Ley 2273 de 2022, con garantías efectivas para la participación y el Consentimiento y Consulta Previa, Libre e informada - CCPLI del mismo, en el marco de la MPC, lo cual incluirá espacios conjuntos para su revisión y análisis.</t>
  </si>
  <si>
    <t>Busbanzá</t>
  </si>
  <si>
    <t>Campohermoso</t>
  </si>
  <si>
    <t>IT4-123 El Gobierno Nacional a través del  Ministerio de Ambiente y Desarrollo Sostenible, la Cancillería, y demás entidades competentes en concertación con  las Autoridades Indígenas en contexto de frontera y/o binacionalidad (Colombia-Ecuador), construirá  e implementará el Plan Biocultural binacional de la Biosfera Andina Panamazonica para la protección, cuidado, manejo integrado y conservación de las áreas naturales estratégicas potenciadoras de la vida,asociadas a la diversidad natural y cultural existente.
Propuesta que se debe consolidar en el marco de la mesa regional Pastos y Quillasingas creada mediante decreto 2194 del 2013 por el Ministerio del Interior y en coordinación con las autoridades de los pueblos de frontera.</t>
  </si>
  <si>
    <t>Cerinza</t>
  </si>
  <si>
    <t>Chinavita</t>
  </si>
  <si>
    <t>IT5-124  El Gobierno Nacional en cabeza del Ministerio del Interior garantizará la  formulación, diagnóstico, protocolización e Implementación y, en los casos en los que se considere necesaria, la actualización de los Planes de Salvaguarda y programa de garantías de los pueblos indígenas en cumplimiento de providencias judíciales.</t>
  </si>
  <si>
    <t>Chiquinquirá</t>
  </si>
  <si>
    <t>IT5-125 El Gobierno Nacional en cabeza del Ministerio del Interior articulará con las entidades competentes de manera concertada con los Pueblos y organizaciones indígenas, la formulacion e implementación de un plan de emergencia para garantizar la pervivencia física, territorial y cultural de los Pueblos en Colombia ante las situaciones de urgencia e inminente riesgo contra la vida, integridad y espiritualidad.</t>
  </si>
  <si>
    <t>Chiscas</t>
  </si>
  <si>
    <t xml:space="preserve">IT5-126 Fortalecer la Comisión de Derechos Humanos de los Pueblos Indígenas, con participación de las siete organizaciones nacionales, para el seguimiento al cumplimiento y la implementación de los dictámenes, recomendaciones, medidas, fallos, judiciales y decisiones de los mecanismos multilaterales que protegen los derechos humanos, colectivos y territoriales de los pueblos indígenas de Colombia . Además de lo que le compete al Ministerio del Interior en materia de financiación, gestionará las garantías de interlocución, técnicas y operativas con las entidades de orden nacional e internacional competentes en el tema. </t>
  </si>
  <si>
    <t>Chita</t>
  </si>
  <si>
    <t>IT5-127 Fortalecer a las iniciativas de las organizaciones, comunidades y pueblos indígenas para la labor de seguimiento, observancia y monitoreo a la situación de los derechos humanos y derecho internacional humanitario, con el propósito de materializar la estructuración, puesta en funcionamiento y consolidación de observatorios en las organizaciones indígenas, incluyendo una estrategia para su sostenibilidad. Los observatorios serán determinados bajo la autónomía y el gobierno propio de las organizaciones indígenas.</t>
  </si>
  <si>
    <t>Chitaraque</t>
  </si>
  <si>
    <t xml:space="preserve">IT5-128 El Ministerio del interior en coordinación armónica con la Cancillería colombiana, formulará, concertará e implementará en articulación con las entidades del orden nacional competentes, una política pública integral de acceso y garantía de derechos humanos para los pueblos indígenas plurinacionales y transfronterizos con su participación. </t>
  </si>
  <si>
    <t>Chivatá</t>
  </si>
  <si>
    <t>Ciénega</t>
  </si>
  <si>
    <t>IT5-129 Construir, implementar a nivel nacional y promover un protocolo de relacionamiento para la participación plena y efectiva de los pueblos y organizaciones indígenas en la agenda internacional del Estado colombiano en los asuntos que los afecten.</t>
  </si>
  <si>
    <t>Cómbita</t>
  </si>
  <si>
    <t>IT5-130 Incluir y priorizar en la agenda internacional del Estado Colombiano,  los acuerdos bilaterales que aborden los temas de doble nacionalidad y libre movilidad transfronteriza de las comunidades indígenas que habitan las zonas de frontera.</t>
  </si>
  <si>
    <t>Coper</t>
  </si>
  <si>
    <t>IT5-131 Promover la capacitación  del procedimiento de reconocimiento de la condición de persona apátrida en Colombia, para garantizar el acceso a este trámite a las comunidades indígenas que lo requieran.</t>
  </si>
  <si>
    <t>Corrales</t>
  </si>
  <si>
    <t>IT5-132 Realizar gestiones diplomáticas que conduzcan a la repatriación de Colombia de piezas precolombinas del patrimonio cultural colombiano, exaltando la memoria histórica de los pueblos originarios.</t>
  </si>
  <si>
    <t>Covarachía</t>
  </si>
  <si>
    <t>IT5-133 Formular y ejecutar un plan de Implementación efectiva y acelerada del Decreto 4633 de 2011 , previa concertación con los pueblos y organizaciones indigenas. El plan incluirá la reglamentación del Decreto Ley Indígena.</t>
  </si>
  <si>
    <t>Cubará</t>
  </si>
  <si>
    <t>IT5-134 El Ministerio del interior en coordinación armónica con la Unidad Nacional de Protección -UNP y demás entidades y organismos del orden nacional y territorial, concertará, expedirá e implementará el instrumento jurídico que reglamenta la adopción de las medidas de protección colectiva e individual para  pueblos indígenas, garantizando la incorporación del enfoque de mujer, género, generacional e interseccional.</t>
  </si>
  <si>
    <t>Cucaita</t>
  </si>
  <si>
    <t>Cuítiva</t>
  </si>
  <si>
    <t>IT5-135 Las entidades del orden nacional  implementarán  de forma progresiva las recomendaciones emitidas por la Comisión para el Esclarecimiento de la Verdad, según su viabilidad y competencias, dando prioridad a las recomendaciones relacionadas con asuntos indígenas.
Para lo anterior, el Gobierno nacional, a través del DAPRE y en articulación con el Comité de Seguimiento y el Monitoreo a la implementación de las recomendaciones de la Comisión para el Esclarecimiento de la Verdad, la Convivencia y la no Repetición -CSM, definirá los lineamientos, roles y responsabilidades de las entidades competentes, así como la metodología de formulación y el mecanismo de seguimiento a las acciones que las entidades identifiquen para su cumplimiento. El Departamento Nacional de Planeación brindará apoyo técnico a la definición de los lineamientos y facilitará el SIIPO, como herramienta para el seguimiento de recomendaciones.</t>
  </si>
  <si>
    <t>Chíquiza</t>
  </si>
  <si>
    <t>IT5-136 El Gobierno Nacional se compromete con los pueblos indígenas  a garantizar la incorporación en el Plan plurianual de inversiones del PND y los presupuestos anuales correspondientes de los recursos requeridos para la implementación del capítulo étnico del Acuerdo Final de Paz. El seguimiento y verificación de la incorporación y ejecución de los recursos se hará en el marco de la CSIVI, para lo cual se rendirá un informe anual liderado por la Vicepresidencia y la OACP Unidad de Implementación
El Gobierno Nacional adecuará y fortalecerá la organización administrativa de las entidades de la rama ejecutiva del nivel nacional para el cumplimiento del mandato de implementación del capítulo étnico del Acuerdo Final de Paz.</t>
  </si>
  <si>
    <t>Chivor</t>
  </si>
  <si>
    <t>Duitama</t>
  </si>
  <si>
    <t>IT5-137 El Gobierno Nacional, en cabeza de La Unidad de Implementación del acuerdo final para la terminación del conflicto y la construcción de una paz estable y duradera -OACP- garantizará  la consecución de recursos para el funcionamiento permanente de la Instancia Especial de Alto Nivel de los Pueblos Etnicos IEANPE para el seguimiento y monitoreo a la implementación integral del AFP en lo relacionado con los pueblos indigenas.</t>
  </si>
  <si>
    <t>El Cocuy</t>
  </si>
  <si>
    <t>IT5-138 El Gobierno Nacional, bajo el liderazgo de la Oficina del Alto Comisionado para la Paz, garantizará la participación integral y efectiva de las organizaciones y autoridades indígenas, con enfoque territorial y de mujer, familia y generación incluyendo jóvenes, en los  procesos de diálogos para la paz, en el marco de la implementación de la política de Paz Total dispuesta en la Ley 418 de 1997 y la Ley 2272 de 2022, salvaguardando los Derechos de los Pueblos Indígenas en los acuerdos resultantes de estos procesos de diálogo.</t>
  </si>
  <si>
    <t>El Espino</t>
  </si>
  <si>
    <t xml:space="preserve">IT5-139 El Gobierno Nacional, bajo el liderazgo de la OACP, fortalecerá y brindará garantias operativas a las instancias propias para la paz de los pueblos indígenas, y también a las acciones de alivio humanitario y atención inmediata  acordadas en el marco de los diálogos de paz, con el fin de proteger los derechos humanos, colectivos,territoriales y el DIH de los pueblos indígenas. </t>
  </si>
  <si>
    <t>Firavitoba</t>
  </si>
  <si>
    <t>IT5-140 El Ministerio de Justicia y del Derecho construirá la política de drogas y sus instrumentos reglamentarios garantizando la participación plena y efectiva de los pueblos y organizaciones indígenas, a través de las instancias correspondientes. Lo anterior, incluye garantizar la participación de los pueblos en los escenarios existentes para la toma de decisiones, el desarrollo de la preconsulta en el año 2023 y de los procesos de consulta previa en el año 2024.</t>
  </si>
  <si>
    <t>Floresta</t>
  </si>
  <si>
    <t>IT5-141 El Gobierno Nacional, por intermedio de los ministerios y entidades estatales comprometidas y con la articulación de la cooperación internacional promoverá, con la coordinación de la Unidad de implementación-OACP, la consecución progresiva del presupuesto adicional necesario para la implementación real y efectiva, de las decisiones y medidas que adopte la JEP y la UBPD y que garantice la materialización de los derechos de los pueblos indígenas cómo víctimas del conflicto armado</t>
  </si>
  <si>
    <t>Gachantivá</t>
  </si>
  <si>
    <t>Gámeza</t>
  </si>
  <si>
    <t>Garagoa</t>
  </si>
  <si>
    <t>Guacamayas</t>
  </si>
  <si>
    <t>IT5-142 La Registraduría Nacional del Estado Civil garantizará el derecho a la identidad y nacionalidad de los miembros de los pueblos indígenas en Colombia, acorde a su autodeterminación, con enfoque de derechos a los pueblos originarios.</t>
  </si>
  <si>
    <t>Guateque</t>
  </si>
  <si>
    <t>Guayatá</t>
  </si>
  <si>
    <t>IT5-143 Avanzar en la implementación de los Programas de Desarrollo con Enfoque Territorial (PDET), conforme al Artículo 1ro del Capítulo 1 del Decreto 893 de 2017, para el cumplimiento a las iniciativas con enfoque étnico para pueblos indígenas, concertadas y plasmadas en los Planes de Acción para la Transformación Regional (PATR) garantizando la gestión de apropiación presupuestal en sus distintas fases, y fortaleciendo técnica y operativamente a los Pueblos Indígenas y los Mecanismos Especiales de Consulta (MEC).</t>
  </si>
  <si>
    <t>Güicán de la Sierra</t>
  </si>
  <si>
    <t>IT5-144 El Gobierno Nacional en cabeza del Ministerio del Interior presentará un proyecto de ley para modificar el artículo 5to de la ley 759 de 2002, el cual será radicado y concertado con las organizaciones indígenas en el marco de la MPC, con el objetivo de garantizar la participación efectiva de los pueblos y organizaciones indígenas en la comisión intersectorial nacional para la acción integral contra minas antipersonas CINAMAP, así como en la construcción de estrategias para el Programa de Acción Integral contra Minas Antipersona AICMA</t>
  </si>
  <si>
    <t>Iza</t>
  </si>
  <si>
    <t>IT5-145 El Gobierno Nacional expedirá el decreto establecido en el parágrafo 2 del artículo 1 de la Ley 2135 de 2021 (Ley de Fronteras). El Ministerio del Interior garantizará los recursos  para que las organizaciones indígenas que participan en la MPC, a través de un equipo técnico, formulen un proyecto de Decreto el cual será presentado, una vez sea aprobado por la MPC, al Ministerio del Interior para su expedición</t>
  </si>
  <si>
    <t>Jenesano</t>
  </si>
  <si>
    <t>IM-146 Formular e implementar una Política Pública Integral para la Mujer, Familia y Generación Indígena. La Política Pública se articulará con políticas, planes y programas sectoriales con metas, presupuestos y mecanismos de seguimiento, involucrando a todos los sectores del gobierno colombiano.</t>
  </si>
  <si>
    <t>IM-147 Socializar, concertar, protocolizar e implementar el capitulo indígena de  la política pública nacional de infancia y adolescencia con participación de los pueblos y organizaciones indígenas, así como los demás agentes del SNBF, brindando todas las garantías necesarias para su cumplimiento.</t>
  </si>
  <si>
    <t>Labranzagrande</t>
  </si>
  <si>
    <t>IM-148 Garantizar la continuidad de la ruta metodológica para la construcción del capítulo indigena de la Política Pública de juventud y su posterior adopcion e implementacion.</t>
  </si>
  <si>
    <t>La Capilla</t>
  </si>
  <si>
    <t>IM-149 Expedir el instrumento normativo para la creación y puesta en funcionamiento de la Comisión Nacional de Jóvenes indígenas (CNJI) de las organizaciones indigenas nacionales como una instancia técnica sobre asuntos relacionados con la juventud indígena.</t>
  </si>
  <si>
    <t>La Victoria</t>
  </si>
  <si>
    <t>IM-150 Formular e implementar un plan de acción en concertación con los pueblos y organizaciones indigenas, sobre el cuidado del bienestar mental y las desarmonías espirituales para la atención y prevención del suicidio, consumo de SPA, todo tipo de violencias, explotación sexual, estado de mendicidad en jóvenes indígenas teniendo en cuenta la cosmovisión, la ley de origen, derecho mayor y otras de cada pueblo, en articulación con el Mecanismo articulador para el abordaje integral de las violencias por razones de sexo y genero contra las mujeres, niños, niñas y adolecenste  y  con el comité consultivo del ESCNNA.</t>
  </si>
  <si>
    <t>La Uvita</t>
  </si>
  <si>
    <t>Villa de Leyva</t>
  </si>
  <si>
    <t>IM-151 Diseñar e implementar un plan de acción urgente para la Mujer, Familia y Generación indígena, con el fin de prevenir y eliminar todo tipo de violencias basadas en género (VBG) que garantice el goce efectivo de sus Derechos con participación de los Pueblos y Organizaciones Indígenas en cabeza de la CNMI</t>
  </si>
  <si>
    <t>Macanal</t>
  </si>
  <si>
    <t>IM-152 Concertar la formulación e implementación del  capitulo indígena de la Política Pública Nacional de Envejecimiento y vejez con los pueblos y organizaciones indigenas y la CNMI orientado a la atención, inclusión y garantía efectiva de los derechos y la dignificación de las personas mayores de los pueblos originarios; con sus indicadores de cumplimiento, metas anuales y recursos definidos</t>
  </si>
  <si>
    <t>Maripí</t>
  </si>
  <si>
    <t>IM-153 El Gobierno Nacional garantizará, bajo la coordinación del Ministerio del Interior y en conjunto con la  UARIV, el DAPRE, y el DPS,  la implementacion efectiva y urgente del auto 092-2008 con su programa de Protección integral de mujeres indígenas desplazadas o en riesgo de estarlo y de su Plan de acción integral, en concertación con la CNMI, los pueblos y organizaciones indígenas; identificando y articulando el presupuesto que las entidades del gobierno nacional destinarán y  garantizarán de manera específica.</t>
  </si>
  <si>
    <t>Mongua</t>
  </si>
  <si>
    <t>Monguí</t>
  </si>
  <si>
    <t>IM-154 Garantizar el cumplimiento efectivo del decreto 1097 de 2020 y 1158 de 2020 mediante la formulación e implementación de un proyecto de inversión específico para el fortalecimiento de la CNMI con participación de los pueblos y organizaciones indígenas,</t>
  </si>
  <si>
    <t>Moniquirá</t>
  </si>
  <si>
    <t>IM-155 El DPS garantizará la concertación con los pueblos y organizaciones indígenas a través de la CNMI en  la MPC para el diseño de los programas que atienden a la población indígena, y a partir de esta concertación se determinará la cobertura progresiva y la implementación con enfoque indígena  e interseccional de acuerdo a sus realidades territoriales, geográficas y culturales.</t>
  </si>
  <si>
    <t>Motavita</t>
  </si>
  <si>
    <t>IM-156 Crear un programa integral de manera concertada con los pueblos, organizaciones indígenas y la CNMI, que permita la atención, inclusión y garantía de los derechos de la población indígena con orientaciones sexuales e identidades de género diversas, de acuerdo con la cosmovisión de los pueblos originarios.
Nota. Las estructuras organizativas indígenas garantizarán la participación de dicha población.</t>
  </si>
  <si>
    <t>Muzo</t>
  </si>
  <si>
    <t>IM-157 El Gobierno Nacional, en cabeza del Ministerio del Interior fortalecerá los procesos organizativos de los jóvenes indígenas a nivel regional y nacional a través de planes de acción, en concertación con la DENAJI.</t>
  </si>
  <si>
    <t>Nobsa</t>
  </si>
  <si>
    <t>Nuevo Colón</t>
  </si>
  <si>
    <t>IM-158 Garantizar la participación efectiva de las organizaciones indígenas "jovenes indígenas en concertación con la DENAJI" en aquellos escenarios que se definan para tal fin en el marco de los procesos de construcción de la paz total que el gobierno nacional adelante, con los grupos armados ilegales que hacen presencia en los territorios, así como en los mecanismos de reparación colectiva de los pueblos indígenas victimas del conflicto armado que allí se pacten.</t>
  </si>
  <si>
    <t>Oicatá</t>
  </si>
  <si>
    <t>IM-159 Garantizar la implementacion de la hoja de ruta para la caracterizacion de vulneraciones de derechos de las juventudes indigenas en concertacion con la DENAJI</t>
  </si>
  <si>
    <t>Otanche</t>
  </si>
  <si>
    <t>Pachavita</t>
  </si>
  <si>
    <t>IM-160 El Gobierno nacional, en cabeza del Ministerio del Interior garantizará espacios para el intercambio de experiencias que permitan el fortalecimiento cultural, liderazgo, participación Comunitaria, Política y Organizativo de la Juventud indígena a nivel local, regional, nacional e internacional.</t>
  </si>
  <si>
    <t>Páez</t>
  </si>
  <si>
    <t>IM-161 Formular e implementar de manera concertada un programa para fortalecer las iniciativas y emprendimientos propios y culturales, de los jóvenes indígenas bajo el principio de autonomía.</t>
  </si>
  <si>
    <t>Paipa</t>
  </si>
  <si>
    <t>IM-162 Formular e implementar de manera concertada un programa para fortalecer productiva y comercialmente las unidades productivas, de los jóvenes indígenas bajo el principio de autonomía.</t>
  </si>
  <si>
    <t>Pajarito</t>
  </si>
  <si>
    <t>IM-163 El MInisterio de Comercio Industria y Turismo  formulará e implementará de manera concertada con la CNMI, pueblos  y organizaciones indígenas un programa de autonomia económica para fortalecer productiva y comercialmente las unidades productivas de las mujeres indígenas, en articulación con programas de entidades nacionales para brindar capacidades técnicas y empresariales para el desarrollo de iniciativas productivas adelantadas por mujeres indígenas, en un término máximo de 1 año</t>
  </si>
  <si>
    <t>Panqueba</t>
  </si>
  <si>
    <t>IM-164 Crear y fortalecer centros de pensamiento y escuelas de formación propia presenciales  para el liderazgo, participación política y organizativa de la mujer, familia y generación indígena en el marco del gobierno y los sistemas propios de los pueblos originarios.</t>
  </si>
  <si>
    <t>Pauna</t>
  </si>
  <si>
    <t xml:space="preserve">IM-165 Garantizar el diseño e implementación de un programa para el fortalecimiento, reivindicación y transmisión intergeneracional de los conocimientos propios  para los jóvenes de los pueblos de la Sierra Nevada de Gonawindúa, en concertación con el Consejo Territorial de Cabildos, de acuerdo a la ley de origen y consmovisión  propia  de los pueblos de la Sierra Nevada de Gonawindúa. </t>
  </si>
  <si>
    <t>Paya</t>
  </si>
  <si>
    <t xml:space="preserve">IM-166  Diseñar e implementar   una estrategia de formación integral, intercultural y con enfoque diferencial indígena concertada con el CTC para los jóvenes indígenas de la Sierra Nevada de Gonawindúa con las siguientes acciones:
1. Diseño e implementación de programas de formación en tematicas priorizadas y concertadas por el CTC.
2. Diseñar e implementar programas de formación para fortalecer las capacidades técnicas, emprendedoras y empresariales de los jóvenes de los Pueblos de la Sierra Nevada de Gonawindúa, que lleven al desarrollo de iniciativas productivas.  </t>
  </si>
  <si>
    <t>Paz de Río</t>
  </si>
  <si>
    <t>IM-167 Evaluar los resultados del pilotaje, adecuar los documentos técnicos y operativos, desde la ley de orígen  de los pueblos de la Sierra Nevada de Gonanwindúa,  y priorizar las comunidades beneficiarias para la implementación del Modelo de Atención Integral con los cuatro pueblos de la Sierra Nevada de  Ganawindúa, con la participación y en concertación de las coordinadoras de mujer y niñez del CTC.</t>
  </si>
  <si>
    <t>Pesca</t>
  </si>
  <si>
    <t>IM-168 El Ministerio del Interior articulará con las entidades competentes del gobierno nacional y las mujeres del Consejo Territorial de Cabildos de la Sierra Nevada de Gonawindúa, los siguientes componentes de trabajo:
1. Componente de Paz Territorial.
Apoyar el fortalecimiento de los procesos, iniciativas y agendas propias comunitarias e interculturales de construcción de paz territorial desde y para las mujeres y familias indígenas (OACP)
2. Componente: Cuidado , conservación y preservación integral de la madre tierra.
Diseñar e implementar una estrategia de fortalecimiento de los espacios de transmisión intergeneracional de saberes y protección de la lengua, concertada con las mujeres y la niñez indígena de la Sierra Nevada de Santa Marta. MinCultura
3. Componente de salud y armonía psicoespiritual
Incluir dentro del plan de acción sobre el cuidado del bienestar mental y las desarmonías espirituales para la atención y prevención del suicidio, consumo de SPA, todo tipo de violencias, explotación sexual, estado de mendicidad en jóvenes indígenas que liderá el Ministerio de Salud, acciones con las mujeres de los cuatro (4) pueblos de la Sierra Nevada de Santa Marta.
4. Componente de Violencias contra las mujeres indígenas
Fortalecer los comités comunitarios o procesos colectivos para la prevención, atención, acompañamiento integral y acceso a la justicia de las mujeres, niñez y familias víctima de todo tipo de violencias contra las mujeres indígenas, en el marco del mecanismo articulador del Decreto 2117 de 2010.
Mecanismo articulador: MinSalud - CPEM
5. Componente fortalecimiento y participación política de las mujeres
Fortalecimiento de los procesos organizativos de las mujeres indígenas de la sierra nevada de Gonawindua. Mininterior.</t>
  </si>
  <si>
    <t>Pisba</t>
  </si>
  <si>
    <t>Puerto Boyacá</t>
  </si>
  <si>
    <t>Quípama</t>
  </si>
  <si>
    <t>Ramiriquí</t>
  </si>
  <si>
    <t>IM-169 El Gobierno Nacional en cabeza de la Vicepresidencia de la República creará e implementará un Plan Integral de Atención, Inclusión y Garantía de los Derechos de la Población Indígena con Capacidades Diversas, con enfoque de Mujer, familia y generación, en concertación con la Comisión Nacional de Mujeres Indígenas y la MPC, lo anterior de conformidad con la ruta metodológica concertada previamente.</t>
  </si>
  <si>
    <t>Ráquira</t>
  </si>
  <si>
    <t>Rondón</t>
  </si>
  <si>
    <t>IM-170 El Gobierno Nacional en cabeza de la Vicepresidencia de la República garantizará la participación real, efectiva y concertada de los pueblos indígenas en la formulación e implementación del Sistema Nacional de Cuidado en armonía con los sistemas de conocimientos propios de los pueblos indígenas para la pervivencia física y cultural, de acuerdo con sus propias concepciones del cuidado de vida.</t>
  </si>
  <si>
    <t>Saboyá</t>
  </si>
  <si>
    <t>IM-171 El Gobierno Nacional, en cabeza de la Vicepresidencia de la República y la Consejería Presidencial para la Equidad de la Mujer, concertará la creación y el fortalecimiento de Observatorios de Violencias contra las mujeres indígenas, coordinados desde los procesos de las mujeres en los territorios ancestrales.
Se crearán y fortalecerán los observatorios de manera concertada.</t>
  </si>
  <si>
    <t>Sáchica</t>
  </si>
  <si>
    <t>IM-172 El Gobierno Nacional, con el liderazgo y coordinación de la Consejería Presidencial para los Derechos Humanos y el Derecho Internacional Humanitario, garantizará la implementación de iniciativas comunitarias de los pueblos indígenas para la prevención del reclutamiento, uso, utilización y violencia sexual de niños, niñas y adolescentes indígenas, en el marco de la CIPRUNNA y las entidades que la conforman, las cuales asignarán los recursos técnicos y financieros de acuerdo con su competencia y capacidad, de manera concertada con la CNMI y la CDDHH.</t>
  </si>
  <si>
    <t>Samacá</t>
  </si>
  <si>
    <t>San Eduardo</t>
  </si>
  <si>
    <t>San José de Pare</t>
  </si>
  <si>
    <t>IM-173 El ICBF, en concertación con la CNMI, organizaciones y pueblos indígenas, construirá y garantizará con recursos técnicos y financieros articulando con las entidades competentes del tema, mediante una ruta metodológica para dar continuidad al proceso de caracterización nacional de las vulneraciones de los derechos de la niñez indígena.</t>
  </si>
  <si>
    <t>San Luis de Gaceno</t>
  </si>
  <si>
    <t>IM-174 El Gobierno Nacional, en cabeza del Ministerio de Agricultura y Desarrollo Rural, garantizará la Consulta Previa, Libre e Informada de la actualización de la Ley 731/2002 (Mujer rural) y demás instrumentos normativos relacionados, para lo cual garantizará los recursos que se requieran,  en el marco de la Mesa Permanente de Concertación y la Comisión Nacional de Mujeres Indígenas</t>
  </si>
  <si>
    <t>San Mateo</t>
  </si>
  <si>
    <t>IT3-210 1. La Agencia de Desarrrollo Rural formulará e implementará un programa especial de desarrollo agropecuario y rural indígena amazónico, concertado en la MRA, para los 6 departamentos de la región Amazónica enfocada en el fortalecimiento de chagras y conukos, y otras activiades agropecuarias de economias propias que reconozca los saberes ligados a la recolección y el cultivo por parte de las mujeres, basados en los sistemas de conocimiento propio.</t>
  </si>
  <si>
    <t>San Miguel de Sema</t>
  </si>
  <si>
    <t>San Pablo de Borbur</t>
  </si>
  <si>
    <t>IT3-211 2. El Ministerio de Comercio Industria y Turismo concertará en la MRA, la formulación e implementación de una estrategia de fortalecimiento de las unidades productivas de los pueblos indígenas de la Amazonía, incluidos los liderados por las mujeres indígenas, a partir del reconocimiento de su labor como restauradora, protectora y conservadora del ecosistema amazónico.</t>
  </si>
  <si>
    <t>Santana</t>
  </si>
  <si>
    <t>IT3-212 3. Desarrollo e Implementación del Plan de turismo vivencial amazónico.  (El turismo vivencial amazónico es un turismo de naturaleza, contemplativo, sostenible y cultural, diseñado y trabajado por la institucionalidad indígena amazónicas)</t>
  </si>
  <si>
    <t>Santa María</t>
  </si>
  <si>
    <t>IT4-214 4. Diseño e implementación de soluciones alternativas para la ampliación y mejoramiento en la infraestructura energética en las comunidades indígenas de los departamentos amazónicos, concertados con la MRA con el fin de promover gradualmente el cambio de soluciones basadas en energía de combustible fósil a energías limpias.</t>
  </si>
  <si>
    <t>Santa Rosa de Viterbo</t>
  </si>
  <si>
    <t xml:space="preserve">IT1-175 5. El Gobierno Nacional en concertación con el Pueblo Nukak, diseñará e Implementará  un plan de acción integral y atención que garantice el proceso de reparación colectiva y retorno del Pueblo Indígena NUKAK como caso emblemático, con el acompañamiento y seguimiento de  MRA, y en coordinación con la OPIAC. </t>
  </si>
  <si>
    <t>Santa Sofía</t>
  </si>
  <si>
    <t>Sativanorte</t>
  </si>
  <si>
    <t>Sativasur</t>
  </si>
  <si>
    <t>IT1-176 6. Implementar acciones y mecanismos contenidos en el Plan de Acción para prevenir, monitorear y/o controlar la Explotación Ilícita de Minerales en los terrritorios indígenas de la Amazonía por parte de las entidades competentes en la materia, en coordinación con las autoridades indígenas en el marco de la MRA</t>
  </si>
  <si>
    <t>Siachoque</t>
  </si>
  <si>
    <t>Soatá</t>
  </si>
  <si>
    <t>IT2-183 7. Formulación e implementación de modelos y/o formas de cuidado de salud indígena para los  64 pueblos indígenas de la región amazónica. Una vez expedida la reglamentación del SISPI, la implementación de los modelos de salud y/o formas del cuidado de la salud se realizará de conformidad con ésta.</t>
  </si>
  <si>
    <t>Socotá</t>
  </si>
  <si>
    <t xml:space="preserve">IT2-184 8. Garantizar los desarrollos normativos y de política pública para el traslado en diferentes medios de transporte de acuerdo al contexto en los territorios  para la atención de casos de urgencia que requieren traslado desde las comunidades a centros de atención en salud, con su respectivo retorno al territorio indígena mediante programas concertados en la MRA.    </t>
  </si>
  <si>
    <t>Socha</t>
  </si>
  <si>
    <t>IT2-185 9. Adecuación institucional de los pabellones indígenas para implementar el cuidado de la salud y la medicina tradicional en el marco de lineamientos de política relacionados, en concertacion con la MRA y la institucionalidad de salud indigena de la Amazonia.</t>
  </si>
  <si>
    <t>Sogamoso</t>
  </si>
  <si>
    <t>IT2-186 10. Construir, mejorar, mantener y adecuar la infraestructura de transporte, (incluyendo entre otros, caminos ancestrales, muelles, vías fluviales y pistas aéreas) priorizada por los pueblos indígenas amazónicos en sus territorios, de manera concertada con la MRA, de acuerdo con la asignacion presupuestal anual del PND.</t>
  </si>
  <si>
    <t>Somondoco</t>
  </si>
  <si>
    <t>IT2-187 11.  Concertar y poner en funcionamiento un Observatorio de Derechos Humanos de los pueblos indígenas de la región amazónica con instrumento de estrategia para su sostenibilidad articulado con la OPIAC.</t>
  </si>
  <si>
    <t>Sora</t>
  </si>
  <si>
    <t>Sotaquirá</t>
  </si>
  <si>
    <t xml:space="preserve">IT2-188 12. Formular, concertar e implementar un capitulo especifico para los pueblos indígenas amazónicos de la política pública de comunicaciones de y para los pueblos indígenas concertado en el marco de la MRA. </t>
  </si>
  <si>
    <t>Soracá</t>
  </si>
  <si>
    <t>Susacón</t>
  </si>
  <si>
    <t>IT2-189 13. Formular, concertar e implementar un capitulo especifico  para los pueblos indígenas de la Amazonía colombiana dentro del  plan de conectividad de y para los pueblos indígenas que contemple la garantía de acceso, uso y apropiación de TIC   desde un enfoque diferencial territorial indígena respetando la objeción cultural.</t>
  </si>
  <si>
    <t>Sutamarchán</t>
  </si>
  <si>
    <t>IT2-190 14. Adecuar y articular las operaciones estadisticas que se definan en coordinación con la MRA en los territorios indígenas de la amazonía colombiana priorizados y concertados siendo la OPIAC un aliado estrategico para la interlocucion y garantia de derechos de los pueblos indígenas</t>
  </si>
  <si>
    <t>Sutatenza</t>
  </si>
  <si>
    <t>IT2-191 15. El Ministerio de Salud y Protección social brindará las garantías técnicas y financieras para la creación y funcionamiento de la Mesa de Salud de la MRA en el marco de lo concertado respecto a número de sesiones, garantías a delegados y asesores, y socializaciones territoriales</t>
  </si>
  <si>
    <t>Tasco</t>
  </si>
  <si>
    <t>IT3-213 16. En el marco de la garantía progresiva del derecho humano a la alimentación se concertará, en la MRA, la adecuación institucional de los programas de atención integral a la primera infancia y nutrición en el componente de alimentación y nutrición, dirigidos a niñas y niños de 0 a 5 años, mujeres gestantes y en periodo de lactancia de los  pueblos indígenas de la Amazonía colombiana</t>
  </si>
  <si>
    <t>Tenza</t>
  </si>
  <si>
    <t>IT2-192 17. El Gobierno Nacional, en cabeza del Ministerio del Interior apoyará el proceso de formación y capacitación de las mujeres de la Amazonía del programa "Dialogando y viviendo los derechos en la comunidad" que permite articular procesos de sensibilización, comunicación, formación de liderazgos y transmisión de conocimientos sobre los derechos de las mujeres indígenas.</t>
  </si>
  <si>
    <t>Tibaná</t>
  </si>
  <si>
    <t>IT1-177 18. Avanzar en la implementación de los Programas de Desarrollo con Enfoque Territorial (PDET) conforme al artículo 1 del capítulo 1 del Decreto 893 de 2017, para el cumplimiento a las iniciativas con enfoque étnico para pueblos indígenas, concertadas y plasmadas en los Planes de Acción para la Transformación Regional (PATR) garantizando la gestión de apropiación presupuestal en sus distintas fases, y fortaleciendo técnica y operativamente los Mecanismos Especiales de Consulta (MEC), en los departamentos de Putumayo, Caquetá y Guaviare, en concertación con la MRA</t>
  </si>
  <si>
    <t>Tibasosa</t>
  </si>
  <si>
    <t>IT2-193 19. Elaborar un plan de hábitat integral (agua, vivienda y sanemiento básico) para los territorios indígenas de la Amazonía colombiana a partir de los sistemas de conocimiento propio, de manera coordinada con la Mesa Rregional Amazónica</t>
  </si>
  <si>
    <t>Tinjacá</t>
  </si>
  <si>
    <t>IT2-194 20. Implementar el plan de acción de la resolución 1602 de 2018 en la Región Amazónica para el fortalecimiento de la cultura y deportes  indígenas que contribuya a la promoción y protección de los juegos y empleo del tiempo libre desde sistemas de conocimiento propio.</t>
  </si>
  <si>
    <t>Tipacoque</t>
  </si>
  <si>
    <t>IT4-215 21. Construir y adoptar un protocolo de relacionamiento para la participación plena y efectiva de los pueblos indígenas amazónicos en la agenda internacional del Estado colombiano en los asuntos que los afecten, en el marco de la MRA.</t>
  </si>
  <si>
    <t>Toca</t>
  </si>
  <si>
    <t>IT2-195 22. El Gobierno nacional, bajo el liderazgo de la Oficina del Alto Comisionado para la Paz, brindará garantías de participación integral y efectiva a las organizaciones indígenas de la región Amazónica, en el proceso de paz total, en el marco de lo acordado en los diálogos y conversaciones que se desarrollen con los actores armados ilegales con influencia en el territorio Amazónico.</t>
  </si>
  <si>
    <t xml:space="preserve">Togüí </t>
  </si>
  <si>
    <t>IT4-216 23. Crear un Modelo de Gestión Intercultural Indígena para la gestión del riesgo en la Amazonía Colombiana en concertación con la MRA .</t>
  </si>
  <si>
    <t>Tópaga</t>
  </si>
  <si>
    <t>IT2-196 24. El Mininterior articulará la formulación e implementación de un plan integral intersectorial para la atención de las familias vulnerables con niñez indígena amazónica en situación de mendicidad y/o capacidad especial para la garantia de su derecho a la salud, alimentación, educación y formación cultural para su protección integral de acuerdo a las prácticas culturales y/o interculturales de los pueblos indígenas de la región amazónica.</t>
  </si>
  <si>
    <t>Tota</t>
  </si>
  <si>
    <t>Tununguá</t>
  </si>
  <si>
    <t>Turmequé</t>
  </si>
  <si>
    <t>Tuta</t>
  </si>
  <si>
    <t>Tutazá</t>
  </si>
  <si>
    <t xml:space="preserve">IT2-197 25. Garantizar la construcción, ajuste, socialización, concertación, actualización e implementación técnica y financiera de los modelos educativos propios de enseñanza indígena, proyectos educativos comunitarios o como lo denomine cada pueblo indígena de la Amazonía Colombiana </t>
  </si>
  <si>
    <t>Úmbita</t>
  </si>
  <si>
    <t>Ventaquemada</t>
  </si>
  <si>
    <t>IT2-198 26. Creación y fortalecimiento de una universidad pública de carácter especial propia e intercultural de los pueblos indígenas de la Amazonia colombiana de conformidad con su estructura organizativa propia y de acuerdo con la normatividad vigente y las adecuaciones normativas necesarias que contemple, como minímo: Estudios de pre-factibilidad, factibilidad y viabilidad; adecuación institucional, infraestructura física y tecnológica, dotación de laboratorios, ampliación de oferta académica y de investigación, movilidad académica, alianzas con otras universidades, y financiacion en el marco de la política de gratuidad, en concertación con la MRA.</t>
  </si>
  <si>
    <t>Viracachá</t>
  </si>
  <si>
    <t>IT2-199 27. El Ministerio de Educación Nacional en articulación con las entidades competentes garantizarán el diseño e  implementación de un plan de infraestructura para los estudios, diseño, construcción, mejoramientos, reubicación y dotación de las infraestructuras educativas interculturales y/o formas de construcción propias en los territorios indígenas de la Amazonía Colombiana de acuerdo con las necesidades del PEC, y en concertación con los pueblos indígenas de la Amazonía en el marco de la MRA, promoviendo la participación de las Entidades Territoriales Certificadas.</t>
  </si>
  <si>
    <t>Zetaquira</t>
  </si>
  <si>
    <t>IT2-200 28. Concertar en el marco de la Mesa Regional Amazónica un enfoque diferencial indígena que permita una adecuación normativa integral, en el marco del Decreto 2500 del 2010, Resolución 018858 del 2018 y demas normas existentes, para la aplicación de variables especiales en la asignación de recursos financieros para la atención educativa en los pueblos indígenas amazonicos.</t>
  </si>
  <si>
    <t>Manizales</t>
  </si>
  <si>
    <t>IT2-201 29. El Ministerio de Educación en el marco de sus competencias y en articulación con las entidades competentes realizarán una propuesta de adecuación normativa que permita una solución estructural a la asignación de transporte escolar a los estudiantes indígenas que habitan zonas de difícil  acceso mediante la modalidad fluvial y terrestre en los departamentos de la amazonia colombiana en concertación con la MRA.</t>
  </si>
  <si>
    <t>Aguadas</t>
  </si>
  <si>
    <t>IT2-202 30. Formular e implementar un plan de acción en concertación con los pueblos y organizaciones indigenas, sobre el cuidado del bienestar mental y las desarmonías espirituales para la atención y prevención del suicidio, consumo de SPA, todo tipo de violencias, explotación sexual, estado de mendicidad en jóvenes indígenas teniendo en cuenta la cosmovisión, la ley de origen, derecho mayor y otras de cada pueblo, en articulación con el Mecanismo articulador para el abordaje integral de las violencias por razones de sexo y genero contra las mujeres, niños, niñas y adolecentes  y  con el comité consultivo del ESCNNA.</t>
  </si>
  <si>
    <t>Anserma</t>
  </si>
  <si>
    <t>IT5-222 31. El DNP, creará un grupo de trabajo al interior de la Dirección  de Gobierno, DDHH y Paz que apoye el diseño de lineamientos para incorporar un enfoque que tenga en cuenta la diversidad étnica y cultural en las políticas, programas y proyectos  en coordinación con las entidades competentes.
Este grupo tendrá las condiciones técnicas y profesionales para el desarrollo de lineamientos que tengan en cuenta la especificidad étnica y cultural de la Amazonia y el diálogo con sus instituciones representativas de los pueblos indígenas de la amazonia en el marco de la MRA.</t>
  </si>
  <si>
    <t>Aranzazu</t>
  </si>
  <si>
    <t>IT5-223 32. El gobierno nacional realizará las adecuaciones normativas e institucionales para garantizar la progresividad en la implementación del decreto ley 632 de 2018, y el fortalecimiento de las condiciones para la sostenibilidad financiera en el adecuado ejercicio de las competencias que ejercen las autoridades indígenas en esos territorios.</t>
  </si>
  <si>
    <t>Belalcázar</t>
  </si>
  <si>
    <t>Chinchiná</t>
  </si>
  <si>
    <t>IT5-224 33.El Gobierno Nacional, en cabeza del Ministerio del Interior, fortalecerá las organizaciones y demás estructuras organizativas propias de los pueblos indígenas de la Amazonía colombiana, en concertación con la MRA</t>
  </si>
  <si>
    <t>Filadelfia</t>
  </si>
  <si>
    <t xml:space="preserve">IT5-225 34. El Gobierno Nacional através de la Dirección de Asuntos Indígenas Rom y Minoría financiará un proyecto para el fortalecimiento del conocimiento ancestral de los sabedores y sabedoras de los pueblos indígenas de la amazonía </t>
  </si>
  <si>
    <t>La Dorada</t>
  </si>
  <si>
    <t>IT5-226 35. El gobierno nacional, en cabeza del Ministerio del Interior - Dirección de DDHH y Dirección de Asuntos indígenas, concertará con la MRA los lineamientos de política pública en materia de Derechos Humanos para los Pueblos Indígenas de la Amazonía colombiana</t>
  </si>
  <si>
    <t>La Merced</t>
  </si>
  <si>
    <t xml:space="preserve">IT5-227 36 El gobierno Nacional en cabeza del Ministerio del Interior garantizará el fortalecimiento de la Mesa Regional Amazónica </t>
  </si>
  <si>
    <t>Manzanares</t>
  </si>
  <si>
    <t>IT1-178 37. Implementar procesos de reparación colectiva, retorno y reubicaciones, restitución y Planes de Salvaguarda para las comunidades, pueblos y  grupos indígenas víctimas del conflicto armado de la Amazonía colombiana</t>
  </si>
  <si>
    <t>Marmato</t>
  </si>
  <si>
    <t>Marquetalia</t>
  </si>
  <si>
    <t>Marulanda</t>
  </si>
  <si>
    <t xml:space="preserve">IT1-179 38. El Gobierno Nacional desarrollará de manera concertada con las autoridades indígenas de la Amazonia colombiana y las entidades vinculadas en el decreto 1232 de 2018, y en concertación con la MRA, un plan integral con las acciones necesarias para la implementación del decreto, incluyendo medidas para eliminar todas las presiones sobre el territorio Yuri-Passé y de otros pueblos de los cuales se tienen indicios de su existencia. Para esto, se realizarán las mesas técnicas necesarias en el marco de la MRA, para la formulación e implementación del plan integral y demás acciones necesarias para la implementación del decreto e impulsará su aprobación en la Comisión Nacional, así como la socialización con las autoridades indígenas locales. </t>
  </si>
  <si>
    <t>Neira</t>
  </si>
  <si>
    <t>IT1-180 39. El gobierno nacional diseñará, coordinará e implementará, en concertación con los pueblos indígenas, la Política Pública para Pueblos en contacto inicial con el propósito de garantizar los  derechos fundamentales y superar las condiciones  de  vulnerabilidad</t>
  </si>
  <si>
    <t>Norcasia</t>
  </si>
  <si>
    <t>Pácora</t>
  </si>
  <si>
    <t>IT1-181 40. En el marco de la construcción de la "Política Pública integral de acceso y garantía de derechos humanos para los pueblos indígenas plurinacionales y transfronterizos"  concertada en la MPC, se garantizará una ruta de construcción diferencial para los pueblos indígenas amazónicos de frontera.</t>
  </si>
  <si>
    <t>Palestina</t>
  </si>
  <si>
    <t>Pensilvania</t>
  </si>
  <si>
    <t xml:space="preserve">IT5-228 41. Apoyar los procesos de participación de la población migrante perteneciente a  pueblos Indígenas amazónicos en las áreas y zonas de frontera </t>
  </si>
  <si>
    <t>IT2-203 42. Crear e implementar en el cuatrenio un plan integral de formación técnica y tecnológica efectiva e intercultural de los jóvenes indígenas de la  Amazonía, que garantice el fortalecimiento de las capacidades para la generación de ingresos al interior de los pueblos y territorialidades indígenas, en concertación con los pueblos indígenas en el marco de la Mesa Regional Amazónica.</t>
  </si>
  <si>
    <t xml:space="preserve">IT2-204 43. Fortalecer los emprendimientos económicos culturales de las mujeres indígenas de la Amazonía basados en los sistemas de conocimiento propio. </t>
  </si>
  <si>
    <t>Salamina</t>
  </si>
  <si>
    <t>IT2-205 44. Fortalecer la escuela de formación política de la OPIAC para los liderazgos juveniles indígenas que cuente con el apoyo financiero para la capacitación, desarrollo organizacional y programas específicos para la juventud de las comunidades indígenas de la región amazónica</t>
  </si>
  <si>
    <t>Samaná</t>
  </si>
  <si>
    <t xml:space="preserve">IT2-206 45. La Unidad Nacional de Protección construirá de manera concertada con las autoridades tradicionales de los pueblos indígenas de la amazonía las rutas de protección individual y colectiva necesarias para los jóvenes, líderes, lideresas y sabedores y cuidadores de los territorios víctimas de la vulneración a los derechos humanos. Además, el Ministerio del Interior, a través de la oficina de DDHH, implementará programas tendientes a garantizar la protección de los mismos, en concertación con los pueblos indígenas en el marco de la MRA. </t>
  </si>
  <si>
    <t>San José</t>
  </si>
  <si>
    <t>IT2-207 46. El Ministerio del Interior, en el marco de sus funciones establecerá un programa de fortalecimiento cultural propio para la formación de los NNA en los aspectos relacionados de gobierno propio, gobernanza del territorio y liderazgo de acuerdo a los usos y costumbres en los pueblos indígenas de la región amazónica, articulando al ICBF y al Ministerio de Cultura</t>
  </si>
  <si>
    <t>Supía</t>
  </si>
  <si>
    <t>Victoria</t>
  </si>
  <si>
    <t>IT5-229 47. El Gobierno Nacional, bajo el liderazgo del Ministerio del Interior, expedirá los instrumentos normativos y radicará, una vez protocolizado el proyecto, con mensaje de urgencia las medidas legislativas propuestas por los Pueblos indígenas, para poner en funcionamiento las Entidades Territoriales Indígenas (ETI´s), los territorios indígenas u otros ejercicios de ordenamiento territorial propio, garantizando los derechos al consentimiento y consulta previa, libre e informada con objeción cultural de los Pueblos y organizaciones indígenas del País.</t>
  </si>
  <si>
    <t>Villamaría</t>
  </si>
  <si>
    <t xml:space="preserve">IT5-230 48. El departamento Administrativo de la Función Pública identificará, caracterizará y acompañará técnicamente la implementación del modelo integrado de planeación y gestión actualizado para los pueblos indígenas amazónicos. Por su parte el Ministerio del Interior garantizará los espacios de concertación de las mesas de diálogo de la MRA para dicha caracterización. </t>
  </si>
  <si>
    <t>Viterbo</t>
  </si>
  <si>
    <t>IT4-217 49. El gobierno Nacional en cabeza del Ministerio de Ambiente y Desarrollo Sostenible, se compromete a crear un área de gestión ambiental  amazonica, con una subárea ambiental indígena amazonica para consolidar la gobernanza ambiental indígena que fortalezca las prácticas y sistemas propios de conocimiento desde una perspectiva territorial y cultural, para lo cual realizará los estudios técnicos de reestructuración del Ministerio con la participación de los pueblos indígenas de la amazonia Colombiana del espacio de la MRA.  La creación quedará sujeta a la aprobación por parte del Departamento Administrativo de la Función Pública y el Ministerio de Hacienda.</t>
  </si>
  <si>
    <t>Belén de los Andaquíes</t>
  </si>
  <si>
    <t>IT4-218 50. El Ministerio de Ambiente y Desarrollo Sostenible, financiará la construcción de planes de ordenamiento ambiental de los resguardos indígenas de la amazonía acorde a los sistemas de conocimiento indígena, potenciando el uso, manejo y aprovechamiento ambiental sostenible de los territorios indígenas amazónicos, producto de la priorización  de acuerdos regionales para la gobernanza ambiental territorial en el marco de la MRA</t>
  </si>
  <si>
    <t>IT4-219 51. Implementar un programa especial para la conservación, protección (monitoreo y control colectivo de la biodiversidad), recuperación, restauración, rehabilitación ambiental de los territorios de los pueblos indígenas amazónicos que permita mantener la integridad ecosistémica y biocultural de la Amazonía colombiana, producto de la priorización  de acuerdos regionales para la gobernanza ambiental territorial en el marco de la MRA.</t>
  </si>
  <si>
    <t>IT4-220 52. Gobierno nacional en cabeza de Min Ambiente en articulación con Min Agricultura, Min Comercio, Min Ciencia y Tecnología y SENA, se articularán para la implementación de proyectos y programas para el fomento y fortalecimiento de los emprendimientos ambientales en territorios de los pueblos indígenas amazónicos, que permita fortalecer las economías propias y los medios de vida sostenibles que garanticen el vivir en abundancia, producto de la priorización  de acuerdos regionales para la gobernanza ambiental territorial en el marco de la MRA</t>
  </si>
  <si>
    <t>IT4-221 53. El gobierno nacional en cabeza del Ministerio de Ambiente  garantizará dentro del Fondo para la Sustentabilidad y la Resiliencia Climática -FONSUREC- una línea de inversión especial para la amazonia colombiana, para la ejecución autónoma del presupuesto por parte de los pueblos indígenas de la amazonia, en el marco del intercambio de sistemas de conocimiento para financiar acciones de restauración, conservación y preservación del territorio. El diseño y estructuración de esta línea de inversión será priorizada y concertada con la MRA y como resultado de los acuerdos regionales territoriales para la gobernanza ambiental con los pueblos indígenas de la amazonia</t>
  </si>
  <si>
    <t xml:space="preserve">IT1-182 54. El Gobierno Nacional, en concertación con los pueblos indígenas de los departamentos de la Amazonía colombiana priorizando las áreas no municipalizadas, formulará e Implementará los Planes de Acción Inmediata -PAI- (equivalente a PDET) en el marco de la implementación del Capítulo Étnico del Acuerdo de Paz, en coordinación y articulación con las entidades competentes, a través de la financiación de las iniciativas concertadas con los pueblos indígenas amazónicos acorde con sus estructuras organizativas y espacios de diálogo y concertación </t>
  </si>
  <si>
    <t>IT2-208 55. Formular  y avanzar en la implementación de un Plan Integral Regional en concertación con la MRA para preservar los sistemas de pensamiento, saberes, prácticas ancestrales, espacios de trasmisión intergeneracional de los sistemas de conocimiento propio de los pueblos indígenas de la región amazónica.</t>
  </si>
  <si>
    <t>IT2-209 56. Fortalecimiento  al ejercicio de la jurisdicción especial de los pueblos indígenas amazónicos.</t>
  </si>
  <si>
    <t>IT5-231 57. Adecuación de políticas , estructuras y modelos de planeación y gestión de las entidades del Estado que permita la coordinación con la Institucionalidad Indígena Amazónica, entre los distintos niveles de gobierno y entidades del Estado y la implementación de políticas públicas pertinentes para los PI de la amazonia.</t>
  </si>
  <si>
    <t>Movimiento AISO 2024-2026</t>
  </si>
  <si>
    <t>RT1-1 Finalizar la reglamentación e implementar en coordinación con la CND el programa especial de dotación de Tierras para el pueblo Rrom establecido en el artículo 17 del Decreto 902 de 2017 que garantice la construcción de una línea base de solicitudes; con el fin de establecer y adelantar los procedimientos administrativos expeditos para la protección a su derecho fundamental al territorio y el reconocimiento a la propiedad del pueblo Rrom en el área rural.</t>
  </si>
  <si>
    <t>RT1-2 En cumplimiento del Plan Integral de Reparación Colectiva, derivado del numeral 17 del artículo 84 del Decreto 4634 de 2011, se diseñarán y estructurarán, construirán y dotarán las 11 casas culturales (LE KERA), una por cada una de las nueve kumpañias y sus dos organizaciones, donde se cuente con predios destinados por la entidad territorial habilitados para este tipo de usos, con acceso a servicios públicos y con la capacidad para su operación y mantenimiento.   El valor de la construcción de cada casa será el resultado del proceso de estructuración y viabilización del proyecto por parte del Ministerio de Cultura bajo el principio de equidad y caracterización.</t>
  </si>
  <si>
    <t>Popayán</t>
  </si>
  <si>
    <t>RT1-3 El Ministerio de Vivienda, Ciudad y Territorio garantizará la implementación del programa de vivienda para las 9 kumpañy y 2 organizaciones del pueblo rrom, en el marco de lo establecido en el decreto 119 de 2020, garantizando para el cuatrienio la asignación de 114 subsidios de vivienda de 80 SMMLV en el 2024, y gestionando con Hacienda recursos adicionales en el marco del Decreto 119 de 2020. Se hará la gestión de los que se entregaron en la vigencia 2022 y no se han hecho efectivos.</t>
  </si>
  <si>
    <t>Almaguer</t>
  </si>
  <si>
    <t>RT2-4 Garantizar el proceso de identificación de los oficios tradicionales del pueblo Rrom en el marco de la Ley de oficios de tal manera que las sabedoras y sabedores sean reconocidos y certificados para la salvaguardia y la empleabilidad</t>
  </si>
  <si>
    <t>RT2-5 El Ministerio de Justicia y del Derecho construirá de manera participativa con el pueblo Rrom un estudio de caracterización que dé cuenta de las formas propias de resolución de controversias o conflictos internos mediante la Kriss Romaní, así como de la identificación de los asuntos que requieren de articulación. El resultado de este estudio se alineará con la estrategia de actualización del marco normativo del pueblo Rrom en Colombia a cargo del Ministerio del Interior, mediante la creación del capítulo de justicia propia del Pueblo Rrom en el modificatorio del Decreto 2957 de 2010.</t>
  </si>
  <si>
    <t>RT2-6 Se garantizará la actualización, perfeccionamiento y socialización del reglamento interno de la Comisión Nacional de Diálogo del pueblo Rrom (decreto 2957 de 2010), adoptándolo mediante un acta de asamblea de la CND</t>
  </si>
  <si>
    <t>RT2-7 Fortalecer el proceso socio-organizativo y político del pueblo Rrom, en cabeza de Min Interior para que, en articulación con Min Cultura, y en conjunto con las organizaciones y autoridades del pueblo Rrom, se identifiquen los agentes y colectivos de comunicaciones del sector.</t>
  </si>
  <si>
    <t>RT2-8 El Ministerio de Tecnologías de Información garantizara la promoción del uso y apropiación de las TIC y la producción de contenidos propios del pueblo Rrom.</t>
  </si>
  <si>
    <t>RT2-9 Institucionalizar desde la competencia del Min de Cultura a través de diferentes estrategias la conmemoración de las siguientes fechas: 05 de agosto día de la mujer Gitana y el 05 de noviembre el día internacional de la lengua Romaní</t>
  </si>
  <si>
    <t>RT2-10 La DAIRM, brindará las garantías, para que el pueblo RROM genere el documento de planificación del "plan de vida” y su respectiva actualización, socialización, y posterior construcción del plan de acción para la implementación con las entidades competentes a nivel nacional y territorial.</t>
  </si>
  <si>
    <t>RT2-11 Diseñar e implementar de manera concertada un programa de educación propia y que además priorice líneas de alfabetización para la población gitana con enfoque étnico en conjunto con un modelo de educación flexible para niñas, niños, jóvenes, mujeres y adultos</t>
  </si>
  <si>
    <t>RT2-12 El Ministerio de Educación nacional garantizará la formulación e implementación de una política pública en materia de educación superior para estudiantes de pregrado y postgrado del pueblo Rrom que permita el acceso, permanencia, pertinencia, retorno, graduación y sostenimiento.</t>
  </si>
  <si>
    <t>RT2-13 Crear programas de formación en oficios propios del pueblo Rrom en concertación con la CND.</t>
  </si>
  <si>
    <t>RT2-14 Diseñar e implementar de manera concertada una política pública de educación intercultural inicial, básica y media para el pueblo Rrom de acuerdo con sus usos y costumbres (idioma, kriss romaní, comercio, entre otros), que permita mantener la pervivencia cultural desde la crianza. Esta política deberá resolver la formación y certificación de profesores propios o gitanos, articulación con los Kher Rrom, el registro por resolución de la escuela propia por parte del ministerio de educación y todos los demás aspectos relacionados con la validación de la educación inicial, básica y media.</t>
  </si>
  <si>
    <t>Guachené</t>
  </si>
  <si>
    <t>RT2-15 El Ministerio de Educación Nacional en concertación con el pueblo Rrom realizará el ajuste y/o modificación del reglamento operativo del Fondo de Atención a Población Rrom.</t>
  </si>
  <si>
    <t>RT2-16 En un plazo de máximo ocho meses (8) posteriores a la aprobación del PND 2022-2026 y a la concertación de la totalidad de los indicadores y metas del pueblo rrom, el Departamento Nacional de Planeación diseñará e implementará mecanismos para el monitoreo y seguimiento de los indicadores de resultados y productos de la población Rrom.
Para tal efecto, la dependencia encargada de articular los asuntos étnicos al interior del Departamento Nacional de Planeación garantizará dos (2) espacios al año para presentar los resultados del seguimiento del PND 2022 - 2026 a la Comisión Nacional de Dialogo del Pueblo Rrom.</t>
  </si>
  <si>
    <t>Inzá</t>
  </si>
  <si>
    <t>RT2-17 Adelantar mesas de trabajo para proponer la modificación de los literales del numeral 4 del artículo 2 de la Ley 1150 de 2007, que contempla las modalidades de selección en la contratación estatal, específicamente para la contratación bajo la modalidad de contratación directa, con miras a que se viabilice la celebración de contratos o convenios con entidades estatales y los representantes legales de la Kumpañy y las dos organizaciones cuyo objeto esté relacionado con el fortalecimiento de sus formas de gobierno, identidad étnica y cultural, el ejercicio de la autonomía y/o garantía de los derechos del grupo étnico Rom o Gitano.
Consecuentemente se propone mesas de trabajo para la revisión del artículo 7 de la Ley 80 de 1993, para que efectos de la Ley que contempla el Estatuto General de la Contratación Publica Administrativa, se incorpore como entidades a contratar a los Kumpania (Kumpañy plural),  y las dos organizaciones definidos por el Decreto 2957 de 2010, como el conjunto de grupos familiares configurados patrilinealmente (patrigrupos), que a partir de alianzas de diverso orden optan por compartir espacios para vivir cerca o para itinerar de manera conjunta dentro del grupo étnico Rom o gitanos, los cuales deben contar con representación legal inscrito y registrado ante el Ministerio del Interior.</t>
  </si>
  <si>
    <t>RT2-18 Realizar jornadas de expedición de documentos de identificación con enfoque diferencial étnico para el pueblo Rrom.</t>
  </si>
  <si>
    <t>La Sierra</t>
  </si>
  <si>
    <t>RT2-19 El MSPS a partir de la protocolización de los lineamientos de política de atención integral en salud y de las orientaciones para la planeación integral en salud pública para el pueblo Rrom, realizará la socialización y la hoja de ruta para su respectiva implementación coordinada y articulada en el marco de la Atención Primaria en Salud, entre las nueve Kumpany y dos organizaciones y las estructuras de salud del orden territorial</t>
  </si>
  <si>
    <t>La Vega</t>
  </si>
  <si>
    <t>RT2-20 Generar una estrategia diferencial para la inclusión de los adultos mayores del pueblo Rrom que cumplan los siguientes requisitos: ciudadano colombiano o haber residido durante los últimos 10 años en el país, edad mínima 54 años para las mujeres, 59 para los hombres y hacer parte del listado censal del pueblo Rrom, en el momento que se determine la ampliación de cobertura del programa Colombia Mayor.</t>
  </si>
  <si>
    <t>RT2-21 El MSPS realizará la sensibilización, asistencia técnica, acompañamiento y seguimiento coordD24:D27inado y articulado con los nueves kumpañi y dos organizaciones y las estructuras de salud del orden territorial a las comunidades Rrom en las temáticas relacionadas con los diferentes tipos de discapacidad, acceso a los ayudas técnicas y servicios de rehabilitación para mejorar su calidad de vida con enfoque diferencial en el marco de la atención primaria en salud.</t>
  </si>
  <si>
    <t>RT2-22 El MSPS construirá conjuntamente con las 9 Kumpany y las 2 organizaciones el modelo de atención integral en salud mediante la garantía en la adecuación de los servicios desde el enfoque diferencial étnico, acorde al conocimiento propio, usos y costumbres en el marco del derecho fundamental a la salud del pueblo Rrom.</t>
  </si>
  <si>
    <t>RT2-23 Articulación con el SENA y UAEOS para la promoción y acceso al trabajo decente, a través de la formación de competencias laborales, así como la orientación para el desarrollo de la Asociatividad y de iniciativas productivas de las comunidades, con el pueblo Rrom y otros grupos étnicos.</t>
  </si>
  <si>
    <t>RT2-24 En el marco del PIRC Rrom dar cumplimiento al compromiso relacionado con las casas culturales de las 2 organizaciones y las 9 Kumpañi e implementar las demás acciones de las medidas de reparación colectiva correspondientes a la Unidad para las Víctimas.</t>
  </si>
  <si>
    <t>Padilla</t>
  </si>
  <si>
    <t>RT2-25 Acompañar y garantizar procesos de memoria histórica acordadas con las nueve kumpanias y dos organizaciones del pueblo Rrom de manera progresiva.</t>
  </si>
  <si>
    <t>RT2-26 Realización un informe de investigación del pueblo Rrom sobre la reconstrucción de su memoria histórica</t>
  </si>
  <si>
    <t>RT2-27 Garantizar y priorizar con enfoque diferencial étnico rrom, el derecho a la indemnización administrativa individual de las víctimas del conflicto armado pertenecientes al pueblo Rrom</t>
  </si>
  <si>
    <t>Piamonte</t>
  </si>
  <si>
    <t>RT2-28 Fortalecer la participación con enfoque diferencial y representación del pueblo Rrom en los espacios de participación frente al conflicto armado en el marco del decreto 4634.</t>
  </si>
  <si>
    <t>Piendamó</t>
  </si>
  <si>
    <t>RT2-29 Para la exoneración del servicio militar, se establecerá un canal de verificación para el estudio y revisión de la situación legal de manera individual por conducto de la dirección de reclutamiento, de acuerdo al listado censal allegado por el Min del Interior con los representantes del pueblo Rrom.</t>
  </si>
  <si>
    <t>Puerto Tejada</t>
  </si>
  <si>
    <t>RT2-30 El Ministerio de Defensa Nacional presentará un proyecto de Ley para la exoneración del servicio militar de los miembros del pueblo rrom.</t>
  </si>
  <si>
    <t>Puracé</t>
  </si>
  <si>
    <t>RT2-31 Garantizar la consulta previa libre e informada para la reglamentación del decreto ley 4634 de 2011.</t>
  </si>
  <si>
    <t>Rosas</t>
  </si>
  <si>
    <t>RT2-32 El Ministerio del Interior, emitirá lineamientos para que todas las entidades del gobierno nacional, que implementan programas sociales, hagan uso de los listados censales para que sea insumo en la focalización de estos programas con el pueblo rrom, en articulación con el DNP para la integración del listado social en el registro social hogares.</t>
  </si>
  <si>
    <t>San Sebastián</t>
  </si>
  <si>
    <t>RT2-33 Promover la participación efectiva del pueblo Rrom en aquellos escenarios que se definan para tal fin en el marco de los procesos de construcción de paz total que el gobierno nacional adelante con los grupos armados ilegales que hacen presencia en los territorios o que los han afectado históricamente, garantizando el cumplimiento de la política de paz total dispuesta en la ley 2272 de 2022.
El Gobierno Nacional garantizará la incorporación en los presupuestos anuales correspondientes, los recursos requeridos para la implementación del capítulo étnico del Acuerdo Final de Paz, (gitanos, indígenas y negros, afrocolombianos, raizales y palenqueros). La Unidad de Implementación - OACP y la Vicepresidencia de la República, rendirán informes sobre el seguimiento y avance de la implementación del capítulo étnico del Acuerdo Final de Paz, presentado a la CSIVI</t>
  </si>
  <si>
    <t>RT2-34 Continuar con el acompañamiento técnico en el proceso de formulación del Plan Especial de Salvaguardia de la Kriss Romaní</t>
  </si>
  <si>
    <t>RT2-35 Crear la hoja de ruta para el diseño e implementación del capítulo rrom en la política nacional de juventud.</t>
  </si>
  <si>
    <t>Silvia</t>
  </si>
  <si>
    <t>RT2-36 Crear e implementar una política pública de deporte y recreación con el pueblo rrom o gitano con enfoque diferencial</t>
  </si>
  <si>
    <t>Sotará</t>
  </si>
  <si>
    <t>RT2-37 Aplicación del enfoque étnico diferencial en los programas y proyectos del sector Trabajo, con el fin de promover y garantizar los derechos fundamentales del trabajo y el acceso al mercado laboral del pueblo Rrom.</t>
  </si>
  <si>
    <t>RT2-38 En el marco de la reforma pensional, se presentará la priorización a la población Rrom dentro del Programa de Subsidio al Aporte de Pensión, de manera que sus trabajadores informales cuenten con cubrimiento en pensión disminuyendo la desigualdad en este sector, desde el enfoque diferencial para lograr estabilidad económica y mejores condiciones de vida. En materia de riesgos laborales, el Ministerio del Trabajo elaborará el estudio de factibilidad y de determinación del modelo de cubrimiento a la población Rrom.</t>
  </si>
  <si>
    <t>RT3-39 Implementar un programa de educación económica y financiera con enfoque diferencial dirigido al pueblo rrom a través del MADR y el BAC para el acceso de la población Rrom al crédito de fomento agropecuario para pequeños productores.</t>
  </si>
  <si>
    <t>Timbío</t>
  </si>
  <si>
    <t>RT3-40 Consolidación, socialización y apropiación del capítulo Rrom en el Plan Nacional de Seguridad Alimentaria hacia la garantía del derecho humano a la alimentación.</t>
  </si>
  <si>
    <t>RT3-41 Contribuir a la garantía del derecho a la alimentación mediante la elaboración de una minuta patrón que respete los hábitos y costumbres alimentarias de los niños, niñas, jóvenes, adolescentes y población con discapacidad de la población Rrom.</t>
  </si>
  <si>
    <t>RT3-42 Diseñar e implementar una estrategia intersectorial con enfoque diferencial Rrom para la garantía del derecho humano a la alimentación del pueblo Rrom, bajo el liderazgo de la presidencia de la CISAN, para articular a las entidades que conforman la CISAN, y se invitaran a otras instancias según pertinencia, para diseñar e implementar la estrategia.</t>
  </si>
  <si>
    <t>Totoró</t>
  </si>
  <si>
    <t>RT3-43 Implementar programas que aporten al fortalecimiento de las capacidades familiares y comunitarias de las familias del pueblo RROM para la promoción del desarrollo integral de los niños, niñas, adolescentes y jóvenes teniendo en cuenta su construcción y comprensión del mundo</t>
  </si>
  <si>
    <t>Villa Rica</t>
  </si>
  <si>
    <t>RT3-44 Formular e implementar en concertación con la Comisión Nacional de Diálogo un Capítulo de la Política Nacional de Infancia y Adolescencia para la niñez del Pueblo Rrom Gitano de Colombia</t>
  </si>
  <si>
    <t>RT4-45 Diseñar una estrategia diferencial concertada para la vinculación del Pueblo Rrom en el encadenamiento productivo de los negocios verdes con énfasis en emprendimientos regionales, en el marco del Plan Nacional de negocios verdes 2022-2030, garantizando los recursos necesarios para dicho diseño.</t>
  </si>
  <si>
    <t>Aguachica</t>
  </si>
  <si>
    <t>RT4-46 Socializar los lineamientos de política de educación ambiental concertada con el pueblo Rrom ante las corporaciones autónomas regionales y entidades competentes con el tema que hacen presencia en la jurisdicción de las 9 kumpañias y las dos organizaciones.</t>
  </si>
  <si>
    <t>RT4-47 El Ministerio de Ambiente acompañara y realizará seguimiento por medio de reuniones presenciales con los grupos de educación ambiental de las Corporaciones Ambientales Regionales donde tiene jurisdicción las 9 kumpañias y dos organizaciones, participaran dos delegados por cada Kumpañia y de las dos organizaciones con el objetivo de construir un plan de acción que dé cuenta de las actividades a realizar en el marco de los lineamientos de la educación formal y no formal</t>
  </si>
  <si>
    <t>Astrea</t>
  </si>
  <si>
    <t>RT4-48 Diseñar e implementar un programa para la sostenibilidad de unidades productivas, que faciliten la adquisición de créditos, equipos, herramientas necesarias para su tecnificación y desarrollo eficiente, así como la participación en ferias, entre otras, acordes con las actividades culturales.</t>
  </si>
  <si>
    <t>RT4-49 Implementar en el marco del programa especial de acceso a tierras proyectos productivos agropecuarios que propenderán por fortalecer los sistemas propios e igualmente las economías interculturales, y en consideración a las dinámicas territoriales.</t>
  </si>
  <si>
    <t>Bosconia</t>
  </si>
  <si>
    <t>RT4-50 Implementar Unidades productivas para el fortalecimiento económico del Pueblo Rrom, de acuerdo al listado censal</t>
  </si>
  <si>
    <t>Chimichagua</t>
  </si>
  <si>
    <t>RT4-51 Fortalecimiento a las unidades productivas beneficiarias del Programa " Apoyo para la Generación de Ingresos 2018-2022"</t>
  </si>
  <si>
    <t>Chiriguaná</t>
  </si>
  <si>
    <t>RT4-52 Garantizar la inclusión de las mujeres del pueblo Rrom en los programas de la entidad con enfoque diferencial étnico, orientados a la generación de ingresos, atendiendo sus realidades culturales y territoriales, asignando maquinaria e insumos para sus oficios tradicionales y demás, así como también fortalecimiento de la participación de las mujeres</t>
  </si>
  <si>
    <t>Curumaní</t>
  </si>
  <si>
    <t>El Copey</t>
  </si>
  <si>
    <t>RT5-53 Brindar asistencia técnica a las entidades nacionales y territoriales del SNBF con la participación del pueblo Rrom, en el marco del ciclo de las políticas públicas dirigidas a NNAJ con el fin de establecer acciones diferenciadas y afirmativas que garanticen los derechos y protección de la niñez, adolescencia y la juventud del pueblo Rrom en armonía con el Zakono.</t>
  </si>
  <si>
    <t>El Paso</t>
  </si>
  <si>
    <t>RT5-54 En el marco del conpes 4080 del 2022 construir de manera concertada con las mujeres Rrom y coordinar la implementación del plan integral de acciones afirmativas para las mujeres Rrom desde su enfoque diferencial étnico.</t>
  </si>
  <si>
    <t>Gamarra</t>
  </si>
  <si>
    <t>RT5-55 Concertar una Ruta de trabajo en el marco de la CND para revisión de los temas de consulta previa del pueblo Rrom.</t>
  </si>
  <si>
    <t>González</t>
  </si>
  <si>
    <t>RT5-56 En el marco de la estrategia de nuevos mandatarios, el DNP incluirá los lineamientos y estrategias para los planes de desarrollo territoriales que orienten la inclusión del enfoque étnico rrom y el fortalecimiento de la participación de las 9 kumpañy y sus 2 organizaciones.</t>
  </si>
  <si>
    <t>La Gloria</t>
  </si>
  <si>
    <t>RT5-57 La DAIRM, financiará una propuesta que remitirá el pueblo RROM, para fortalecimiento interno y capacitación de los delegados de la CND del pueblo RROM.</t>
  </si>
  <si>
    <t>RT5-58 En la implementación de la sistematización del registro poblacional que está desarrollando la DAIRM, diseñará un módulo específico para el pueblo RROM que será concertado con el mismo en el marco de la CND.</t>
  </si>
  <si>
    <t>RT5-59 Acompañar al pueblo rrom en la gestión de espacios de participación ante entes territoriales (Gobernaciones y alcaldías)</t>
  </si>
  <si>
    <t>Pailitas</t>
  </si>
  <si>
    <t>RT5-60 La CND realizará 5 sesiones ordinarias para evaluación, control y seguimiento con las diferentes entidades que hacen parte de la CND, no se sesionara de manera extraordinaria. Asimismo, se realizará la respectiva articulación con las entidades competentes para que hagan parte de las sesiones ordinarias que se convoquen.</t>
  </si>
  <si>
    <t>Pelaya</t>
  </si>
  <si>
    <t>RT5-61 Formular, concertar e implementar el Capítulo Rom del Plan Decenal de Cultura 2022-2032, Cultura para la protección de la diversidad de la vida y del territorio.</t>
  </si>
  <si>
    <t>RT5-62 Apoyar la realización de dos Encuentros Culturales Internacionales de intercambio y transmisión de saberes ancestrales para el fortalecimiento del Zakono Romanó (en el cuatrienio, propuesta 2024 y 2026)</t>
  </si>
  <si>
    <t>Río de Oro</t>
  </si>
  <si>
    <t>RT5-63 Realizar cuatro Encuentros Culturales Inter locales e intergeneracionales de intercambio y transmisión de saberes ancestrales para el fortalecimiento del Zakono Romanó. (Uno cada año)</t>
  </si>
  <si>
    <t>RT5-64 Encuentros culturales locales e intercambio de saberes ancestrales para el fortalecimiento del Zakono Romanó. (uno cada año por cada Kumpañia)</t>
  </si>
  <si>
    <t>San Alberto</t>
  </si>
  <si>
    <t>RT5-65 La DAIRM coordinará, construirá con el pueblo RROM, las modificaciones del Decreto 2957 de 2010, marco normativo de la protección integral de los derechos colectivos e individuales del pueblo RROM, en el marco de las sesiones ordinarias de la CND. Asimismo, la DAIRM, en el marco de las reuniones ordinarias de la CND definirá la hoja de ruta para la socialización con el pueblo RROM de las modificaciones al Decreto 2957 de 2010.</t>
  </si>
  <si>
    <t>RT5-66 La DAIRM, en el marco de las sesiones ordinarias de la CND articulará un espacio de trabajo con la institucionalidad y el pueblo RROM, con el fin de trabajar el tema de auto censo y las problemáticas que surjan de este, en el marco de sus competencias.</t>
  </si>
  <si>
    <t>San Martín</t>
  </si>
  <si>
    <t>RT5-67 Realizar el diseño metodológico de la caracterización sociodemográfica de las viviendas y la población Rrom de cada una de las 9 kumpanias y las dos organizaciones del pueblo Rrom, con la participación del pueblo Rrom.  que permita el seguimiento y la formulación de políticas públicas y capacitar a las personas de la CND en Bogotá para que repliquen la capacitación en sus kumpanias y hagan la recolección de información.</t>
  </si>
  <si>
    <t>Tamalameque</t>
  </si>
  <si>
    <t>RT5-68 Inclusión del enfoque diferencial étnico rrom en las operaciones estadísticas que realiza el DANE.</t>
  </si>
  <si>
    <t>Montería</t>
  </si>
  <si>
    <t>Ayapel</t>
  </si>
  <si>
    <t xml:space="preserve">Tecnología de la información  y las comunicaciones </t>
  </si>
  <si>
    <t>Aplicaciones / Software</t>
  </si>
  <si>
    <t>Canalete</t>
  </si>
  <si>
    <t>Infraestructura / Hardware</t>
  </si>
  <si>
    <t>Cereté</t>
  </si>
  <si>
    <t>Servicios</t>
  </si>
  <si>
    <t>Chimá</t>
  </si>
  <si>
    <t>Chinú</t>
  </si>
  <si>
    <t>Ciénaga de Oro</t>
  </si>
  <si>
    <t>Cotorra</t>
  </si>
  <si>
    <t>La Apartada</t>
  </si>
  <si>
    <t>Lorica</t>
  </si>
  <si>
    <t>Los Córdobas</t>
  </si>
  <si>
    <t>Momil</t>
  </si>
  <si>
    <t>Moñitos</t>
  </si>
  <si>
    <t>Planeta Rica</t>
  </si>
  <si>
    <t>Pueblo Nuevo</t>
  </si>
  <si>
    <t>Puerto Escondido</t>
  </si>
  <si>
    <t>Purísima de la Concepción</t>
  </si>
  <si>
    <t>Sahagún</t>
  </si>
  <si>
    <t>San Andrés de Sotavento</t>
  </si>
  <si>
    <t>San Antero</t>
  </si>
  <si>
    <t>San Bernardo del Viento</t>
  </si>
  <si>
    <t>San Pelayo</t>
  </si>
  <si>
    <t xml:space="preserve">Tuchín </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</si>
  <si>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</si>
  <si>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</si>
  <si>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</si>
  <si>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</si>
  <si>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</si>
  <si>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</si>
  <si>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</si>
  <si>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</si>
  <si>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</si>
  <si>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</si>
  <si>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</si>
  <si>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</si>
  <si>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</si>
  <si>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</si>
  <si>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</si>
  <si>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</si>
  <si>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</si>
  <si>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</si>
  <si>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</si>
  <si>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</si>
  <si>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</si>
  <si>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</si>
  <si>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</si>
  <si>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</si>
  <si>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</si>
  <si>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</si>
  <si>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</si>
  <si>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</si>
  <si>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</si>
  <si>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</si>
  <si>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</si>
  <si>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</si>
  <si>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</si>
  <si>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</si>
  <si>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</si>
  <si>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</si>
  <si>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</si>
  <si>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</si>
  <si>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</si>
  <si>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</si>
  <si>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</si>
  <si>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</si>
  <si>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</si>
  <si>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</si>
  <si>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</si>
  <si>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</si>
  <si>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</si>
  <si>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</si>
  <si>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</si>
  <si>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</si>
  <si>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</si>
  <si>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</si>
  <si>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</si>
  <si>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</si>
  <si>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Nemocón</t>
  </si>
  <si>
    <t>Nilo</t>
  </si>
  <si>
    <t>Nimaima</t>
  </si>
  <si>
    <t>Nocaima</t>
  </si>
  <si>
    <t>Pacho</t>
  </si>
  <si>
    <t>Paime</t>
  </si>
  <si>
    <t>Pandi</t>
  </si>
  <si>
    <t>Paratebueno</t>
  </si>
  <si>
    <t>Pasca</t>
  </si>
  <si>
    <t>Puerto Salgar</t>
  </si>
  <si>
    <t>Pulí</t>
  </si>
  <si>
    <t>Quebradanegra</t>
  </si>
  <si>
    <t>Quetame</t>
  </si>
  <si>
    <t>Quipile</t>
  </si>
  <si>
    <t>Apulo</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</si>
  <si>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</si>
  <si>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</si>
  <si>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</si>
  <si>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</si>
  <si>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</si>
  <si>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</si>
  <si>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</si>
  <si>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</si>
  <si>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</si>
  <si>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</si>
  <si>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</si>
  <si>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</si>
  <si>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</si>
  <si>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</si>
  <si>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</si>
  <si>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</si>
  <si>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</si>
  <si>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</si>
  <si>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</si>
  <si>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</si>
  <si>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</si>
  <si>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</si>
  <si>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</si>
  <si>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</si>
  <si>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</si>
  <si>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</si>
  <si>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</si>
  <si>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</si>
  <si>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</si>
  <si>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</si>
  <si>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</si>
  <si>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</si>
  <si>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</si>
  <si>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</si>
  <si>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</si>
  <si>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</si>
  <si>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</si>
  <si>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</si>
  <si>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</si>
  <si>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Quibdó</t>
  </si>
  <si>
    <t>Alto Baudó</t>
  </si>
  <si>
    <t>Atrato</t>
  </si>
  <si>
    <t>Bagadó</t>
  </si>
  <si>
    <t>Bahía Solano</t>
  </si>
  <si>
    <t>Bajo Baudó</t>
  </si>
  <si>
    <t>El Cantón del San Pablo</t>
  </si>
  <si>
    <t>Cértegui</t>
  </si>
  <si>
    <t>El Carmen de Atrato</t>
  </si>
  <si>
    <t>Juradó</t>
  </si>
  <si>
    <t>Lloró</t>
  </si>
  <si>
    <t>Medio Baudó</t>
  </si>
  <si>
    <t>Nuevo Belén de Bajirá</t>
  </si>
  <si>
    <t>Nuquí</t>
  </si>
  <si>
    <t>Río Iró</t>
  </si>
  <si>
    <t>Río Quito</t>
  </si>
  <si>
    <t>San José del Palmar</t>
  </si>
  <si>
    <t>Tadó</t>
  </si>
  <si>
    <t>Unión Panamericana</t>
  </si>
  <si>
    <t>Neiva</t>
  </si>
  <si>
    <t>Acevedo</t>
  </si>
  <si>
    <t>Agrado</t>
  </si>
  <si>
    <t>Aipe</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</si>
  <si>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</si>
  <si>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</si>
  <si>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</si>
  <si>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</si>
  <si>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</si>
  <si>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</si>
  <si>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</si>
  <si>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</si>
  <si>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</si>
  <si>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</si>
  <si>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</si>
  <si>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</si>
  <si>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</si>
  <si>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</si>
  <si>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</si>
  <si>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</si>
  <si>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</si>
  <si>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</si>
  <si>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</si>
  <si>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</si>
  <si>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</si>
  <si>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</si>
  <si>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</si>
  <si>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</si>
  <si>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</si>
  <si>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</si>
  <si>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</si>
  <si>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</si>
  <si>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</si>
  <si>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Riohacha</t>
  </si>
  <si>
    <t>Barrancas</t>
  </si>
  <si>
    <t>Distracción</t>
  </si>
  <si>
    <t>El Molino</t>
  </si>
  <si>
    <t>Hatonuevo</t>
  </si>
  <si>
    <t>La Jagua del Pilar</t>
  </si>
  <si>
    <t>Maicao</t>
  </si>
  <si>
    <t>Manaure</t>
  </si>
  <si>
    <t>Uribia</t>
  </si>
  <si>
    <t>Urumita</t>
  </si>
  <si>
    <t>Algarrobo</t>
  </si>
  <si>
    <t>Ariguaní</t>
  </si>
  <si>
    <t>Cerro de San Antonio</t>
  </si>
  <si>
    <t>Chibolo</t>
  </si>
  <si>
    <t>El Banco</t>
  </si>
  <si>
    <t>El Piñón</t>
  </si>
  <si>
    <t>El Retén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</si>
  <si>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</si>
  <si>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</si>
  <si>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</si>
  <si>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</si>
  <si>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</si>
  <si>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</si>
  <si>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</si>
  <si>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</si>
  <si>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</si>
  <si>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</si>
  <si>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</si>
  <si>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</si>
  <si>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</si>
  <si>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</si>
  <si>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</si>
  <si>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</si>
  <si>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</si>
  <si>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Villavicencio</t>
  </si>
  <si>
    <t>Acacías</t>
  </si>
  <si>
    <t>Barranca de Upía</t>
  </si>
  <si>
    <t>Cabuyaro</t>
  </si>
  <si>
    <t>Castilla La Nueva</t>
  </si>
  <si>
    <t>Cubarral</t>
  </si>
  <si>
    <t>Cumaral</t>
  </si>
  <si>
    <t>El Calvario</t>
  </si>
  <si>
    <t>El Castillo</t>
  </si>
  <si>
    <t>El Dorado</t>
  </si>
  <si>
    <t>Fuente de Oro</t>
  </si>
  <si>
    <t>Lejanías</t>
  </si>
  <si>
    <t>Puerto Gaitán</t>
  </si>
  <si>
    <t>Puerto López</t>
  </si>
  <si>
    <t>Restrepo</t>
  </si>
  <si>
    <t>San Carlos de Guaroa</t>
  </si>
  <si>
    <t>San Juan de Arama</t>
  </si>
  <si>
    <t>San Juanito</t>
  </si>
  <si>
    <t>Pasto</t>
  </si>
  <si>
    <t>Aldana</t>
  </si>
  <si>
    <t>Ancuya</t>
  </si>
  <si>
    <t>Arboleda</t>
  </si>
  <si>
    <t>Buesaco</t>
  </si>
  <si>
    <t>Colón</t>
  </si>
  <si>
    <t>Consacá</t>
  </si>
  <si>
    <t>Contadero</t>
  </si>
  <si>
    <t>Cuaspud</t>
  </si>
  <si>
    <t>Cumbal</t>
  </si>
  <si>
    <t>Chachagüí</t>
  </si>
  <si>
    <t>El Peñol</t>
  </si>
  <si>
    <t>El Tablón de Gómez</t>
  </si>
  <si>
    <t>Funes</t>
  </si>
  <si>
    <t>Guachucal</t>
  </si>
  <si>
    <t>Guaitarilla</t>
  </si>
  <si>
    <t>Gualmatán</t>
  </si>
  <si>
    <t>Iles</t>
  </si>
  <si>
    <t>Imués</t>
  </si>
  <si>
    <t>Ipiales</t>
  </si>
  <si>
    <t>La Cruz</t>
  </si>
  <si>
    <t>La Florida</t>
  </si>
  <si>
    <t>La Llanada</t>
  </si>
  <si>
    <t>Linares</t>
  </si>
  <si>
    <t xml:space="preserve">Magüí </t>
  </si>
  <si>
    <t>Mallama</t>
  </si>
  <si>
    <t>Ospina</t>
  </si>
  <si>
    <t>Francisco Pizarro</t>
  </si>
  <si>
    <t>Potosí</t>
  </si>
  <si>
    <t>Providencia</t>
  </si>
  <si>
    <t>Pupiales</t>
  </si>
  <si>
    <t>Samaniego</t>
  </si>
  <si>
    <t>Sandoná</t>
  </si>
  <si>
    <t>San Lorenzo</t>
  </si>
  <si>
    <t>San Pedro de Cartago</t>
  </si>
  <si>
    <t>Santacruz</t>
  </si>
  <si>
    <t>Sapuyes</t>
  </si>
  <si>
    <t>Taminango</t>
  </si>
  <si>
    <t>Tangua</t>
  </si>
  <si>
    <t>Túquerres</t>
  </si>
  <si>
    <t>Yacuanquer</t>
  </si>
  <si>
    <t>Cúcuta</t>
  </si>
  <si>
    <t>Ábrego</t>
  </si>
  <si>
    <t>Arboledas</t>
  </si>
  <si>
    <t>Bochalema</t>
  </si>
  <si>
    <t>Bucarasica</t>
  </si>
  <si>
    <t>Cácota</t>
  </si>
  <si>
    <t>Cáchira</t>
  </si>
  <si>
    <t>Chinácota</t>
  </si>
  <si>
    <t>Chitagá</t>
  </si>
  <si>
    <t>Cucutilla</t>
  </si>
  <si>
    <t>Durania</t>
  </si>
  <si>
    <t>El Zulia</t>
  </si>
  <si>
    <t>Gramalote</t>
  </si>
  <si>
    <t>Herrán</t>
  </si>
  <si>
    <t>Labateca</t>
  </si>
  <si>
    <t>La Esperanza</t>
  </si>
  <si>
    <t>La Playa</t>
  </si>
  <si>
    <t>Los Patios</t>
  </si>
  <si>
    <t>Lourdes</t>
  </si>
  <si>
    <t>Mutiscua</t>
  </si>
  <si>
    <t>Ocaña</t>
  </si>
  <si>
    <t>Pamplona</t>
  </si>
  <si>
    <t>Pamplonita</t>
  </si>
  <si>
    <t>Puerto Santander</t>
  </si>
  <si>
    <t>Ragonvalia</t>
  </si>
  <si>
    <t>Salazar</t>
  </si>
  <si>
    <t>Santiago</t>
  </si>
  <si>
    <t>Silos</t>
  </si>
  <si>
    <t>Villa Caro</t>
  </si>
  <si>
    <t>Villa del Rosario</t>
  </si>
  <si>
    <t>Calarcá</t>
  </si>
  <si>
    <t>Circasia</t>
  </si>
  <si>
    <t>Filandia</t>
  </si>
  <si>
    <t>Génova</t>
  </si>
  <si>
    <t>La Tebaida</t>
  </si>
  <si>
    <t>Montenegro</t>
  </si>
  <si>
    <t>Pijao</t>
  </si>
  <si>
    <t>Quimbaya</t>
  </si>
  <si>
    <t>Salento</t>
  </si>
  <si>
    <t>Pereira</t>
  </si>
  <si>
    <t>Apía</t>
  </si>
  <si>
    <t>Belén de Umbría</t>
  </si>
  <si>
    <t>Dosquebradas</t>
  </si>
  <si>
    <t>Guática</t>
  </si>
  <si>
    <t>La Celia</t>
  </si>
  <si>
    <t>La Virginia</t>
  </si>
  <si>
    <t>Marsella</t>
  </si>
  <si>
    <t>Mistrató</t>
  </si>
  <si>
    <t>Pueblo Rico</t>
  </si>
  <si>
    <t>Quinchía</t>
  </si>
  <si>
    <t>Santa Rosa de Cabal</t>
  </si>
  <si>
    <t>Santuario</t>
  </si>
  <si>
    <t>Bucaramanga</t>
  </si>
  <si>
    <t>Aguada</t>
  </si>
  <si>
    <t>Aratoca</t>
  </si>
  <si>
    <t>Barichara</t>
  </si>
  <si>
    <t>Barrancabermeja</t>
  </si>
  <si>
    <t>California</t>
  </si>
  <si>
    <t>Capitanejo</t>
  </si>
  <si>
    <t>Carcasí</t>
  </si>
  <si>
    <t>Cepitá</t>
  </si>
  <si>
    <t>Cerrito</t>
  </si>
  <si>
    <t>Charalá</t>
  </si>
  <si>
    <t>Charta</t>
  </si>
  <si>
    <t>Chima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</si>
  <si>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</si>
  <si>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</si>
  <si>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</si>
  <si>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</si>
  <si>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</si>
  <si>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</si>
  <si>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</si>
  <si>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</si>
  <si>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</si>
  <si>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</si>
  <si>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</si>
  <si>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</si>
  <si>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</si>
  <si>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</si>
  <si>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</si>
  <si>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</si>
  <si>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</si>
  <si>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</si>
  <si>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</si>
  <si>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</si>
  <si>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</si>
  <si>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</si>
  <si>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</si>
  <si>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</si>
  <si>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</si>
  <si>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</si>
  <si>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</si>
  <si>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</si>
  <si>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</si>
  <si>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</si>
  <si>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</si>
  <si>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</si>
  <si>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</si>
  <si>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</si>
  <si>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</si>
  <si>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</si>
  <si>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</si>
  <si>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</si>
  <si>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</si>
  <si>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</si>
  <si>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</si>
  <si>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</si>
  <si>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</si>
  <si>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</si>
  <si>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</si>
  <si>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</si>
  <si>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</si>
  <si>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</si>
  <si>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</si>
  <si>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Vicente de Chucurí</t>
  </si>
  <si>
    <t>Santa Helena del Opón</t>
  </si>
  <si>
    <t>Simacota</t>
  </si>
  <si>
    <t>Socorro</t>
  </si>
  <si>
    <t>Suaita</t>
  </si>
  <si>
    <t>Suratá</t>
  </si>
  <si>
    <t>Tona</t>
  </si>
  <si>
    <t>Valle de San José</t>
  </si>
  <si>
    <t>Vélez</t>
  </si>
  <si>
    <t>Vetas</t>
  </si>
  <si>
    <t>Zapatoca</t>
  </si>
  <si>
    <t>Sincelejo</t>
  </si>
  <si>
    <t>Caimito</t>
  </si>
  <si>
    <t>Corozal</t>
  </si>
  <si>
    <t>Coveñas</t>
  </si>
  <si>
    <t>El Roble</t>
  </si>
  <si>
    <t>Galeras</t>
  </si>
  <si>
    <t>Guaranda</t>
  </si>
  <si>
    <t>Majagual</t>
  </si>
  <si>
    <t>Sampués</t>
  </si>
  <si>
    <t>San Benito Abad</t>
  </si>
  <si>
    <t>San Juan de Betulia</t>
  </si>
  <si>
    <t>San Marcos</t>
  </si>
  <si>
    <t>San Pedro</t>
  </si>
  <si>
    <t>San Luis de Sincé</t>
  </si>
  <si>
    <t>Santiago de Tolú</t>
  </si>
  <si>
    <t>Toluviejo</t>
  </si>
  <si>
    <t>Ibagué</t>
  </si>
  <si>
    <t>Alpujarra</t>
  </si>
  <si>
    <t>Alvarado</t>
  </si>
  <si>
    <t>Ambalema</t>
  </si>
  <si>
    <t>Anzoátegui</t>
  </si>
  <si>
    <t>Armero</t>
  </si>
  <si>
    <t>Cajamarca</t>
  </si>
  <si>
    <t>Carmen de Apicalá</t>
  </si>
  <si>
    <t>Casabianca</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</si>
  <si>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</si>
  <si>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</si>
  <si>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</si>
  <si>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</si>
  <si>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</si>
  <si>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</si>
  <si>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</si>
  <si>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</si>
  <si>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</si>
  <si>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</si>
  <si>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</si>
  <si>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</si>
  <si>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</si>
  <si>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</si>
  <si>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</si>
  <si>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</si>
  <si>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</si>
  <si>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</si>
  <si>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</si>
  <si>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</si>
  <si>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</si>
  <si>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Prado</t>
  </si>
  <si>
    <t>Purificación</t>
  </si>
  <si>
    <t>Roncesvalles</t>
  </si>
  <si>
    <t>Rovira</t>
  </si>
  <si>
    <t>Saldaña</t>
  </si>
  <si>
    <t>San Antonio</t>
  </si>
  <si>
    <t>Santa Isabel</t>
  </si>
  <si>
    <t>Valle de San Juan</t>
  </si>
  <si>
    <t>Venadillo</t>
  </si>
  <si>
    <t>Villahermosa</t>
  </si>
  <si>
    <t>Villarrica</t>
  </si>
  <si>
    <t>Cali</t>
  </si>
  <si>
    <t>Alcalá</t>
  </si>
  <si>
    <t>Andalucía</t>
  </si>
  <si>
    <t>Ansermanuevo</t>
  </si>
  <si>
    <t>Guadalajara de Buga</t>
  </si>
  <si>
    <t>Bugalagrande</t>
  </si>
  <si>
    <t>Caicedonia</t>
  </si>
  <si>
    <t>Calima</t>
  </si>
  <si>
    <t>Cartago</t>
  </si>
  <si>
    <t>Dagua</t>
  </si>
  <si>
    <t>El Águila</t>
  </si>
  <si>
    <t>El Cairo</t>
  </si>
  <si>
    <t>El Cerrito</t>
  </si>
  <si>
    <t>El Dovio</t>
  </si>
  <si>
    <t>Ginebra</t>
  </si>
  <si>
    <t>Guacarí</t>
  </si>
  <si>
    <t>Jamundí</t>
  </si>
  <si>
    <t>La Cumbre</t>
  </si>
  <si>
    <t>Obando</t>
  </si>
  <si>
    <t>Palmira</t>
  </si>
  <si>
    <t>Riofrío</t>
  </si>
  <si>
    <t>Roldanillo</t>
  </si>
  <si>
    <t>Sevilla</t>
  </si>
  <si>
    <t>Toro</t>
  </si>
  <si>
    <t>Trujillo</t>
  </si>
  <si>
    <t>Tuluá</t>
  </si>
  <si>
    <t>Ulloa</t>
  </si>
  <si>
    <t>Versalles</t>
  </si>
  <si>
    <t>Vijes</t>
  </si>
  <si>
    <t>Yotoco</t>
  </si>
  <si>
    <t>Yumbo</t>
  </si>
  <si>
    <t>Zarzal</t>
  </si>
  <si>
    <t>Arauquita</t>
  </si>
  <si>
    <t>Cravo Norte</t>
  </si>
  <si>
    <t>Puerto Rondón</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</si>
  <si>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</si>
  <si>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</si>
  <si>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</si>
  <si>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</si>
  <si>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</si>
  <si>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</si>
  <si>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</si>
  <si>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</si>
  <si>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</si>
  <si>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</si>
  <si>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</si>
  <si>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</si>
  <si>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</si>
  <si>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</si>
  <si>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</si>
  <si>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</si>
  <si>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</si>
  <si>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Sibundoy</t>
  </si>
  <si>
    <t>Leticia</t>
  </si>
  <si>
    <t>El Encanto</t>
  </si>
  <si>
    <t>La Chorrera</t>
  </si>
  <si>
    <t>La Pedrera</t>
  </si>
  <si>
    <t>Mirití - Paraná</t>
  </si>
  <si>
    <t>Puerto Alegría</t>
  </si>
  <si>
    <t>Puerto Arica</t>
  </si>
  <si>
    <t>Puerto Nariño</t>
  </si>
  <si>
    <t>Tarapacá</t>
  </si>
  <si>
    <t>Inírida</t>
  </si>
  <si>
    <t>Barrancominas</t>
  </si>
  <si>
    <t>San Felipe</t>
  </si>
  <si>
    <t>La Guadalupe</t>
  </si>
  <si>
    <t>Cacahual</t>
  </si>
  <si>
    <t>Pana Pana</t>
  </si>
  <si>
    <t>Morichal</t>
  </si>
  <si>
    <t>Mitú</t>
  </si>
  <si>
    <t>Carurú</t>
  </si>
  <si>
    <t>Pacoa</t>
  </si>
  <si>
    <t>Taraira</t>
  </si>
  <si>
    <t>Papunaua</t>
  </si>
  <si>
    <t>Yavaraté</t>
  </si>
  <si>
    <t>Puerto Carreño</t>
  </si>
  <si>
    <t>La Primavera</t>
  </si>
  <si>
    <t>Santa Rosalía</t>
  </si>
  <si>
    <t>Cumaribo</t>
  </si>
  <si>
    <t xml:space="preserve">Estrategia </t>
  </si>
  <si>
    <t xml:space="preserve">Incremento en el Índice de Desempeño Institucional  </t>
  </si>
  <si>
    <t xml:space="preserve">Garantías de participación y acceso a la oferta institucional </t>
  </si>
  <si>
    <t>Presencia en Territorio y atención a comunidades</t>
  </si>
  <si>
    <t xml:space="preserve">Acompañamiento a zonas de reserva campesina constituidas </t>
  </si>
  <si>
    <t>Promover el uso de la tierra de Proyectos Integrales Sostenibles para la Participación en la Reforma Agraria – PISPRA</t>
  </si>
  <si>
    <t>Política MIPG asociada</t>
  </si>
  <si>
    <t>Gestión presupuestal y eficiencia del gasto público </t>
  </si>
  <si>
    <t>Participación ciudadana en la gestión pública </t>
  </si>
  <si>
    <t>Racionalización de trámites </t>
  </si>
  <si>
    <t>Gestión de la información estadística </t>
  </si>
  <si>
    <t>Articulación con los Planes del Decreto 612 de 2018</t>
  </si>
  <si>
    <t>Plan Anual de Adquisiciones </t>
  </si>
  <si>
    <t>Plan Anual de Vacantes </t>
  </si>
  <si>
    <t>Plan de Previsión de Recursos Humanos </t>
  </si>
  <si>
    <t>Plan de Tratamiento de Riesgos de Seguridad y Privacidad de la Información </t>
  </si>
  <si>
    <t>Plan de Seguridad y Privacidad de la Información </t>
  </si>
  <si>
    <t>PAI - 41.2</t>
  </si>
  <si>
    <t>PAI - 41.1</t>
  </si>
  <si>
    <t>PAI - 41</t>
  </si>
  <si>
    <t>PAI - 39</t>
  </si>
  <si>
    <t>PAI - 38</t>
  </si>
  <si>
    <t>PAI - 37</t>
  </si>
  <si>
    <t>PAI - 32</t>
  </si>
  <si>
    <t>PAI - 31</t>
  </si>
  <si>
    <t>Hectáreas adjudicadas de bienes fiscales patrimoniales a mujeres rurales con acto administrativo registrado ante ORIP</t>
  </si>
  <si>
    <t>PAI - 30.1</t>
  </si>
  <si>
    <t>PAI - 30.2</t>
  </si>
  <si>
    <t>PAI -  41</t>
  </si>
  <si>
    <t>PAI - 42</t>
  </si>
  <si>
    <t>PAI - 49</t>
  </si>
  <si>
    <t>PAI - 50</t>
  </si>
  <si>
    <t>PAI - 52</t>
  </si>
  <si>
    <t>PAI - 53</t>
  </si>
  <si>
    <t>PAI - 54</t>
  </si>
  <si>
    <t>PAI - 55</t>
  </si>
  <si>
    <t>PAI - 56</t>
  </si>
  <si>
    <t>PAI - 57</t>
  </si>
  <si>
    <t>PAI - 58</t>
  </si>
  <si>
    <t>PAI - 59</t>
  </si>
  <si>
    <t>PAI - 60</t>
  </si>
  <si>
    <t>PAI - 61</t>
  </si>
  <si>
    <t>PAI - 62</t>
  </si>
  <si>
    <t>PAI - 63</t>
  </si>
  <si>
    <t>PAI - 69</t>
  </si>
  <si>
    <t>PAI - 70</t>
  </si>
  <si>
    <t>PAI - 71</t>
  </si>
  <si>
    <t>PAI - 72</t>
  </si>
  <si>
    <t>PAI - 73</t>
  </si>
  <si>
    <t>PAI - 74</t>
  </si>
  <si>
    <t>PAI - 75</t>
  </si>
  <si>
    <t>PAI - 76</t>
  </si>
  <si>
    <t>PAI - 77</t>
  </si>
  <si>
    <t>PAI - 78</t>
  </si>
  <si>
    <t>PAI - 79</t>
  </si>
  <si>
    <t>PAI - 80</t>
  </si>
  <si>
    <t>PAI - 81</t>
  </si>
  <si>
    <t>PAI - 82</t>
  </si>
  <si>
    <t>PAI - 83</t>
  </si>
  <si>
    <t>PAI - 84</t>
  </si>
  <si>
    <t>PAI - 85</t>
  </si>
  <si>
    <t>PAI - 86</t>
  </si>
  <si>
    <t>PAI - 87</t>
  </si>
  <si>
    <t>PAI - 88</t>
  </si>
  <si>
    <t>PAI - 89</t>
  </si>
  <si>
    <t>PAI - 90</t>
  </si>
  <si>
    <t>PAI - 91</t>
  </si>
  <si>
    <t>PAI - 92</t>
  </si>
  <si>
    <t>PAI - 93</t>
  </si>
  <si>
    <t>PAI - 94</t>
  </si>
  <si>
    <t>PAI - 95</t>
  </si>
  <si>
    <t>PAI - 96</t>
  </si>
  <si>
    <t>PAI - 97</t>
  </si>
  <si>
    <t>PAI - 98</t>
  </si>
  <si>
    <t>PAI - 99</t>
  </si>
  <si>
    <t>PAI - 100</t>
  </si>
  <si>
    <t>PAI - 102</t>
  </si>
  <si>
    <t>PAI - 103</t>
  </si>
  <si>
    <t>PAI - 104</t>
  </si>
  <si>
    <t>PAI - 105</t>
  </si>
  <si>
    <t>PAI - 106</t>
  </si>
  <si>
    <t>PAI - 107</t>
  </si>
  <si>
    <t>PAI - 108</t>
  </si>
  <si>
    <t>PAI - 109</t>
  </si>
  <si>
    <t>PAI - 110</t>
  </si>
  <si>
    <t>PAI - 111</t>
  </si>
  <si>
    <t>PAI - 112</t>
  </si>
  <si>
    <t>PAI - 113</t>
  </si>
  <si>
    <t>PAI - 39.1</t>
  </si>
  <si>
    <t>PAI - 39.2</t>
  </si>
  <si>
    <t>PAI -  40</t>
  </si>
  <si>
    <t>PAI - 114</t>
  </si>
  <si>
    <t>PAI - 115</t>
  </si>
  <si>
    <t>PAI - 116</t>
  </si>
  <si>
    <t>PAI - 117</t>
  </si>
  <si>
    <t>PAI - 118</t>
  </si>
  <si>
    <t xml:space="preserve">Sep </t>
  </si>
  <si>
    <t>Oct</t>
  </si>
  <si>
    <t xml:space="preserve">Planes Institucionales </t>
  </si>
  <si>
    <t>PAI - 119</t>
  </si>
  <si>
    <t>PAI - 120</t>
  </si>
  <si>
    <t>PAI - 121</t>
  </si>
  <si>
    <t>PAI - 122</t>
  </si>
  <si>
    <t>PAI - 123</t>
  </si>
  <si>
    <t>Seguimiento al Plan de acción del Plan de Tratamiento de Riesgos de Seguridad y Privacidad de la Información realizado</t>
  </si>
  <si>
    <t>Sesiones de funcionamiento del CMRA realizadas</t>
  </si>
  <si>
    <t>Sesiones del Comité para las Mujeres Rurales y Enfoques Diferenciales realizadas en la entidad</t>
  </si>
  <si>
    <t>Subcomités de Mujer Rural y Enfoques Diferenciales constituidos en el marco de los CMRA</t>
  </si>
  <si>
    <t>Espacios de participación / fortalecimiento de capacidades en temas de Mujer Rural y Enfoques Diferenciales</t>
  </si>
  <si>
    <t>*Informe de monitoreo de riesgos de corrupción.
*Informes de inspección, seguimiento y recomendaciones 
*Documento Consolidado de Informes de recomendaciones para  fortalecimiento institucional (monitoreos, inspecciones, seguimiento, gestión, otros por demanda).
*Informes de gestión de denuncias.
*Informe de balance y recomendaciones de las acciones de fortalecimiento a la participación ciudadana para la reforma agraria</t>
  </si>
  <si>
    <t>Informe semestrales de seguimiento al cumplimiento de las acciones del Plan de Acción PPDA entregados</t>
  </si>
  <si>
    <t>Planes de vida en Territorios campesinos Agroalimentarios (TECAM) aprobados por el Consejo Directivo</t>
  </si>
  <si>
    <t>1. Actos administrativos  que cierran etapa administrativa de procesos agrarios y ordenan presentar demanda sobre bienes de la Nación.
2. Actos administrativos  que cierran etapa administrativa de procesos agrarios y ordenan presentar demanda sobre bienes privados</t>
  </si>
  <si>
    <t>1. Actos administrativos definitivos que culminan procesos agrarios sobre bienes de la Nación.
2. Actos administrativos definitivos que culminan procesos agrarios sobre bienes privados</t>
  </si>
  <si>
    <t>1. Hectáreas de procesos agrarios con acto de cierre de etapa administrativa que ordena presentar demanda sobre bienes de la Nación.
2. Hectáreas de procesos agrarios con acto de cierre de etapa administrativa que ordena presentar demanda sobre bienes privados</t>
  </si>
  <si>
    <t>1. Hectáreas de procesos agrarios con acto administrativo definitivo sobre bienes de la Nación.
2. Hectáreas de procesos agrarios con acto administrativo definitivo sobre bienes privados</t>
  </si>
  <si>
    <t>Relación de actos administrativos expedidos por derechos de uso de baldíos, reportados en la Base Maestra de Tierras</t>
  </si>
  <si>
    <t>1. Hectáreas de procesos agrarios con acto de cierre de etapa administrativa que ordena presentar demanda sobre bienes de la Nación
2. Hectáreas de procesos agrarios con acto de cierre de etapa administrativa que ordena presentar demanda sobre bienes privados</t>
  </si>
  <si>
    <t>1. Hectáreas de procesos agrarios con acto administrativo definitivo sobre bienes de la Nación
2. Hectáreas de procesos agrarios con acto administrativo definitivo sobre bienes privados</t>
  </si>
  <si>
    <t>1. Actos administrativos definitivos que culminan procesos agrarios sobre bienes de la Nación
2. Actos administrativos definitivos que culminan procesos agrarios sobre bienes privados</t>
  </si>
  <si>
    <t>1. Actos administrativos  que cierran etapa administrativa de procesos agrarios y ordenan presentar demanda sobre bienes de la Nación
2. Actos administrativos  que cierran etapa administrativa de procesos agrarios y ordenan presentar demanda sobre bienes privados</t>
  </si>
  <si>
    <t>Actas que contengan: convocatoria, listados de asistencia, representantes ante el comité, fotografías, etc</t>
  </si>
  <si>
    <t>*Actas que contengan: convocatoria, listados de asistencia, representantes ante el comité, fotografías, etc</t>
  </si>
  <si>
    <t>*Informe de monitoreo de riesgos de corrupción
*Informes de inspección, seguimiento y recomendaciones 
*Documento Consolidado de Informes de recomendaciones para  fortalecimiento institucional (monitoreos, inspecciones, seguimiento, gestión, otros por demanda)
*Informes de gestión de denuncias
*Informe de balance y recomendaciones de las acciones de fortalecimiento a la participación ciudadana para la reforma agraria</t>
  </si>
  <si>
    <t>*Documento de procedimiento para  la formulación y actualización del Programa de transparencia y ética pública -PTEP.
*Documento técnico de lineamientos para el ajuste de procesos y procedimientos</t>
  </si>
  <si>
    <t>*Módulos de capacitación sobre las estrategias del PTEP
*Capacitaciones por cada estrategia del programa de PTEP
*Capacitaciones sobre introducción y reportes al PTEP</t>
  </si>
  <si>
    <t>Porcentaje de las solicitudes priorizadas de titulación colectiva resueltas efectivamente con cargo al Fondo de Tierras</t>
  </si>
  <si>
    <t>Hectáreas incorporadas al fondo de tierras</t>
  </si>
  <si>
    <t>Porcentaje de hectáreas del Fondo de Tierras entregadas para la constitución, ampliación y saneamiento de los resguardos de los pueblos indígenas</t>
  </si>
  <si>
    <t xml:space="preserve">Informes de avance de la Resolución 20231030882366, entregado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</si>
</sst>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 #,##0;[Red]\-&quot;$&quot;\ #,##0"/>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240A]\ * #,##0.00_-;\-[$$-240A]\ * #,##0.00_-;_-[$$-240A]\ * &quot;-&quot;??_-;_-@_-"/>
    <numFmt numFmtId="166" formatCode="&quot;$&quot;\ #,##0"/>
    <numFmt numFmtId="167" formatCode="0_ ;\-0\ "/>
    <numFmt numFmtId="168" formatCode="_-&quot;$&quot;* #,##0.00_-;\-&quot;$&quot;* #,##0.00_-;_-&quot;$&quot;* &quot;-&quot;??_-;_-@_-"/>
    <numFmt numFmtId="169" formatCode="_-&quot;$&quot;* #,##0_-;\-&quot;$&quot;* #,##0_-;_-&quot;$&quot;* &quot;-&quot;??_-;_-@_-"/>
    <numFmt numFmtId="170" formatCode="_-* #,##0_-;\-* #,##0_-;_-* &quot;-&quot;??_-;_-@_-"/>
    <numFmt numFmtId="171" formatCode="[$$-240A]\ #,##0"/>
    <numFmt numFmtId="172" formatCode="_-[$$-409]* #,##0.00_ ;_-[$$-409]* \-#,##0.00\ ;_-[$$-409]* &quot;-&quot;??_ ;_-@_ "/>
    <numFmt numFmtId="173" formatCode="_-[$$-240A]\ * #,##0_-;\-[$$-240A]\ * #,##0_-;_-[$$-240A]\ * &quot;-&quot;??_-;_-@_-"/>
    <numFmt numFmtId="174" formatCode="&quot;$&quot;\ #,##0.00"/>
    <numFmt numFmtId="175" formatCode="_-* #,##0\ &quot;€&quot;_-;\-* #,##0\ &quot;€&quot;_-;_-* &quot;-&quot;??\ &quot;€&quot;_-;_-@_-"/>
    <numFmt numFmtId="176" formatCode="_-* #,##0.0_-;\-* #,##0.0_-;_-* &quot;-&quot;??_-;_-@_-"/>
    <numFmt numFmtId="177" formatCode="#,##0.0000"/>
    <numFmt numFmtId="178" formatCode="0.0000"/>
  </numFmts>
  <fonts count="60" x14ac:knownFonts="1">
    <font>
      <sz val="11"/>
      <color theme="1"/>
      <name val="Calibri"/>
      <family val="2"/>
      <scheme val="minor"/>
    </font>
    <font>
      <sz val="11"/>
      <color theme="1"/>
      <name val="Calibri"/>
      <family val="2"/>
      <scheme val="minor"/>
    </font>
    <font>
      <sz val="10"/>
      <name val="Arial"/>
      <family val="2"/>
    </font>
    <font>
      <sz val="9"/>
      <color indexed="81"/>
      <name val="Tahoma"/>
      <family val="2"/>
    </font>
    <font>
      <sz val="9"/>
      <color rgb="FF000000"/>
      <name val="Tahoma"/>
      <family val="2"/>
    </font>
    <font>
      <sz val="10"/>
      <color rgb="FF000000"/>
      <name val="Tahoma"/>
      <family val="2"/>
    </font>
    <font>
      <sz val="10"/>
      <color rgb="FF000000"/>
      <name val="Arial"/>
      <family val="34"/>
    </font>
    <font>
      <sz val="10"/>
      <color rgb="FF000000"/>
      <name val="Calibri"/>
      <family val="2"/>
      <scheme val="minor"/>
    </font>
    <font>
      <sz val="10"/>
      <color rgb="FF000000"/>
      <name val="Calibri"/>
      <family val="2"/>
    </font>
    <font>
      <b/>
      <sz val="11"/>
      <name val="Arial"/>
      <family val="2"/>
    </font>
    <font>
      <sz val="11"/>
      <name val="Arial"/>
      <family val="2"/>
    </font>
    <font>
      <sz val="11"/>
      <color theme="1"/>
      <name val="Arial"/>
      <family val="2"/>
    </font>
    <font>
      <b/>
      <sz val="15"/>
      <color rgb="FF000000"/>
      <name val="Arial"/>
      <family val="2"/>
    </font>
    <font>
      <sz val="6"/>
      <color indexed="8"/>
      <name val="Arial"/>
      <family val="2"/>
    </font>
    <font>
      <b/>
      <sz val="12"/>
      <color theme="0"/>
      <name val="Arial"/>
      <family val="2"/>
    </font>
    <font>
      <b/>
      <sz val="12"/>
      <name val="Arial"/>
      <family val="2"/>
    </font>
    <font>
      <sz val="12"/>
      <name val="Arial"/>
      <family val="2"/>
    </font>
    <font>
      <sz val="10"/>
      <color theme="1"/>
      <name val="Arial"/>
      <family val="2"/>
    </font>
    <font>
      <b/>
      <sz val="10"/>
      <name val="Arial"/>
      <family val="2"/>
    </font>
    <font>
      <sz val="8"/>
      <color indexed="8"/>
      <name val="Arial"/>
      <family val="2"/>
    </font>
    <font>
      <sz val="10"/>
      <color indexed="8"/>
      <name val="Arial"/>
      <family val="2"/>
    </font>
    <font>
      <b/>
      <sz val="12"/>
      <color rgb="FF000000"/>
      <name val="Arial"/>
      <family val="2"/>
    </font>
    <font>
      <b/>
      <sz val="10"/>
      <color rgb="FF000000"/>
      <name val="Arial"/>
      <family val="2"/>
    </font>
    <font>
      <sz val="10"/>
      <color rgb="FF000000"/>
      <name val="Arial"/>
      <family val="2"/>
    </font>
    <font>
      <sz val="5"/>
      <color theme="2" tint="-0.249977111117893"/>
      <name val="Arial"/>
      <family val="2"/>
    </font>
    <font>
      <sz val="10"/>
      <color rgb="FFFF0000"/>
      <name val="Arial"/>
      <family val="2"/>
    </font>
    <font>
      <b/>
      <sz val="10"/>
      <color theme="1"/>
      <name val="Arial"/>
      <family val="2"/>
    </font>
    <font>
      <b/>
      <sz val="11"/>
      <color theme="1"/>
      <name val="Arial"/>
      <family val="2"/>
    </font>
    <font>
      <sz val="11"/>
      <color rgb="FF000000"/>
      <name val="Arial"/>
      <family val="2"/>
    </font>
    <font>
      <sz val="12"/>
      <color rgb="FF000000"/>
      <name val="Arial"/>
      <family val="2"/>
    </font>
    <font>
      <sz val="11"/>
      <color rgb="FF000000"/>
      <name val="Calibri"/>
      <family val="2"/>
      <scheme val="minor"/>
    </font>
    <font>
      <sz val="8"/>
      <name val="Calibri"/>
      <family val="2"/>
      <scheme val="minor"/>
    </font>
    <font>
      <sz val="11"/>
      <color rgb="FF000000"/>
      <name val="Aptos Narrow"/>
      <family val="2"/>
    </font>
    <font>
      <b/>
      <sz val="11"/>
      <color rgb="FF000000"/>
      <name val="Calibri"/>
      <family val="2"/>
      <scheme val="minor"/>
    </font>
    <font>
      <b/>
      <sz val="11"/>
      <color rgb="FF000000"/>
      <name val="Aptos Narrow"/>
      <family val="2"/>
    </font>
    <font>
      <sz val="11"/>
      <color rgb="FF000000"/>
      <name val="Arial Narrow"/>
      <family val="2"/>
    </font>
    <font>
      <sz val="12"/>
      <color theme="1"/>
      <name val="Arial"/>
      <family val="2"/>
    </font>
    <font>
      <sz val="10"/>
      <color theme="1"/>
      <name val="Arial Narrow"/>
      <family val="2"/>
    </font>
    <font>
      <sz val="10"/>
      <color rgb="FF000000"/>
      <name val="Arial Narrow"/>
      <family val="2"/>
    </font>
    <font>
      <b/>
      <sz val="10"/>
      <color rgb="FF000000"/>
      <name val="Arial Narrow"/>
      <family val="2"/>
    </font>
    <font>
      <b/>
      <sz val="10"/>
      <name val="Arial Narrow"/>
      <family val="2"/>
    </font>
    <font>
      <sz val="10"/>
      <name val="Arial Narrow"/>
      <family val="2"/>
    </font>
    <font>
      <b/>
      <sz val="10"/>
      <color theme="1"/>
      <name val="Arial Narrow"/>
      <family val="2"/>
    </font>
    <font>
      <sz val="6"/>
      <color indexed="8"/>
      <name val="Arial Narrow"/>
      <family val="2"/>
    </font>
    <font>
      <b/>
      <sz val="12"/>
      <color theme="0"/>
      <name val="Arial Narrow"/>
      <family val="2"/>
    </font>
    <font>
      <b/>
      <sz val="12"/>
      <name val="Arial Narrow"/>
      <family val="2"/>
    </font>
    <font>
      <sz val="12"/>
      <name val="Arial Narrow"/>
      <family val="2"/>
    </font>
    <font>
      <sz val="8"/>
      <color indexed="8"/>
      <name val="Arial Narrow"/>
      <family val="2"/>
    </font>
    <font>
      <sz val="10"/>
      <color indexed="8"/>
      <name val="Arial Narrow"/>
      <family val="2"/>
    </font>
    <font>
      <b/>
      <sz val="12"/>
      <color rgb="FF000000"/>
      <name val="Arial Narrow"/>
      <family val="2"/>
    </font>
    <font>
      <b/>
      <sz val="10"/>
      <color theme="0"/>
      <name val="Arial Narrow"/>
      <family val="2"/>
    </font>
    <font>
      <sz val="12"/>
      <color indexed="8"/>
      <name val="Arial Narrow"/>
      <family val="2"/>
    </font>
    <font>
      <sz val="12"/>
      <color theme="1"/>
      <name val="Arial Narrow"/>
      <family val="2"/>
    </font>
    <font>
      <sz val="12"/>
      <color rgb="FF000000"/>
      <name val="Arial Narrow"/>
      <family val="2"/>
    </font>
    <font>
      <sz val="12"/>
      <color rgb="FFFF0000"/>
      <name val="Arial Narrow"/>
      <family val="2"/>
    </font>
    <font>
      <b/>
      <sz val="12"/>
      <color theme="1"/>
      <name val="Arial Narrow"/>
      <family val="2"/>
    </font>
    <font>
      <sz val="12"/>
      <color rgb="FF242424"/>
      <name val="Arial Narrow"/>
      <family val="2"/>
    </font>
    <font>
      <sz val="12"/>
      <color rgb="FF333333"/>
      <name val="Arial Narrow"/>
      <family val="2"/>
    </font>
    <font>
      <sz val="12"/>
      <color indexed="8"/>
      <name val="Arial"/>
      <family val="2"/>
    </font>
    <font>
      <b/>
      <sz val="12"/>
      <color theme="1"/>
      <name val="Arial"/>
      <family val="2"/>
    </font>
  </fonts>
  <fills count="18">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rgb="FF305496"/>
        <bgColor indexed="64"/>
      </patternFill>
    </fill>
    <fill>
      <patternFill patternType="solid">
        <fgColor theme="9"/>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rgb="FFFFFFFF"/>
        <bgColor rgb="FFFFFFFF"/>
      </patternFill>
    </fill>
    <fill>
      <patternFill patternType="solid">
        <fgColor rgb="FFFFFFFF"/>
        <bgColor rgb="FF000000"/>
      </patternFill>
    </fill>
    <fill>
      <patternFill patternType="solid">
        <fgColor theme="0" tint="-0.14999847407452621"/>
        <bgColor indexed="64"/>
      </patternFill>
    </fill>
    <fill>
      <patternFill patternType="solid">
        <fgColor theme="0"/>
        <bgColor rgb="FF000000"/>
      </patternFill>
    </fill>
    <fill>
      <patternFill patternType="solid">
        <fgColor rgb="FF4EA72E"/>
        <bgColor rgb="FF000000"/>
      </patternFill>
    </fill>
    <fill>
      <patternFill patternType="solid">
        <fgColor theme="0"/>
        <bgColor rgb="FF00B0F0"/>
      </patternFill>
    </fill>
    <fill>
      <patternFill patternType="solid">
        <fgColor rgb="FFFF0000"/>
        <bgColor indexed="64"/>
      </patternFill>
    </fill>
  </fills>
  <borders count="8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hair">
        <color auto="1"/>
      </right>
      <top/>
      <bottom style="hair">
        <color auto="1"/>
      </bottom>
      <diagonal/>
    </border>
    <border>
      <left style="thin">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style="thin">
        <color auto="1"/>
      </left>
      <right/>
      <top/>
      <bottom/>
      <diagonal/>
    </border>
    <border>
      <left style="hair">
        <color auto="1"/>
      </left>
      <right/>
      <top style="thin">
        <color auto="1"/>
      </top>
      <bottom style="hair">
        <color auto="1"/>
      </bottom>
      <diagonal/>
    </border>
    <border>
      <left style="hair">
        <color auto="1"/>
      </left>
      <right/>
      <top style="hair">
        <color auto="1"/>
      </top>
      <bottom style="hair">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hair">
        <color auto="1"/>
      </left>
      <right style="thin">
        <color theme="1"/>
      </right>
      <top style="hair">
        <color auto="1"/>
      </top>
      <bottom style="hair">
        <color auto="1"/>
      </bottom>
      <diagonal/>
    </border>
    <border>
      <left style="hair">
        <color auto="1"/>
      </left>
      <right style="thin">
        <color theme="1"/>
      </right>
      <top style="thin">
        <color auto="1"/>
      </top>
      <bottom style="hair">
        <color auto="1"/>
      </bottom>
      <diagonal/>
    </border>
    <border>
      <left style="hair">
        <color auto="1"/>
      </left>
      <right style="thin">
        <color theme="1"/>
      </right>
      <top style="hair">
        <color auto="1"/>
      </top>
      <bottom/>
      <diagonal/>
    </border>
    <border>
      <left style="thin">
        <color theme="1"/>
      </left>
      <right style="thin">
        <color theme="1"/>
      </right>
      <top style="thin">
        <color theme="1"/>
      </top>
      <bottom style="thin">
        <color theme="1"/>
      </bottom>
      <diagonal/>
    </border>
    <border>
      <left/>
      <right style="hair">
        <color auto="1"/>
      </right>
      <top/>
      <bottom style="hair">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hair">
        <color auto="1"/>
      </left>
      <right style="thin">
        <color theme="1"/>
      </right>
      <top style="hair">
        <color auto="1"/>
      </top>
      <bottom style="thin">
        <color theme="2" tint="-0.249977111117893"/>
      </bottom>
      <diagonal/>
    </border>
    <border>
      <left/>
      <right style="thin">
        <color theme="1"/>
      </right>
      <top/>
      <bottom/>
      <diagonal/>
    </border>
    <border>
      <left/>
      <right/>
      <top/>
      <bottom style="thin">
        <color theme="0" tint="-0.34998626667073579"/>
      </bottom>
      <diagonal/>
    </border>
    <border>
      <left style="hair">
        <color auto="1"/>
      </left>
      <right style="thin">
        <color theme="1"/>
      </right>
      <top/>
      <bottom style="hair">
        <color auto="1"/>
      </bottom>
      <diagonal/>
    </border>
    <border>
      <left style="hair">
        <color auto="1"/>
      </left>
      <right style="thin">
        <color auto="1"/>
      </right>
      <top/>
      <bottom style="hair">
        <color auto="1"/>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rgb="FF000000"/>
      </left>
      <right style="thin">
        <color rgb="FF000000"/>
      </right>
      <top style="thin">
        <color rgb="FF000000"/>
      </top>
      <bottom style="thin">
        <color rgb="FF000000"/>
      </bottom>
      <diagonal/>
    </border>
    <border>
      <left style="hair">
        <color auto="1"/>
      </left>
      <right/>
      <top/>
      <bottom style="hair">
        <color auto="1"/>
      </bottom>
      <diagonal/>
    </border>
    <border>
      <left style="thin">
        <color auto="1"/>
      </left>
      <right style="thin">
        <color auto="1"/>
      </right>
      <top style="thin">
        <color theme="1"/>
      </top>
      <bottom/>
      <diagonal/>
    </border>
    <border>
      <left style="thin">
        <color auto="1"/>
      </left>
      <right style="thin">
        <color theme="1"/>
      </right>
      <top style="thin">
        <color theme="1"/>
      </top>
      <bottom/>
      <diagonal/>
    </border>
    <border>
      <left style="thin">
        <color theme="1"/>
      </left>
      <right style="thin">
        <color auto="1"/>
      </right>
      <top style="thin">
        <color theme="1"/>
      </top>
      <bottom/>
      <diagonal/>
    </border>
    <border>
      <left/>
      <right style="thin">
        <color theme="1"/>
      </right>
      <top style="thin">
        <color auto="1"/>
      </top>
      <bottom style="dotted">
        <color indexed="64"/>
      </bottom>
      <diagonal/>
    </border>
    <border>
      <left/>
      <right style="thin">
        <color theme="1"/>
      </right>
      <top/>
      <bottom style="dotted">
        <color indexed="64"/>
      </bottom>
      <diagonal/>
    </border>
    <border>
      <left/>
      <right style="thin">
        <color theme="1"/>
      </right>
      <top style="dotted">
        <color indexed="64"/>
      </top>
      <bottom style="dotted">
        <color indexed="64"/>
      </bottom>
      <diagonal/>
    </border>
    <border>
      <left style="dotted">
        <color indexed="64"/>
      </left>
      <right style="dotted">
        <color indexed="64"/>
      </right>
      <top style="thin">
        <color auto="1"/>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bottom style="dotted">
        <color indexed="64"/>
      </bottom>
      <diagonal/>
    </border>
    <border>
      <left style="hair">
        <color auto="1"/>
      </left>
      <right style="dotted">
        <color indexed="64"/>
      </right>
      <top style="hair">
        <color auto="1"/>
      </top>
      <bottom style="hair">
        <color auto="1"/>
      </bottom>
      <diagonal/>
    </border>
    <border>
      <left style="thin">
        <color rgb="FF000000"/>
      </left>
      <right/>
      <top style="thin">
        <color rgb="FF000000"/>
      </top>
      <bottom style="thin">
        <color rgb="FF000000"/>
      </bottom>
      <diagonal/>
    </border>
    <border>
      <left/>
      <right/>
      <top style="thin">
        <color auto="1"/>
      </top>
      <bottom/>
      <diagonal/>
    </border>
    <border>
      <left style="thin">
        <color theme="1"/>
      </left>
      <right/>
      <top/>
      <bottom style="thin">
        <color theme="1"/>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bottom/>
      <diagonal/>
    </border>
    <border>
      <left style="thin">
        <color auto="1"/>
      </left>
      <right style="thin">
        <color rgb="FF000000"/>
      </right>
      <top/>
      <bottom/>
      <diagonal/>
    </border>
    <border>
      <left style="thin">
        <color rgb="FF000000"/>
      </left>
      <right style="thin">
        <color rgb="FF000000"/>
      </right>
      <top style="thin">
        <color indexed="64"/>
      </top>
      <bottom/>
      <diagonal/>
    </border>
    <border>
      <left style="thin">
        <color auto="1"/>
      </left>
      <right style="thin">
        <color rgb="FF000000"/>
      </right>
      <top style="thin">
        <color rgb="FF000000"/>
      </top>
      <bottom/>
      <diagonal/>
    </border>
    <border>
      <left style="thin">
        <color theme="1"/>
      </left>
      <right/>
      <top style="thin">
        <color theme="1"/>
      </top>
      <bottom/>
      <diagonal/>
    </border>
    <border>
      <left style="thin">
        <color auto="1"/>
      </left>
      <right style="thin">
        <color auto="1"/>
      </right>
      <top/>
      <bottom style="thin">
        <color rgb="FF000000"/>
      </bottom>
      <diagonal/>
    </border>
    <border>
      <left style="thin">
        <color auto="1"/>
      </left>
      <right style="thin">
        <color theme="1"/>
      </right>
      <top/>
      <bottom/>
      <diagonal/>
    </border>
    <border>
      <left style="thin">
        <color theme="1"/>
      </left>
      <right style="thin">
        <color auto="1"/>
      </right>
      <top/>
      <bottom/>
      <diagonal/>
    </border>
    <border>
      <left/>
      <right/>
      <top style="thin">
        <color rgb="FF000000"/>
      </top>
      <bottom/>
      <diagonal/>
    </border>
    <border>
      <left style="thin">
        <color rgb="FF000000"/>
      </left>
      <right style="thin">
        <color rgb="FF000000"/>
      </right>
      <top style="thin">
        <color indexed="64"/>
      </top>
      <bottom style="thin">
        <color rgb="FF000000"/>
      </bottom>
      <diagonal/>
    </border>
    <border>
      <left/>
      <right style="thin">
        <color auto="1"/>
      </right>
      <top/>
      <bottom style="thin">
        <color rgb="FF000000"/>
      </bottom>
      <diagonal/>
    </border>
    <border>
      <left/>
      <right/>
      <top/>
      <bottom style="thin">
        <color rgb="FF000000"/>
      </bottom>
      <diagonal/>
    </border>
    <border>
      <left style="thin">
        <color auto="1"/>
      </left>
      <right style="thin">
        <color rgb="FF000000"/>
      </right>
      <top/>
      <bottom style="thin">
        <color rgb="FF000000"/>
      </bottom>
      <diagonal/>
    </border>
    <border>
      <left style="thin">
        <color auto="1"/>
      </left>
      <right style="thin">
        <color auto="1"/>
      </right>
      <top style="thin">
        <color rgb="FF000000"/>
      </top>
      <bottom/>
      <diagonal/>
    </border>
    <border>
      <left style="thin">
        <color rgb="FF000000"/>
      </left>
      <right style="thin">
        <color rgb="FF000000"/>
      </right>
      <top/>
      <bottom style="thin">
        <color auto="1"/>
      </bottom>
      <diagonal/>
    </border>
    <border>
      <left style="thin">
        <color rgb="FF000000"/>
      </left>
      <right/>
      <top/>
      <bottom/>
      <diagonal/>
    </border>
  </borders>
  <cellStyleXfs count="32">
    <xf numFmtId="0" fontId="0" fillId="0" borderId="0"/>
    <xf numFmtId="42" fontId="1" fillId="0" borderId="0" applyFont="0" applyFill="0" applyBorder="0" applyAlignment="0" applyProtection="0"/>
    <xf numFmtId="0" fontId="2" fillId="0" borderId="0"/>
    <xf numFmtId="41" fontId="1" fillId="0" borderId="0" applyFont="0" applyFill="0" applyBorder="0" applyAlignment="0" applyProtection="0"/>
    <xf numFmtId="168"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164"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cellStyleXfs>
  <cellXfs count="951">
    <xf numFmtId="0" fontId="0" fillId="0" borderId="0" xfId="0"/>
    <xf numFmtId="0" fontId="9" fillId="0" borderId="0" xfId="0" applyFont="1"/>
    <xf numFmtId="0" fontId="10" fillId="0" borderId="0" xfId="0" applyFont="1"/>
    <xf numFmtId="0" fontId="10" fillId="0" borderId="0" xfId="0" applyFont="1" applyAlignment="1">
      <alignment vertical="center"/>
    </xf>
    <xf numFmtId="0" fontId="9" fillId="2" borderId="0" xfId="0" applyFont="1" applyFill="1"/>
    <xf numFmtId="0" fontId="11" fillId="0" borderId="0" xfId="0" applyFont="1"/>
    <xf numFmtId="0" fontId="12" fillId="0" borderId="0" xfId="0" applyFont="1"/>
    <xf numFmtId="0" fontId="12" fillId="0" borderId="0" xfId="0" applyFont="1" applyAlignment="1">
      <alignment wrapText="1"/>
    </xf>
    <xf numFmtId="0" fontId="14" fillId="5" borderId="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7" fillId="2" borderId="0" xfId="2" applyFont="1" applyFill="1" applyAlignment="1">
      <alignment vertical="center"/>
    </xf>
    <xf numFmtId="14" fontId="16" fillId="2" borderId="1" xfId="0" applyNumberFormat="1" applyFont="1" applyFill="1" applyBorder="1" applyAlignment="1">
      <alignment horizontal="center" vertical="center" wrapText="1"/>
    </xf>
    <xf numFmtId="0" fontId="18" fillId="2" borderId="0" xfId="2" applyFont="1" applyFill="1" applyAlignment="1">
      <alignment horizontal="center" vertical="center"/>
    </xf>
    <xf numFmtId="0" fontId="17" fillId="2" borderId="0" xfId="2" applyFont="1" applyFill="1" applyAlignment="1">
      <alignment vertical="center" wrapText="1"/>
    </xf>
    <xf numFmtId="0" fontId="21" fillId="2" borderId="0" xfId="0" applyFont="1" applyFill="1" applyAlignment="1">
      <alignment horizontal="center" vertical="center"/>
    </xf>
    <xf numFmtId="0" fontId="22" fillId="2" borderId="0" xfId="2" applyFont="1" applyFill="1" applyAlignment="1">
      <alignment horizontal="center" vertical="center"/>
    </xf>
    <xf numFmtId="0" fontId="23" fillId="2" borderId="0" xfId="2" applyFont="1" applyFill="1" applyAlignment="1">
      <alignment vertical="center" wrapText="1"/>
    </xf>
    <xf numFmtId="0" fontId="23" fillId="2" borderId="0" xfId="2" applyFont="1" applyFill="1" applyAlignment="1">
      <alignment vertical="center"/>
    </xf>
    <xf numFmtId="0" fontId="23" fillId="2" borderId="0" xfId="2" applyFont="1" applyFill="1" applyAlignment="1">
      <alignment horizontal="center" vertical="center"/>
    </xf>
    <xf numFmtId="0" fontId="23" fillId="2" borderId="0" xfId="2" applyFont="1" applyFill="1" applyAlignment="1">
      <alignment horizontal="left" vertical="center"/>
    </xf>
    <xf numFmtId="0" fontId="17" fillId="2" borderId="49" xfId="2" applyFont="1" applyFill="1" applyBorder="1" applyAlignment="1">
      <alignment horizontal="left" vertical="center" wrapText="1"/>
    </xf>
    <xf numFmtId="166" fontId="17" fillId="2" borderId="46" xfId="2" applyNumberFormat="1" applyFont="1" applyFill="1" applyBorder="1" applyAlignment="1">
      <alignment horizontal="center" vertical="center" wrapText="1"/>
    </xf>
    <xf numFmtId="0" fontId="17" fillId="2" borderId="17" xfId="2" applyFont="1" applyFill="1" applyBorder="1" applyAlignment="1">
      <alignment horizontal="center" vertical="center"/>
    </xf>
    <xf numFmtId="0" fontId="17" fillId="2" borderId="26" xfId="2" applyFont="1" applyFill="1" applyBorder="1" applyAlignment="1">
      <alignment horizontal="center" vertical="center"/>
    </xf>
    <xf numFmtId="42" fontId="17" fillId="2" borderId="10" xfId="1" applyFont="1" applyFill="1" applyBorder="1" applyAlignment="1">
      <alignment horizontal="center" vertical="center" wrapText="1"/>
    </xf>
    <xf numFmtId="42" fontId="17" fillId="2" borderId="26" xfId="1" applyFont="1" applyFill="1" applyBorder="1" applyAlignment="1">
      <alignment horizontal="center" vertical="center" wrapText="1"/>
    </xf>
    <xf numFmtId="42" fontId="17" fillId="0" borderId="17" xfId="1" applyFont="1" applyFill="1" applyBorder="1" applyAlignment="1">
      <alignment horizontal="center" vertical="center" wrapText="1"/>
    </xf>
    <xf numFmtId="42" fontId="17" fillId="0" borderId="10" xfId="1" applyFont="1" applyFill="1" applyBorder="1" applyAlignment="1">
      <alignment horizontal="center" vertical="center" wrapText="1"/>
    </xf>
    <xf numFmtId="42" fontId="17" fillId="0" borderId="20" xfId="1" applyFont="1" applyFill="1" applyBorder="1" applyAlignment="1">
      <alignment horizontal="center" vertical="center" wrapText="1"/>
    </xf>
    <xf numFmtId="42" fontId="17" fillId="0" borderId="11" xfId="1" applyFont="1" applyFill="1" applyBorder="1" applyAlignment="1">
      <alignment horizontal="center" vertical="center" wrapText="1"/>
    </xf>
    <xf numFmtId="0" fontId="24" fillId="2" borderId="29" xfId="2" applyFont="1" applyFill="1" applyBorder="1" applyAlignment="1">
      <alignment horizontal="center" vertical="center" wrapText="1"/>
    </xf>
    <xf numFmtId="0" fontId="25" fillId="2" borderId="29" xfId="2" applyFont="1" applyFill="1" applyBorder="1" applyAlignment="1">
      <alignment vertical="center" wrapText="1"/>
    </xf>
    <xf numFmtId="0" fontId="17" fillId="2" borderId="29" xfId="2" applyFont="1" applyFill="1" applyBorder="1" applyAlignment="1">
      <alignment vertical="center" wrapText="1"/>
    </xf>
    <xf numFmtId="0" fontId="17" fillId="2" borderId="15" xfId="2" applyFont="1" applyFill="1" applyBorder="1" applyAlignment="1">
      <alignment horizontal="center" vertical="center" wrapText="1"/>
    </xf>
    <xf numFmtId="0" fontId="17" fillId="2" borderId="36" xfId="2" applyFont="1" applyFill="1" applyBorder="1" applyAlignment="1">
      <alignment horizontal="center" vertical="center" wrapText="1"/>
    </xf>
    <xf numFmtId="0" fontId="17" fillId="2" borderId="29" xfId="2" applyFont="1" applyFill="1" applyBorder="1" applyAlignment="1">
      <alignment horizontal="center" vertical="center" wrapText="1"/>
    </xf>
    <xf numFmtId="14" fontId="17" fillId="2" borderId="15" xfId="2" applyNumberFormat="1" applyFont="1" applyFill="1" applyBorder="1" applyAlignment="1">
      <alignment horizontal="center" vertical="center" wrapText="1"/>
    </xf>
    <xf numFmtId="165" fontId="17" fillId="2" borderId="15" xfId="2" applyNumberFormat="1" applyFont="1" applyFill="1" applyBorder="1" applyAlignment="1">
      <alignment vertical="center" wrapText="1"/>
    </xf>
    <xf numFmtId="165" fontId="17" fillId="2" borderId="42" xfId="2" applyNumberFormat="1" applyFont="1" applyFill="1" applyBorder="1" applyAlignment="1">
      <alignment vertical="center" wrapText="1"/>
    </xf>
    <xf numFmtId="0" fontId="17" fillId="2" borderId="37" xfId="2" applyFont="1" applyFill="1" applyBorder="1" applyAlignment="1">
      <alignment horizontal="center" vertical="center" wrapText="1"/>
    </xf>
    <xf numFmtId="0" fontId="17" fillId="2" borderId="0" xfId="2" applyFont="1" applyFill="1" applyAlignment="1">
      <alignment horizontal="center" vertical="center"/>
    </xf>
    <xf numFmtId="0" fontId="17" fillId="2" borderId="13" xfId="2" applyFont="1" applyFill="1" applyBorder="1" applyAlignment="1">
      <alignment horizontal="center" vertical="center" wrapText="1"/>
    </xf>
    <xf numFmtId="0" fontId="17" fillId="2" borderId="50" xfId="2" applyFont="1" applyFill="1" applyBorder="1" applyAlignment="1">
      <alignment horizontal="left" vertical="center" wrapText="1"/>
    </xf>
    <xf numFmtId="166" fontId="17" fillId="2" borderId="48" xfId="2" applyNumberFormat="1" applyFont="1" applyFill="1" applyBorder="1" applyAlignment="1">
      <alignment horizontal="center" vertical="center" wrapText="1"/>
    </xf>
    <xf numFmtId="0" fontId="17" fillId="2" borderId="18" xfId="2" applyFont="1" applyFill="1" applyBorder="1" applyAlignment="1">
      <alignment horizontal="center" vertical="center"/>
    </xf>
    <xf numFmtId="0" fontId="17" fillId="2" borderId="25" xfId="2" applyFont="1" applyFill="1" applyBorder="1" applyAlignment="1">
      <alignment horizontal="center" vertical="center"/>
    </xf>
    <xf numFmtId="42" fontId="17" fillId="2" borderId="13" xfId="1" applyFont="1" applyFill="1" applyBorder="1" applyAlignment="1">
      <alignment horizontal="center" vertical="center" wrapText="1"/>
    </xf>
    <xf numFmtId="42" fontId="17" fillId="0" borderId="18" xfId="1" applyFont="1" applyFill="1" applyBorder="1" applyAlignment="1">
      <alignment horizontal="center" vertical="center" wrapText="1"/>
    </xf>
    <xf numFmtId="42" fontId="17" fillId="0" borderId="13" xfId="1" applyFont="1" applyFill="1" applyBorder="1" applyAlignment="1">
      <alignment horizontal="center" vertical="center" wrapText="1"/>
    </xf>
    <xf numFmtId="42" fontId="17" fillId="0" borderId="21" xfId="1" applyFont="1" applyFill="1" applyBorder="1" applyAlignment="1">
      <alignment horizontal="center" vertical="center" wrapText="1"/>
    </xf>
    <xf numFmtId="42" fontId="17" fillId="0" borderId="14" xfId="1" applyFont="1" applyFill="1" applyBorder="1" applyAlignment="1">
      <alignment horizontal="center" vertical="center" wrapText="1"/>
    </xf>
    <xf numFmtId="0" fontId="24" fillId="2" borderId="18" xfId="2" applyFont="1" applyFill="1" applyBorder="1" applyAlignment="1">
      <alignment horizontal="center" vertical="center" wrapText="1"/>
    </xf>
    <xf numFmtId="0" fontId="17" fillId="2" borderId="18" xfId="2" applyFont="1" applyFill="1" applyBorder="1" applyAlignment="1">
      <alignment vertical="center" wrapText="1"/>
    </xf>
    <xf numFmtId="0" fontId="17" fillId="2" borderId="13" xfId="2" applyFont="1" applyFill="1" applyBorder="1" applyAlignment="1">
      <alignment vertical="center" wrapText="1"/>
    </xf>
    <xf numFmtId="165" fontId="17" fillId="2" borderId="13" xfId="2" applyNumberFormat="1" applyFont="1" applyFill="1" applyBorder="1" applyAlignment="1">
      <alignment vertical="center" wrapText="1"/>
    </xf>
    <xf numFmtId="14" fontId="17" fillId="2" borderId="13" xfId="2" applyNumberFormat="1" applyFont="1" applyFill="1" applyBorder="1" applyAlignment="1">
      <alignment horizontal="center" vertical="center" wrapText="1"/>
    </xf>
    <xf numFmtId="165" fontId="17" fillId="2" borderId="21" xfId="2" applyNumberFormat="1" applyFont="1" applyFill="1" applyBorder="1" applyAlignment="1">
      <alignment vertical="center" wrapText="1"/>
    </xf>
    <xf numFmtId="0" fontId="17" fillId="2" borderId="14" xfId="2" applyFont="1" applyFill="1" applyBorder="1" applyAlignment="1">
      <alignment horizontal="center" vertical="center" wrapText="1"/>
    </xf>
    <xf numFmtId="0" fontId="17" fillId="2" borderId="51" xfId="2" applyFont="1" applyFill="1" applyBorder="1" applyAlignment="1">
      <alignment horizontal="left" vertical="center" wrapText="1"/>
    </xf>
    <xf numFmtId="166" fontId="17" fillId="2" borderId="47" xfId="2" applyNumberFormat="1" applyFont="1" applyFill="1" applyBorder="1" applyAlignment="1">
      <alignment horizontal="center" vertical="center" wrapText="1"/>
    </xf>
    <xf numFmtId="0" fontId="17" fillId="2" borderId="27" xfId="2" applyFont="1" applyFill="1" applyBorder="1" applyAlignment="1">
      <alignment horizontal="center" vertical="center"/>
    </xf>
    <xf numFmtId="0" fontId="17" fillId="2" borderId="33" xfId="2" applyFont="1" applyFill="1" applyBorder="1" applyAlignment="1">
      <alignment horizontal="center" vertical="center"/>
    </xf>
    <xf numFmtId="0" fontId="26" fillId="0" borderId="0" xfId="2" applyFont="1" applyAlignment="1">
      <alignment horizontal="center" vertical="center"/>
    </xf>
    <xf numFmtId="166" fontId="26" fillId="9" borderId="0" xfId="2" applyNumberFormat="1" applyFont="1" applyFill="1" applyAlignment="1">
      <alignment horizontal="center" vertical="center"/>
    </xf>
    <xf numFmtId="165" fontId="26" fillId="9" borderId="0" xfId="2" applyNumberFormat="1" applyFont="1" applyFill="1" applyAlignment="1">
      <alignment vertical="center" wrapText="1"/>
    </xf>
    <xf numFmtId="0" fontId="28" fillId="0" borderId="0" xfId="0" applyFont="1"/>
    <xf numFmtId="0" fontId="27" fillId="0" borderId="0" xfId="0" applyFont="1"/>
    <xf numFmtId="0" fontId="28" fillId="11" borderId="0" xfId="0" applyFont="1" applyFill="1"/>
    <xf numFmtId="0" fontId="17" fillId="2" borderId="25" xfId="2" applyFont="1" applyFill="1" applyBorder="1" applyAlignment="1">
      <alignment horizontal="center" vertical="center" wrapText="1"/>
    </xf>
    <xf numFmtId="0" fontId="0" fillId="0" borderId="0" xfId="0" applyAlignment="1">
      <alignment vertical="top"/>
    </xf>
    <xf numFmtId="0" fontId="2" fillId="0" borderId="0" xfId="0" applyFont="1"/>
    <xf numFmtId="0" fontId="32" fillId="0" borderId="0" xfId="0" applyFont="1"/>
    <xf numFmtId="0" fontId="32" fillId="0" borderId="0" xfId="0" applyFont="1" applyAlignment="1">
      <alignment vertical="center"/>
    </xf>
    <xf numFmtId="0" fontId="33" fillId="15" borderId="41" xfId="0" applyFont="1" applyFill="1" applyBorder="1" applyAlignment="1">
      <alignment horizontal="center" vertical="center"/>
    </xf>
    <xf numFmtId="0" fontId="34" fillId="15" borderId="41" xfId="0" applyFont="1" applyFill="1" applyBorder="1" applyAlignment="1">
      <alignment horizontal="center" vertical="center"/>
    </xf>
    <xf numFmtId="0" fontId="30" fillId="0" borderId="41" xfId="0" applyFont="1" applyBorder="1" applyAlignment="1">
      <alignment vertical="center"/>
    </xf>
    <xf numFmtId="0" fontId="30" fillId="0" borderId="41" xfId="0" applyFont="1" applyBorder="1" applyAlignment="1">
      <alignment vertical="center" wrapText="1"/>
    </xf>
    <xf numFmtId="0" fontId="30" fillId="0" borderId="58" xfId="0" applyFont="1" applyBorder="1" applyAlignment="1">
      <alignment vertical="center" wrapText="1"/>
    </xf>
    <xf numFmtId="0" fontId="10" fillId="0" borderId="41" xfId="0" applyFont="1" applyBorder="1" applyAlignment="1">
      <alignment vertical="center" wrapText="1"/>
    </xf>
    <xf numFmtId="0" fontId="30" fillId="0" borderId="0" xfId="0" applyFont="1" applyAlignment="1">
      <alignment vertical="center"/>
    </xf>
    <xf numFmtId="0" fontId="33" fillId="0" borderId="0" xfId="0" applyFont="1"/>
    <xf numFmtId="0" fontId="33" fillId="12" borderId="0" xfId="0" applyFont="1" applyFill="1"/>
    <xf numFmtId="0" fontId="32" fillId="0" borderId="0" xfId="0" applyFont="1" applyAlignment="1">
      <alignment horizontal="center" vertical="center"/>
    </xf>
    <xf numFmtId="0" fontId="30" fillId="0" borderId="41" xfId="0" applyFont="1" applyBorder="1" applyAlignment="1">
      <alignment horizontal="center" vertical="center"/>
    </xf>
    <xf numFmtId="0" fontId="30" fillId="12" borderId="41" xfId="0" applyFont="1" applyFill="1" applyBorder="1" applyAlignment="1">
      <alignment horizontal="center" vertical="center"/>
    </xf>
    <xf numFmtId="0" fontId="30" fillId="12" borderId="58" xfId="0" applyFont="1" applyFill="1" applyBorder="1" applyAlignment="1">
      <alignment horizontal="center" vertical="center"/>
    </xf>
    <xf numFmtId="0" fontId="10" fillId="0" borderId="41" xfId="0" applyFont="1" applyBorder="1" applyAlignment="1">
      <alignment horizontal="center" vertical="center" wrapText="1"/>
    </xf>
    <xf numFmtId="0" fontId="30" fillId="0" borderId="0" xfId="0" applyFont="1" applyAlignment="1">
      <alignment horizontal="center" vertical="center"/>
    </xf>
    <xf numFmtId="0" fontId="33" fillId="0" borderId="0" xfId="0" applyFont="1" applyAlignment="1">
      <alignment horizontal="center" vertical="center"/>
    </xf>
    <xf numFmtId="0" fontId="34" fillId="0" borderId="0" xfId="0" applyFont="1" applyAlignment="1">
      <alignment horizontal="center" vertical="center"/>
    </xf>
    <xf numFmtId="0" fontId="35" fillId="0" borderId="0" xfId="0" applyFont="1" applyAlignment="1">
      <alignment horizontal="center" vertical="center"/>
    </xf>
    <xf numFmtId="0" fontId="0" fillId="0" borderId="0" xfId="0" applyAlignment="1">
      <alignment horizontal="center" vertical="center"/>
    </xf>
    <xf numFmtId="0" fontId="0" fillId="0" borderId="0" xfId="0" applyAlignment="1">
      <alignment vertical="center"/>
    </xf>
    <xf numFmtId="0" fontId="2" fillId="2" borderId="29" xfId="2" applyFill="1" applyBorder="1" applyAlignment="1">
      <alignment vertical="center" wrapText="1"/>
    </xf>
    <xf numFmtId="0" fontId="2" fillId="2" borderId="13" xfId="2" applyFill="1" applyBorder="1" applyAlignment="1">
      <alignment vertical="center" wrapText="1"/>
    </xf>
    <xf numFmtId="0" fontId="17" fillId="2" borderId="18" xfId="2" applyFont="1" applyFill="1" applyBorder="1" applyAlignment="1">
      <alignment horizontal="center" vertical="center" wrapText="1"/>
    </xf>
    <xf numFmtId="0" fontId="2" fillId="2" borderId="29" xfId="2" applyFill="1" applyBorder="1" applyAlignment="1">
      <alignment horizontal="center" vertical="center" wrapText="1"/>
    </xf>
    <xf numFmtId="0" fontId="2" fillId="2" borderId="18" xfId="2" applyFill="1" applyBorder="1" applyAlignment="1">
      <alignment horizontal="center" vertical="center" wrapText="1"/>
    </xf>
    <xf numFmtId="0" fontId="36" fillId="2" borderId="0" xfId="2" applyFont="1" applyFill="1" applyAlignment="1">
      <alignment horizontal="center" vertical="center"/>
    </xf>
    <xf numFmtId="0" fontId="38" fillId="2" borderId="0" xfId="2" applyFont="1" applyFill="1" applyAlignment="1">
      <alignment horizontal="center" vertical="center"/>
    </xf>
    <xf numFmtId="0" fontId="37" fillId="2" borderId="1" xfId="2" applyFont="1" applyFill="1" applyBorder="1" applyAlignment="1">
      <alignment horizontal="center" vertical="center" wrapText="1"/>
    </xf>
    <xf numFmtId="0" fontId="44" fillId="5" borderId="6" xfId="0" applyFont="1" applyFill="1" applyBorder="1" applyAlignment="1">
      <alignment horizontal="center" vertical="center" wrapText="1"/>
    </xf>
    <xf numFmtId="0" fontId="46" fillId="2" borderId="1" xfId="0" applyFont="1" applyFill="1" applyBorder="1" applyAlignment="1">
      <alignment horizontal="center" vertical="center" wrapText="1"/>
    </xf>
    <xf numFmtId="0" fontId="37" fillId="2" borderId="0" xfId="2" applyFont="1" applyFill="1" applyAlignment="1">
      <alignment vertical="center"/>
    </xf>
    <xf numFmtId="0" fontId="46" fillId="2" borderId="6" xfId="0" applyFont="1" applyFill="1" applyBorder="1" applyAlignment="1">
      <alignment horizontal="center" vertical="center" wrapText="1"/>
    </xf>
    <xf numFmtId="14" fontId="46" fillId="2" borderId="1" xfId="0" applyNumberFormat="1" applyFont="1" applyFill="1" applyBorder="1" applyAlignment="1">
      <alignment horizontal="center" vertical="center" wrapText="1"/>
    </xf>
    <xf numFmtId="0" fontId="40" fillId="2" borderId="0" xfId="2" applyFont="1" applyFill="1" applyAlignment="1">
      <alignment horizontal="center" vertical="center"/>
    </xf>
    <xf numFmtId="0" fontId="37" fillId="2" borderId="0" xfId="2" applyFont="1" applyFill="1" applyAlignment="1">
      <alignment vertical="center" wrapText="1"/>
    </xf>
    <xf numFmtId="0" fontId="49" fillId="2" borderId="0" xfId="0" applyFont="1" applyFill="1" applyAlignment="1">
      <alignment horizontal="center" vertical="center"/>
    </xf>
    <xf numFmtId="0" fontId="39" fillId="2" borderId="0" xfId="2" applyFont="1" applyFill="1" applyAlignment="1">
      <alignment horizontal="center" vertical="center"/>
    </xf>
    <xf numFmtId="0" fontId="38" fillId="2" borderId="0" xfId="2" applyFont="1" applyFill="1" applyAlignment="1">
      <alignment vertical="center" wrapText="1"/>
    </xf>
    <xf numFmtId="0" fontId="38" fillId="2" borderId="0" xfId="2" applyFont="1" applyFill="1" applyAlignment="1">
      <alignment vertical="center"/>
    </xf>
    <xf numFmtId="0" fontId="38" fillId="2" borderId="0" xfId="2" applyFont="1" applyFill="1" applyAlignment="1">
      <alignment horizontal="left" vertical="center"/>
    </xf>
    <xf numFmtId="0" fontId="37" fillId="2" borderId="0" xfId="2" applyFont="1" applyFill="1" applyAlignment="1">
      <alignment horizontal="center" vertical="center"/>
    </xf>
    <xf numFmtId="9" fontId="37" fillId="2" borderId="0" xfId="2" applyNumberFormat="1" applyFont="1" applyFill="1" applyAlignment="1">
      <alignment vertical="center" wrapText="1"/>
    </xf>
    <xf numFmtId="0" fontId="37" fillId="2" borderId="0" xfId="2" applyFont="1" applyFill="1" applyAlignment="1">
      <alignment horizontal="center" vertical="center" wrapText="1"/>
    </xf>
    <xf numFmtId="3" fontId="37" fillId="0" borderId="1" xfId="0" applyNumberFormat="1" applyFont="1" applyBorder="1" applyAlignment="1">
      <alignment horizontal="center" vertical="center" wrapText="1"/>
    </xf>
    <xf numFmtId="0" fontId="42" fillId="0" borderId="57" xfId="2" applyFont="1" applyBorder="1" applyAlignment="1">
      <alignment horizontal="center" vertical="center"/>
    </xf>
    <xf numFmtId="0" fontId="41" fillId="2" borderId="0" xfId="2" applyFont="1" applyFill="1" applyAlignment="1">
      <alignment horizontal="center" vertical="center" wrapText="1"/>
    </xf>
    <xf numFmtId="2" fontId="37" fillId="2" borderId="0" xfId="2" applyNumberFormat="1" applyFont="1" applyFill="1" applyAlignment="1">
      <alignment horizontal="center" vertical="center" wrapText="1"/>
    </xf>
    <xf numFmtId="43" fontId="37" fillId="2" borderId="0" xfId="2" applyNumberFormat="1" applyFont="1" applyFill="1" applyAlignment="1">
      <alignment horizontal="center" vertical="center" wrapText="1"/>
    </xf>
    <xf numFmtId="165" fontId="42" fillId="9" borderId="57" xfId="2" applyNumberFormat="1" applyFont="1" applyFill="1" applyBorder="1" applyAlignment="1">
      <alignment horizontal="center" vertical="center" wrapText="1"/>
    </xf>
    <xf numFmtId="0" fontId="50" fillId="5" borderId="6" xfId="0" applyFont="1" applyFill="1" applyBorder="1" applyAlignment="1">
      <alignment horizontal="center" vertical="center" wrapText="1"/>
    </xf>
    <xf numFmtId="0" fontId="41" fillId="2" borderId="1" xfId="0" applyFont="1" applyFill="1" applyBorder="1" applyAlignment="1">
      <alignment horizontal="center" vertical="center" wrapText="1"/>
    </xf>
    <xf numFmtId="174" fontId="42" fillId="9" borderId="0" xfId="2" applyNumberFormat="1" applyFont="1" applyFill="1" applyAlignment="1">
      <alignment horizontal="center" vertical="center"/>
    </xf>
    <xf numFmtId="165" fontId="42" fillId="9" borderId="0" xfId="2" applyNumberFormat="1" applyFont="1" applyFill="1" applyAlignment="1">
      <alignment horizontal="center" vertical="center" wrapText="1"/>
    </xf>
    <xf numFmtId="0" fontId="52" fillId="2" borderId="0" xfId="2" applyFont="1" applyFill="1" applyAlignment="1">
      <alignment horizontal="center" vertical="center"/>
    </xf>
    <xf numFmtId="0" fontId="45" fillId="2" borderId="0" xfId="2" applyFont="1" applyFill="1" applyAlignment="1">
      <alignment horizontal="center" vertical="center"/>
    </xf>
    <xf numFmtId="0" fontId="52" fillId="2" borderId="0" xfId="2" applyFont="1" applyFill="1" applyAlignment="1">
      <alignment horizontal="center" vertical="center" wrapText="1"/>
    </xf>
    <xf numFmtId="0" fontId="49" fillId="2" borderId="0" xfId="2" applyFont="1" applyFill="1" applyAlignment="1">
      <alignment horizontal="center" vertical="center"/>
    </xf>
    <xf numFmtId="0" fontId="53" fillId="2" borderId="0" xfId="2" applyFont="1" applyFill="1" applyAlignment="1">
      <alignment horizontal="center" vertical="center" wrapText="1"/>
    </xf>
    <xf numFmtId="0" fontId="53" fillId="2" borderId="0" xfId="2" applyFont="1" applyFill="1" applyAlignment="1">
      <alignment horizontal="center" vertical="center"/>
    </xf>
    <xf numFmtId="0" fontId="45" fillId="2" borderId="0" xfId="0" applyFont="1" applyFill="1" applyAlignment="1">
      <alignment horizontal="center" vertical="center"/>
    </xf>
    <xf numFmtId="0" fontId="46" fillId="2" borderId="0" xfId="2" applyFont="1" applyFill="1" applyAlignment="1">
      <alignment horizontal="center" vertical="center"/>
    </xf>
    <xf numFmtId="0" fontId="46" fillId="0" borderId="1" xfId="0" applyFont="1" applyBorder="1" applyAlignment="1">
      <alignment horizontal="center" vertical="center" wrapText="1"/>
    </xf>
    <xf numFmtId="0" fontId="52" fillId="2" borderId="1" xfId="2" applyFont="1" applyFill="1" applyBorder="1" applyAlignment="1">
      <alignment horizontal="center" vertical="center"/>
    </xf>
    <xf numFmtId="42" fontId="52" fillId="0" borderId="1" xfId="1" applyFont="1" applyFill="1" applyBorder="1" applyAlignment="1">
      <alignment horizontal="center" vertical="center" wrapText="1"/>
    </xf>
    <xf numFmtId="0" fontId="53" fillId="2" borderId="1" xfId="2" applyFont="1" applyFill="1" applyBorder="1" applyAlignment="1">
      <alignment horizontal="center" vertical="center" wrapText="1"/>
    </xf>
    <xf numFmtId="0" fontId="46" fillId="2" borderId="41" xfId="2" applyFont="1" applyFill="1" applyBorder="1" applyAlignment="1">
      <alignment horizontal="center" vertical="center" wrapText="1"/>
    </xf>
    <xf numFmtId="0" fontId="46" fillId="2" borderId="74" xfId="2" applyFont="1" applyFill="1" applyBorder="1" applyAlignment="1">
      <alignment horizontal="center" vertical="center" wrapText="1"/>
    </xf>
    <xf numFmtId="0" fontId="52" fillId="2" borderId="1" xfId="2" applyFont="1" applyFill="1" applyBorder="1" applyAlignment="1">
      <alignment horizontal="center" vertical="center" wrapText="1"/>
    </xf>
    <xf numFmtId="0" fontId="46" fillId="2" borderId="1" xfId="2" applyFont="1" applyFill="1" applyBorder="1" applyAlignment="1">
      <alignment horizontal="center" vertical="center" wrapText="1"/>
    </xf>
    <xf numFmtId="0" fontId="52" fillId="2" borderId="6" xfId="2" applyFont="1" applyFill="1" applyBorder="1" applyAlignment="1">
      <alignment horizontal="center" vertical="center" wrapText="1"/>
    </xf>
    <xf numFmtId="14" fontId="46" fillId="2" borderId="1" xfId="2" applyNumberFormat="1" applyFont="1" applyFill="1" applyBorder="1" applyAlignment="1">
      <alignment horizontal="center" vertical="center" wrapText="1"/>
    </xf>
    <xf numFmtId="165" fontId="46" fillId="2" borderId="1" xfId="2" applyNumberFormat="1" applyFont="1" applyFill="1" applyBorder="1" applyAlignment="1">
      <alignment horizontal="center" vertical="center" wrapText="1"/>
    </xf>
    <xf numFmtId="0" fontId="52" fillId="2" borderId="41" xfId="2" applyFont="1" applyFill="1" applyBorder="1" applyAlignment="1">
      <alignment horizontal="center" vertical="center" wrapText="1"/>
    </xf>
    <xf numFmtId="9" fontId="46" fillId="2" borderId="1" xfId="2" applyNumberFormat="1" applyFont="1" applyFill="1" applyBorder="1" applyAlignment="1">
      <alignment horizontal="center" vertical="center" wrapText="1"/>
    </xf>
    <xf numFmtId="0" fontId="46" fillId="2" borderId="58" xfId="2" applyFont="1" applyFill="1" applyBorder="1" applyAlignment="1">
      <alignment horizontal="center" vertical="center" wrapText="1"/>
    </xf>
    <xf numFmtId="0" fontId="46" fillId="2" borderId="63" xfId="2" applyFont="1" applyFill="1" applyBorder="1" applyAlignment="1">
      <alignment horizontal="center" vertical="center" wrapText="1"/>
    </xf>
    <xf numFmtId="0" fontId="46" fillId="2" borderId="2" xfId="2" applyFont="1" applyFill="1" applyBorder="1" applyAlignment="1">
      <alignment horizontal="center" vertical="center" wrapText="1"/>
    </xf>
    <xf numFmtId="9" fontId="46" fillId="2" borderId="2" xfId="2" applyNumberFormat="1" applyFont="1" applyFill="1" applyBorder="1" applyAlignment="1">
      <alignment horizontal="center" vertical="center" wrapText="1"/>
    </xf>
    <xf numFmtId="0" fontId="52" fillId="2" borderId="58" xfId="2" applyFont="1" applyFill="1" applyBorder="1" applyAlignment="1">
      <alignment horizontal="center" vertical="center" wrapText="1"/>
    </xf>
    <xf numFmtId="0" fontId="46" fillId="0" borderId="2" xfId="0" applyFont="1" applyBorder="1" applyAlignment="1">
      <alignment horizontal="center" vertical="center" wrapText="1"/>
    </xf>
    <xf numFmtId="9" fontId="46" fillId="2" borderId="41" xfId="2" applyNumberFormat="1" applyFont="1" applyFill="1" applyBorder="1" applyAlignment="1">
      <alignment horizontal="center" vertical="center" wrapText="1"/>
    </xf>
    <xf numFmtId="0" fontId="46" fillId="2" borderId="61" xfId="2" applyFont="1" applyFill="1" applyBorder="1" applyAlignment="1">
      <alignment horizontal="center" vertical="center" wrapText="1"/>
    </xf>
    <xf numFmtId="0" fontId="52" fillId="0" borderId="1" xfId="0" applyFont="1" applyBorder="1" applyAlignment="1">
      <alignment horizontal="center" vertical="center" wrapText="1"/>
    </xf>
    <xf numFmtId="166" fontId="52" fillId="2" borderId="1" xfId="2" applyNumberFormat="1" applyFont="1" applyFill="1" applyBorder="1" applyAlignment="1">
      <alignment horizontal="center" vertical="center" wrapText="1"/>
    </xf>
    <xf numFmtId="42" fontId="52" fillId="2" borderId="41" xfId="1" applyFont="1" applyFill="1" applyBorder="1" applyAlignment="1">
      <alignment horizontal="center" vertical="center" wrapText="1"/>
    </xf>
    <xf numFmtId="0" fontId="46" fillId="2" borderId="57" xfId="2" applyFont="1" applyFill="1" applyBorder="1" applyAlignment="1">
      <alignment horizontal="center" vertical="center" wrapText="1"/>
    </xf>
    <xf numFmtId="0" fontId="46" fillId="0" borderId="41" xfId="2" applyFont="1" applyBorder="1" applyAlignment="1">
      <alignment horizontal="center" vertical="center" wrapText="1"/>
    </xf>
    <xf numFmtId="14" fontId="46" fillId="2" borderId="41" xfId="2" applyNumberFormat="1" applyFont="1" applyFill="1" applyBorder="1" applyAlignment="1">
      <alignment horizontal="center" vertical="center" wrapText="1"/>
    </xf>
    <xf numFmtId="165" fontId="46" fillId="2" borderId="41" xfId="2" applyNumberFormat="1" applyFont="1" applyFill="1" applyBorder="1" applyAlignment="1">
      <alignment horizontal="center" vertical="center" wrapText="1"/>
    </xf>
    <xf numFmtId="0" fontId="52" fillId="2" borderId="2" xfId="2" applyFont="1" applyFill="1" applyBorder="1" applyAlignment="1">
      <alignment horizontal="center" vertical="center" wrapText="1"/>
    </xf>
    <xf numFmtId="9" fontId="52" fillId="2" borderId="1" xfId="9" applyFont="1" applyFill="1" applyBorder="1" applyAlignment="1">
      <alignment horizontal="center" vertical="center" wrapText="1"/>
    </xf>
    <xf numFmtId="9" fontId="46" fillId="2" borderId="1" xfId="9" applyFont="1" applyFill="1" applyBorder="1" applyAlignment="1">
      <alignment horizontal="center" vertical="center" wrapText="1"/>
    </xf>
    <xf numFmtId="9" fontId="46" fillId="0" borderId="41" xfId="9" applyFont="1" applyBorder="1" applyAlignment="1">
      <alignment horizontal="center" vertical="center" wrapText="1"/>
    </xf>
    <xf numFmtId="42" fontId="52" fillId="2" borderId="1" xfId="1" applyFont="1" applyFill="1" applyBorder="1" applyAlignment="1">
      <alignment horizontal="center" vertical="center" wrapText="1"/>
    </xf>
    <xf numFmtId="0" fontId="46" fillId="14" borderId="57" xfId="0" applyFont="1" applyFill="1" applyBorder="1" applyAlignment="1">
      <alignment horizontal="center" vertical="center" wrapText="1"/>
    </xf>
    <xf numFmtId="0" fontId="53" fillId="12" borderId="1" xfId="0" applyFont="1" applyFill="1" applyBorder="1" applyAlignment="1">
      <alignment horizontal="center" vertical="center"/>
    </xf>
    <xf numFmtId="0" fontId="53" fillId="12" borderId="1" xfId="0" applyFont="1" applyFill="1" applyBorder="1" applyAlignment="1">
      <alignment horizontal="center" vertical="center" wrapText="1"/>
    </xf>
    <xf numFmtId="0" fontId="53" fillId="14" borderId="1" xfId="0" applyFont="1" applyFill="1" applyBorder="1" applyAlignment="1">
      <alignment horizontal="center" vertical="center" wrapText="1"/>
    </xf>
    <xf numFmtId="0" fontId="46" fillId="14" borderId="58" xfId="0" applyFont="1" applyFill="1" applyBorder="1" applyAlignment="1">
      <alignment horizontal="center" vertical="center" wrapText="1"/>
    </xf>
    <xf numFmtId="0" fontId="46" fillId="14" borderId="53" xfId="0" applyFont="1" applyFill="1" applyBorder="1" applyAlignment="1">
      <alignment horizontal="center" vertical="center" wrapText="1"/>
    </xf>
    <xf numFmtId="0" fontId="53" fillId="2" borderId="41" xfId="2" applyFont="1" applyFill="1" applyBorder="1" applyAlignment="1">
      <alignment horizontal="center" vertical="center" wrapText="1"/>
    </xf>
    <xf numFmtId="0" fontId="46" fillId="2" borderId="53" xfId="2" applyFont="1" applyFill="1" applyBorder="1" applyAlignment="1">
      <alignment horizontal="center" vertical="center" wrapText="1"/>
    </xf>
    <xf numFmtId="1" fontId="52" fillId="2" borderId="41" xfId="2" applyNumberFormat="1" applyFont="1" applyFill="1" applyBorder="1" applyAlignment="1">
      <alignment horizontal="center" vertical="center" wrapText="1"/>
    </xf>
    <xf numFmtId="0" fontId="46" fillId="16" borderId="53" xfId="2" applyFont="1" applyFill="1" applyBorder="1" applyAlignment="1">
      <alignment horizontal="center" vertical="center" wrapText="1"/>
    </xf>
    <xf numFmtId="0" fontId="46" fillId="16" borderId="41" xfId="2" applyFont="1" applyFill="1" applyBorder="1" applyAlignment="1">
      <alignment horizontal="center" vertical="center" wrapText="1"/>
    </xf>
    <xf numFmtId="42" fontId="46" fillId="2" borderId="1" xfId="1" applyFont="1" applyFill="1" applyBorder="1" applyAlignment="1">
      <alignment horizontal="center" vertical="center" wrapText="1"/>
    </xf>
    <xf numFmtId="0" fontId="46" fillId="12" borderId="41" xfId="0" applyFont="1" applyFill="1" applyBorder="1" applyAlignment="1">
      <alignment horizontal="center" vertical="center" wrapText="1"/>
    </xf>
    <xf numFmtId="0" fontId="46" fillId="2" borderId="0" xfId="2" applyFont="1" applyFill="1" applyAlignment="1">
      <alignment horizontal="center" vertical="center" wrapText="1"/>
    </xf>
    <xf numFmtId="44" fontId="52" fillId="2" borderId="0" xfId="2" applyNumberFormat="1" applyFont="1" applyFill="1" applyAlignment="1">
      <alignment horizontal="center" vertical="center" wrapText="1"/>
    </xf>
    <xf numFmtId="165" fontId="52" fillId="2" borderId="0" xfId="2" applyNumberFormat="1" applyFont="1" applyFill="1" applyAlignment="1">
      <alignment horizontal="center" vertical="center" wrapText="1"/>
    </xf>
    <xf numFmtId="0" fontId="46" fillId="0" borderId="1" xfId="2" applyFont="1" applyBorder="1" applyAlignment="1">
      <alignment horizontal="center" vertical="center" wrapText="1"/>
    </xf>
    <xf numFmtId="0" fontId="46" fillId="0" borderId="2" xfId="2" applyFont="1" applyBorder="1" applyAlignment="1">
      <alignment horizontal="center" vertical="center" wrapText="1"/>
    </xf>
    <xf numFmtId="0" fontId="46" fillId="12" borderId="1" xfId="0" applyFont="1" applyFill="1" applyBorder="1" applyAlignment="1">
      <alignment horizontal="center" vertical="center" wrapText="1"/>
    </xf>
    <xf numFmtId="4" fontId="52" fillId="0" borderId="1" xfId="0" applyNumberFormat="1" applyFont="1" applyBorder="1" applyAlignment="1">
      <alignment horizontal="center" vertical="center" wrapText="1"/>
    </xf>
    <xf numFmtId="4" fontId="53" fillId="12" borderId="1" xfId="0" applyNumberFormat="1" applyFont="1" applyFill="1" applyBorder="1" applyAlignment="1">
      <alignment horizontal="center" vertical="center" wrapText="1"/>
    </xf>
    <xf numFmtId="0" fontId="46" fillId="12" borderId="2" xfId="0" applyFont="1" applyFill="1" applyBorder="1" applyAlignment="1">
      <alignment horizontal="center" vertical="center" wrapText="1"/>
    </xf>
    <xf numFmtId="0" fontId="46" fillId="14" borderId="1" xfId="0" applyFont="1" applyFill="1" applyBorder="1" applyAlignment="1">
      <alignment horizontal="center" vertical="center" wrapText="1"/>
    </xf>
    <xf numFmtId="3" fontId="52" fillId="0" borderId="1" xfId="0" applyNumberFormat="1" applyFont="1" applyBorder="1" applyAlignment="1">
      <alignment horizontal="center" vertical="center" wrapText="1"/>
    </xf>
    <xf numFmtId="0" fontId="46" fillId="14" borderId="2" xfId="0" applyFont="1" applyFill="1" applyBorder="1" applyAlignment="1">
      <alignment horizontal="center" vertical="center" wrapText="1"/>
    </xf>
    <xf numFmtId="0" fontId="52" fillId="12" borderId="1" xfId="0" applyFont="1" applyFill="1" applyBorder="1" applyAlignment="1">
      <alignment horizontal="center" vertical="center" wrapText="1"/>
    </xf>
    <xf numFmtId="0" fontId="46" fillId="2" borderId="2" xfId="2" applyFont="1" applyFill="1" applyBorder="1" applyAlignment="1">
      <alignment horizontal="center" vertical="center"/>
    </xf>
    <xf numFmtId="9" fontId="46" fillId="2" borderId="2" xfId="2" applyNumberFormat="1" applyFont="1" applyFill="1" applyBorder="1" applyAlignment="1">
      <alignment horizontal="center" vertical="center"/>
    </xf>
    <xf numFmtId="0" fontId="46" fillId="2" borderId="67" xfId="2" applyFont="1" applyFill="1" applyBorder="1" applyAlignment="1">
      <alignment horizontal="center" vertical="center" wrapText="1"/>
    </xf>
    <xf numFmtId="14" fontId="53" fillId="12" borderId="1" xfId="0" applyNumberFormat="1" applyFont="1" applyFill="1" applyBorder="1" applyAlignment="1">
      <alignment horizontal="center" vertical="center" wrapText="1"/>
    </xf>
    <xf numFmtId="0" fontId="52" fillId="2" borderId="0" xfId="2" applyFont="1" applyFill="1" applyAlignment="1">
      <alignment vertical="center"/>
    </xf>
    <xf numFmtId="0" fontId="55" fillId="0" borderId="0" xfId="2" applyFont="1" applyAlignment="1">
      <alignment horizontal="center" vertical="center"/>
    </xf>
    <xf numFmtId="166" fontId="55" fillId="13" borderId="0" xfId="2" applyNumberFormat="1" applyFont="1" applyFill="1" applyAlignment="1">
      <alignment horizontal="center" vertical="center"/>
    </xf>
    <xf numFmtId="0" fontId="53" fillId="2" borderId="0" xfId="2" applyFont="1" applyFill="1" applyAlignment="1">
      <alignment vertical="center"/>
    </xf>
    <xf numFmtId="0" fontId="52" fillId="2" borderId="0" xfId="2" applyFont="1" applyFill="1" applyAlignment="1">
      <alignment vertical="center" wrapText="1"/>
    </xf>
    <xf numFmtId="165" fontId="55" fillId="13" borderId="0" xfId="2" applyNumberFormat="1" applyFont="1" applyFill="1" applyAlignment="1">
      <alignment vertical="center" wrapText="1"/>
    </xf>
    <xf numFmtId="0" fontId="52" fillId="14" borderId="1" xfId="0" applyFont="1" applyFill="1" applyBorder="1" applyAlignment="1">
      <alignment horizontal="center" vertical="center" wrapText="1"/>
    </xf>
    <xf numFmtId="0" fontId="52" fillId="0" borderId="1" xfId="0" applyFont="1" applyBorder="1" applyAlignment="1">
      <alignment horizontal="center" vertical="center" wrapText="1" readingOrder="1"/>
    </xf>
    <xf numFmtId="0" fontId="46" fillId="0" borderId="1" xfId="0" applyFont="1" applyBorder="1" applyAlignment="1">
      <alignment vertical="center" wrapText="1"/>
    </xf>
    <xf numFmtId="0" fontId="52" fillId="2" borderId="1" xfId="2" applyFont="1" applyFill="1" applyBorder="1" applyAlignment="1">
      <alignment vertical="center" wrapText="1"/>
    </xf>
    <xf numFmtId="0" fontId="54" fillId="2" borderId="1" xfId="2" applyFont="1" applyFill="1" applyBorder="1" applyAlignment="1">
      <alignment vertical="center" wrapText="1"/>
    </xf>
    <xf numFmtId="0" fontId="46" fillId="2" borderId="1" xfId="2" applyFont="1" applyFill="1" applyBorder="1" applyAlignment="1">
      <alignment vertical="center" wrapText="1"/>
    </xf>
    <xf numFmtId="14" fontId="52" fillId="2" borderId="1" xfId="2" applyNumberFormat="1" applyFont="1" applyFill="1" applyBorder="1" applyAlignment="1">
      <alignment horizontal="center" vertical="center" wrapText="1"/>
    </xf>
    <xf numFmtId="44" fontId="52" fillId="2" borderId="1" xfId="2" applyNumberFormat="1" applyFont="1" applyFill="1" applyBorder="1" applyAlignment="1">
      <alignment vertical="center" wrapText="1"/>
    </xf>
    <xf numFmtId="165" fontId="52" fillId="2" borderId="1" xfId="2" applyNumberFormat="1" applyFont="1" applyFill="1" applyBorder="1" applyAlignment="1">
      <alignment vertical="center" wrapText="1"/>
    </xf>
    <xf numFmtId="165" fontId="46" fillId="2" borderId="2" xfId="2" applyNumberFormat="1" applyFont="1" applyFill="1" applyBorder="1" applyAlignment="1">
      <alignment horizontal="center" vertical="center" wrapText="1"/>
    </xf>
    <xf numFmtId="165" fontId="46" fillId="2" borderId="4" xfId="2" applyNumberFormat="1" applyFont="1" applyFill="1" applyBorder="1" applyAlignment="1">
      <alignment horizontal="center" vertical="center" wrapText="1"/>
    </xf>
    <xf numFmtId="166" fontId="55" fillId="9" borderId="0" xfId="2" applyNumberFormat="1" applyFont="1" applyFill="1" applyAlignment="1">
      <alignment horizontal="center" vertical="center"/>
    </xf>
    <xf numFmtId="0" fontId="46" fillId="2" borderId="0" xfId="2" applyFont="1" applyFill="1" applyAlignment="1">
      <alignment vertical="center" wrapText="1"/>
    </xf>
    <xf numFmtId="165" fontId="55" fillId="9" borderId="0" xfId="2" applyNumberFormat="1" applyFont="1" applyFill="1" applyAlignment="1">
      <alignment vertical="center" wrapText="1"/>
    </xf>
    <xf numFmtId="0" fontId="46" fillId="2" borderId="0" xfId="0" applyFont="1" applyFill="1" applyAlignment="1">
      <alignment horizontal="center" vertical="center" wrapText="1"/>
    </xf>
    <xf numFmtId="0" fontId="53" fillId="2" borderId="0" xfId="0" applyFont="1" applyFill="1" applyAlignment="1">
      <alignment horizontal="center" vertical="center"/>
    </xf>
    <xf numFmtId="0" fontId="53" fillId="2" borderId="0" xfId="2" applyFont="1" applyFill="1" applyAlignment="1">
      <alignment vertical="center" wrapText="1"/>
    </xf>
    <xf numFmtId="0" fontId="53" fillId="2" borderId="0" xfId="2" applyFont="1" applyFill="1" applyAlignment="1">
      <alignment horizontal="left" vertical="center"/>
    </xf>
    <xf numFmtId="177" fontId="46" fillId="0" borderId="1" xfId="2" applyNumberFormat="1" applyFont="1" applyBorder="1" applyAlignment="1">
      <alignment horizontal="center" vertical="center" wrapText="1"/>
    </xf>
    <xf numFmtId="4" fontId="46" fillId="0" borderId="1" xfId="2" applyNumberFormat="1" applyFont="1" applyBorder="1" applyAlignment="1">
      <alignment horizontal="center" vertical="center" wrapText="1"/>
    </xf>
    <xf numFmtId="3" fontId="46" fillId="0" borderId="1" xfId="2" applyNumberFormat="1" applyFont="1" applyBorder="1" applyAlignment="1">
      <alignment horizontal="center" vertical="center" wrapText="1"/>
    </xf>
    <xf numFmtId="0" fontId="46" fillId="2" borderId="0" xfId="0" applyFont="1" applyFill="1" applyAlignment="1">
      <alignment horizontal="center" vertical="center"/>
    </xf>
    <xf numFmtId="43" fontId="45" fillId="2" borderId="0" xfId="2" applyNumberFormat="1" applyFont="1" applyFill="1" applyAlignment="1">
      <alignment horizontal="center" vertical="center"/>
    </xf>
    <xf numFmtId="43" fontId="49" fillId="2" borderId="0" xfId="2" applyNumberFormat="1" applyFont="1" applyFill="1" applyAlignment="1">
      <alignment horizontal="center" vertical="center"/>
    </xf>
    <xf numFmtId="43" fontId="53" fillId="2" borderId="0" xfId="2" applyNumberFormat="1" applyFont="1" applyFill="1" applyAlignment="1">
      <alignment horizontal="center" vertical="center"/>
    </xf>
    <xf numFmtId="0" fontId="56" fillId="0" borderId="0" xfId="0" applyFont="1" applyAlignment="1">
      <alignment horizontal="center"/>
    </xf>
    <xf numFmtId="0" fontId="53" fillId="12" borderId="41" xfId="0" applyFont="1" applyFill="1" applyBorder="1" applyAlignment="1">
      <alignment horizontal="center" vertical="center"/>
    </xf>
    <xf numFmtId="2" fontId="52" fillId="2" borderId="0" xfId="2" applyNumberFormat="1" applyFont="1" applyFill="1" applyAlignment="1">
      <alignment horizontal="center" vertical="center" wrapText="1"/>
    </xf>
    <xf numFmtId="43" fontId="52" fillId="2" borderId="0" xfId="2" applyNumberFormat="1" applyFont="1" applyFill="1" applyAlignment="1">
      <alignment horizontal="center" vertical="center" wrapText="1"/>
    </xf>
    <xf numFmtId="0" fontId="46" fillId="0" borderId="0" xfId="0" applyFont="1" applyAlignment="1">
      <alignment horizontal="center" vertical="center"/>
    </xf>
    <xf numFmtId="3" fontId="46" fillId="0" borderId="1" xfId="0" applyNumberFormat="1" applyFont="1" applyBorder="1" applyAlignment="1">
      <alignment horizontal="center" vertical="center" wrapText="1"/>
    </xf>
    <xf numFmtId="3" fontId="46" fillId="0" borderId="2" xfId="0" applyNumberFormat="1" applyFont="1" applyBorder="1" applyAlignment="1">
      <alignment horizontal="center" vertical="center" wrapText="1"/>
    </xf>
    <xf numFmtId="0" fontId="46" fillId="2" borderId="1" xfId="2" applyFont="1" applyFill="1" applyBorder="1" applyAlignment="1">
      <alignment horizontal="center" vertical="center"/>
    </xf>
    <xf numFmtId="177" fontId="46" fillId="2" borderId="1" xfId="2" applyNumberFormat="1" applyFont="1" applyFill="1" applyBorder="1" applyAlignment="1">
      <alignment horizontal="center" vertical="center" wrapText="1"/>
    </xf>
    <xf numFmtId="4" fontId="46" fillId="2" borderId="1" xfId="0" applyNumberFormat="1" applyFont="1" applyFill="1" applyBorder="1" applyAlignment="1">
      <alignment horizontal="center" vertical="center" wrapText="1"/>
    </xf>
    <xf numFmtId="4" fontId="46" fillId="2" borderId="2" xfId="0" applyNumberFormat="1" applyFont="1" applyFill="1" applyBorder="1" applyAlignment="1">
      <alignment horizontal="center" vertical="center" wrapText="1"/>
    </xf>
    <xf numFmtId="3" fontId="46" fillId="2" borderId="1" xfId="0" applyNumberFormat="1" applyFont="1" applyFill="1" applyBorder="1" applyAlignment="1">
      <alignment horizontal="center" vertical="center" wrapText="1"/>
    </xf>
    <xf numFmtId="3" fontId="46" fillId="2" borderId="2" xfId="0" applyNumberFormat="1" applyFont="1" applyFill="1" applyBorder="1" applyAlignment="1">
      <alignment horizontal="center" vertical="center" wrapText="1"/>
    </xf>
    <xf numFmtId="3" fontId="46" fillId="2" borderId="5" xfId="0" applyNumberFormat="1" applyFont="1" applyFill="1" applyBorder="1" applyAlignment="1">
      <alignment horizontal="center" vertical="center" wrapText="1"/>
    </xf>
    <xf numFmtId="0" fontId="46" fillId="14" borderId="41" xfId="0" applyFont="1" applyFill="1" applyBorder="1" applyAlignment="1">
      <alignment horizontal="center" vertical="center" wrapText="1"/>
    </xf>
    <xf numFmtId="0" fontId="45" fillId="2" borderId="1" xfId="2" applyFont="1" applyFill="1" applyBorder="1" applyAlignment="1">
      <alignment horizontal="center" vertical="center" wrapText="1"/>
    </xf>
    <xf numFmtId="0" fontId="46" fillId="0" borderId="0" xfId="0" applyFont="1" applyAlignment="1">
      <alignment horizontal="center" vertical="center" wrapText="1"/>
    </xf>
    <xf numFmtId="178" fontId="46" fillId="0" borderId="1" xfId="2" applyNumberFormat="1" applyFont="1" applyBorder="1" applyAlignment="1">
      <alignment horizontal="center" vertical="center" wrapText="1"/>
    </xf>
    <xf numFmtId="0" fontId="46" fillId="12" borderId="5" xfId="0" applyFont="1" applyFill="1" applyBorder="1" applyAlignment="1">
      <alignment horizontal="center" vertical="center" wrapText="1"/>
    </xf>
    <xf numFmtId="4" fontId="46" fillId="12" borderId="1" xfId="0" applyNumberFormat="1" applyFont="1" applyFill="1" applyBorder="1" applyAlignment="1">
      <alignment horizontal="center" vertical="center" wrapText="1"/>
    </xf>
    <xf numFmtId="4" fontId="46" fillId="12" borderId="2" xfId="0" applyNumberFormat="1" applyFont="1" applyFill="1" applyBorder="1" applyAlignment="1">
      <alignment horizontal="center" vertical="center" wrapText="1"/>
    </xf>
    <xf numFmtId="4" fontId="46" fillId="12" borderId="16" xfId="0" applyNumberFormat="1" applyFont="1" applyFill="1" applyBorder="1" applyAlignment="1">
      <alignment horizontal="center" vertical="center" wrapText="1"/>
    </xf>
    <xf numFmtId="0" fontId="46" fillId="12" borderId="59" xfId="0" applyFont="1" applyFill="1" applyBorder="1" applyAlignment="1">
      <alignment horizontal="center" vertical="center" wrapText="1"/>
    </xf>
    <xf numFmtId="3" fontId="46" fillId="0" borderId="1" xfId="0" applyNumberFormat="1" applyFont="1" applyBorder="1" applyAlignment="1">
      <alignment horizontal="center" vertical="center"/>
    </xf>
    <xf numFmtId="0" fontId="45" fillId="0" borderId="2" xfId="0" applyFont="1" applyBorder="1" applyAlignment="1">
      <alignment horizontal="center" vertical="center" wrapText="1"/>
    </xf>
    <xf numFmtId="0" fontId="46" fillId="2" borderId="6" xfId="2" applyFont="1" applyFill="1" applyBorder="1" applyAlignment="1">
      <alignment horizontal="center" vertical="center" wrapText="1"/>
    </xf>
    <xf numFmtId="0" fontId="46" fillId="2" borderId="56" xfId="2" applyFont="1" applyFill="1" applyBorder="1" applyAlignment="1">
      <alignment horizontal="center" vertical="center" wrapText="1"/>
    </xf>
    <xf numFmtId="0" fontId="46" fillId="2" borderId="22" xfId="2" applyFont="1" applyFill="1" applyBorder="1" applyAlignment="1">
      <alignment horizontal="center" vertical="center" wrapText="1"/>
    </xf>
    <xf numFmtId="0" fontId="46" fillId="2" borderId="59" xfId="2" applyFont="1" applyFill="1" applyBorder="1" applyAlignment="1">
      <alignment horizontal="center" vertical="center" wrapText="1"/>
    </xf>
    <xf numFmtId="0" fontId="46" fillId="2" borderId="60" xfId="2" applyFont="1" applyFill="1" applyBorder="1" applyAlignment="1">
      <alignment horizontal="center" vertical="center" wrapText="1"/>
    </xf>
    <xf numFmtId="0" fontId="46" fillId="2" borderId="73" xfId="2" applyFont="1" applyFill="1" applyBorder="1" applyAlignment="1">
      <alignment horizontal="center" vertical="center" wrapText="1"/>
    </xf>
    <xf numFmtId="0" fontId="46" fillId="2" borderId="62" xfId="2" applyFont="1" applyFill="1" applyBorder="1" applyAlignment="1">
      <alignment horizontal="center" vertical="center" wrapText="1"/>
    </xf>
    <xf numFmtId="9" fontId="46" fillId="2" borderId="41" xfId="9" applyFont="1" applyFill="1" applyBorder="1" applyAlignment="1">
      <alignment horizontal="center" vertical="center" wrapText="1"/>
    </xf>
    <xf numFmtId="0" fontId="46" fillId="14" borderId="76" xfId="0" applyFont="1" applyFill="1" applyBorder="1" applyAlignment="1">
      <alignment horizontal="center" vertical="center" wrapText="1"/>
    </xf>
    <xf numFmtId="0" fontId="46" fillId="14" borderId="56" xfId="0" applyFont="1" applyFill="1" applyBorder="1" applyAlignment="1">
      <alignment horizontal="center" vertical="center" wrapText="1"/>
    </xf>
    <xf numFmtId="0" fontId="46" fillId="14" borderId="73" xfId="0" applyFont="1" applyFill="1" applyBorder="1" applyAlignment="1">
      <alignment horizontal="center" vertical="center" wrapText="1"/>
    </xf>
    <xf numFmtId="0" fontId="46" fillId="14" borderId="59" xfId="0" applyFont="1" applyFill="1" applyBorder="1" applyAlignment="1">
      <alignment horizontal="center" vertical="center" wrapText="1"/>
    </xf>
    <xf numFmtId="0" fontId="46" fillId="12" borderId="58" xfId="0" applyFont="1" applyFill="1" applyBorder="1" applyAlignment="1">
      <alignment horizontal="center" vertical="center" wrapText="1"/>
    </xf>
    <xf numFmtId="1" fontId="46" fillId="2" borderId="41" xfId="2" applyNumberFormat="1" applyFont="1" applyFill="1" applyBorder="1" applyAlignment="1">
      <alignment horizontal="center" vertical="center" wrapText="1"/>
    </xf>
    <xf numFmtId="42" fontId="46" fillId="2" borderId="2" xfId="1" applyFont="1" applyFill="1" applyBorder="1" applyAlignment="1">
      <alignment horizontal="center" vertical="center" wrapText="1"/>
    </xf>
    <xf numFmtId="0" fontId="46" fillId="12" borderId="56" xfId="0" applyFont="1" applyFill="1" applyBorder="1" applyAlignment="1">
      <alignment horizontal="center" vertical="center" wrapText="1"/>
    </xf>
    <xf numFmtId="0" fontId="46" fillId="2" borderId="41" xfId="0" applyFont="1" applyFill="1" applyBorder="1" applyAlignment="1">
      <alignment horizontal="center" vertical="center" wrapText="1"/>
    </xf>
    <xf numFmtId="0" fontId="46" fillId="2" borderId="53" xfId="0" applyFont="1" applyFill="1" applyBorder="1" applyAlignment="1">
      <alignment horizontal="center" vertical="center" wrapText="1"/>
    </xf>
    <xf numFmtId="42" fontId="46" fillId="2" borderId="5" xfId="1" applyFont="1" applyFill="1" applyBorder="1" applyAlignment="1">
      <alignment horizontal="center" vertical="center" wrapText="1"/>
    </xf>
    <xf numFmtId="42" fontId="46" fillId="2" borderId="4" xfId="1" applyFont="1" applyFill="1" applyBorder="1" applyAlignment="1">
      <alignment horizontal="center" vertical="center" wrapText="1"/>
    </xf>
    <xf numFmtId="42" fontId="46" fillId="2" borderId="8" xfId="1" applyFont="1" applyFill="1" applyBorder="1" applyAlignment="1">
      <alignment horizontal="center" vertical="center" wrapText="1"/>
    </xf>
    <xf numFmtId="2" fontId="46" fillId="12" borderId="41" xfId="0" applyNumberFormat="1" applyFont="1" applyFill="1" applyBorder="1" applyAlignment="1">
      <alignment horizontal="center" vertical="center" wrapText="1"/>
    </xf>
    <xf numFmtId="0" fontId="46" fillId="2" borderId="5" xfId="2" applyFont="1" applyFill="1" applyBorder="1" applyAlignment="1">
      <alignment horizontal="center" vertical="center" wrapText="1"/>
    </xf>
    <xf numFmtId="1" fontId="46" fillId="0" borderId="1" xfId="2" applyNumberFormat="1" applyFont="1" applyBorder="1" applyAlignment="1">
      <alignment horizontal="center" vertical="center" wrapText="1"/>
    </xf>
    <xf numFmtId="4" fontId="46" fillId="2" borderId="1" xfId="2" applyNumberFormat="1" applyFont="1" applyFill="1" applyBorder="1" applyAlignment="1">
      <alignment horizontal="center" vertical="center" wrapText="1"/>
    </xf>
    <xf numFmtId="1" fontId="46" fillId="2" borderId="1" xfId="2" applyNumberFormat="1" applyFont="1" applyFill="1" applyBorder="1" applyAlignment="1">
      <alignment horizontal="center" vertical="center" wrapText="1"/>
    </xf>
    <xf numFmtId="170" fontId="46" fillId="2" borderId="1" xfId="7" applyNumberFormat="1" applyFont="1" applyFill="1" applyBorder="1" applyAlignment="1">
      <alignment horizontal="center" vertical="center" wrapText="1"/>
    </xf>
    <xf numFmtId="3" fontId="46" fillId="2" borderId="1" xfId="2" applyNumberFormat="1" applyFont="1" applyFill="1" applyBorder="1" applyAlignment="1">
      <alignment horizontal="center" vertical="center" wrapText="1"/>
    </xf>
    <xf numFmtId="0" fontId="46" fillId="2" borderId="1" xfId="0" applyFont="1" applyFill="1" applyBorder="1" applyAlignment="1">
      <alignment horizontal="center" vertical="center"/>
    </xf>
    <xf numFmtId="0" fontId="46" fillId="2" borderId="2" xfId="0" applyFont="1" applyFill="1" applyBorder="1" applyAlignment="1">
      <alignment horizontal="center" vertical="center"/>
    </xf>
    <xf numFmtId="1" fontId="46" fillId="2" borderId="58" xfId="2" applyNumberFormat="1" applyFont="1" applyFill="1" applyBorder="1" applyAlignment="1">
      <alignment horizontal="center" vertical="center" wrapText="1"/>
    </xf>
    <xf numFmtId="0" fontId="46" fillId="2" borderId="3" xfId="0" applyFont="1" applyFill="1" applyBorder="1" applyAlignment="1">
      <alignment horizontal="center" vertical="center"/>
    </xf>
    <xf numFmtId="4" fontId="46" fillId="2" borderId="1" xfId="2" applyNumberFormat="1" applyFont="1" applyFill="1" applyBorder="1" applyAlignment="1">
      <alignment horizontal="center" vertical="center"/>
    </xf>
    <xf numFmtId="165" fontId="46" fillId="0" borderId="1" xfId="2" applyNumberFormat="1" applyFont="1" applyBorder="1" applyAlignment="1">
      <alignment horizontal="center" vertical="center" wrapText="1"/>
    </xf>
    <xf numFmtId="2" fontId="46" fillId="0" borderId="1" xfId="2" applyNumberFormat="1" applyFont="1" applyBorder="1" applyAlignment="1">
      <alignment horizontal="center" vertical="center" wrapText="1"/>
    </xf>
    <xf numFmtId="165" fontId="52" fillId="2" borderId="1" xfId="2" applyNumberFormat="1" applyFont="1" applyFill="1" applyBorder="1" applyAlignment="1">
      <alignment horizontal="center" vertical="center" wrapText="1"/>
    </xf>
    <xf numFmtId="3" fontId="52" fillId="2" borderId="1" xfId="2" applyNumberFormat="1" applyFont="1" applyFill="1" applyBorder="1" applyAlignment="1">
      <alignment horizontal="center" vertical="center" wrapText="1"/>
    </xf>
    <xf numFmtId="176" fontId="46" fillId="2" borderId="1" xfId="7" applyNumberFormat="1" applyFont="1" applyFill="1" applyBorder="1" applyAlignment="1">
      <alignment horizontal="center" vertical="center" wrapText="1"/>
    </xf>
    <xf numFmtId="1" fontId="46" fillId="2" borderId="1" xfId="7" applyNumberFormat="1" applyFont="1" applyFill="1" applyBorder="1" applyAlignment="1">
      <alignment horizontal="center" vertical="center" wrapText="1"/>
    </xf>
    <xf numFmtId="1" fontId="46" fillId="2" borderId="1" xfId="19" applyNumberFormat="1" applyFont="1" applyFill="1" applyBorder="1" applyAlignment="1">
      <alignment horizontal="center" vertical="center" wrapText="1"/>
    </xf>
    <xf numFmtId="0" fontId="46" fillId="2" borderId="1" xfId="7" applyNumberFormat="1" applyFont="1" applyFill="1" applyBorder="1" applyAlignment="1">
      <alignment horizontal="center" vertical="center" wrapText="1"/>
    </xf>
    <xf numFmtId="170" fontId="46" fillId="2" borderId="41" xfId="7" applyNumberFormat="1" applyFont="1" applyFill="1" applyBorder="1" applyAlignment="1">
      <alignment horizontal="center" vertical="center" wrapText="1"/>
    </xf>
    <xf numFmtId="14" fontId="46" fillId="2" borderId="0" xfId="2" applyNumberFormat="1" applyFont="1" applyFill="1" applyAlignment="1">
      <alignment horizontal="center" vertical="center" wrapText="1"/>
    </xf>
    <xf numFmtId="0" fontId="46" fillId="2" borderId="58" xfId="2" applyFont="1" applyFill="1" applyBorder="1" applyAlignment="1">
      <alignment horizontal="center" vertical="center"/>
    </xf>
    <xf numFmtId="0" fontId="46" fillId="2" borderId="63" xfId="2" applyFont="1" applyFill="1" applyBorder="1" applyAlignment="1">
      <alignment horizontal="center" vertical="center"/>
    </xf>
    <xf numFmtId="0" fontId="46" fillId="0" borderId="5" xfId="2" applyFont="1" applyBorder="1" applyAlignment="1">
      <alignment horizontal="center" vertical="center" wrapText="1"/>
    </xf>
    <xf numFmtId="0" fontId="46" fillId="0" borderId="6" xfId="2" applyFont="1" applyBorder="1" applyAlignment="1">
      <alignment horizontal="center" vertical="center" wrapText="1"/>
    </xf>
    <xf numFmtId="0" fontId="46" fillId="2" borderId="64" xfId="2" applyFont="1" applyFill="1" applyBorder="1" applyAlignment="1">
      <alignment horizontal="center" vertical="center" wrapText="1"/>
    </xf>
    <xf numFmtId="1" fontId="52" fillId="2" borderId="1" xfId="2" applyNumberFormat="1" applyFont="1" applyFill="1" applyBorder="1" applyAlignment="1">
      <alignment horizontal="center" vertical="center" wrapText="1"/>
    </xf>
    <xf numFmtId="0" fontId="46" fillId="12" borderId="6" xfId="0" applyFont="1" applyFill="1" applyBorder="1" applyAlignment="1">
      <alignment horizontal="center" vertical="center" wrapText="1"/>
    </xf>
    <xf numFmtId="0" fontId="46" fillId="12" borderId="22" xfId="0" applyFont="1" applyFill="1" applyBorder="1" applyAlignment="1">
      <alignment horizontal="center" vertical="center" wrapText="1"/>
    </xf>
    <xf numFmtId="0" fontId="46" fillId="14" borderId="22" xfId="0" applyFont="1" applyFill="1" applyBorder="1" applyAlignment="1">
      <alignment horizontal="center" vertical="center" wrapText="1"/>
    </xf>
    <xf numFmtId="0" fontId="46" fillId="14" borderId="6" xfId="0" applyFont="1" applyFill="1" applyBorder="1" applyAlignment="1">
      <alignment horizontal="center" vertical="center" wrapText="1"/>
    </xf>
    <xf numFmtId="42" fontId="46" fillId="2" borderId="6" xfId="1" applyFont="1" applyFill="1" applyBorder="1" applyAlignment="1">
      <alignment horizontal="center" vertical="center" wrapText="1"/>
    </xf>
    <xf numFmtId="0" fontId="46" fillId="0" borderId="6" xfId="0" applyFont="1" applyBorder="1" applyAlignment="1">
      <alignment horizontal="center" vertical="center"/>
    </xf>
    <xf numFmtId="0" fontId="46" fillId="2" borderId="65" xfId="2" applyFont="1" applyFill="1" applyBorder="1" applyAlignment="1">
      <alignment horizontal="center" vertical="center" wrapText="1"/>
    </xf>
    <xf numFmtId="0" fontId="46" fillId="12" borderId="60" xfId="0" applyFont="1" applyFill="1" applyBorder="1" applyAlignment="1">
      <alignment horizontal="center" vertical="center" wrapText="1"/>
    </xf>
    <xf numFmtId="0" fontId="46" fillId="2" borderId="41" xfId="2" applyFont="1" applyFill="1" applyBorder="1" applyAlignment="1">
      <alignment horizontal="center" vertical="center"/>
    </xf>
    <xf numFmtId="42" fontId="46" fillId="2" borderId="41" xfId="1" applyFont="1" applyFill="1" applyBorder="1" applyAlignment="1">
      <alignment horizontal="center" vertical="center" wrapText="1"/>
    </xf>
    <xf numFmtId="0" fontId="46" fillId="2" borderId="22" xfId="0" applyFont="1" applyFill="1" applyBorder="1" applyAlignment="1">
      <alignment horizontal="center" vertical="center" wrapText="1"/>
    </xf>
    <xf numFmtId="0" fontId="46" fillId="2" borderId="0" xfId="0" applyFont="1" applyFill="1" applyAlignment="1">
      <alignment vertical="center" wrapText="1"/>
    </xf>
    <xf numFmtId="3" fontId="46" fillId="2" borderId="4" xfId="0" applyNumberFormat="1" applyFont="1" applyFill="1" applyBorder="1" applyAlignment="1">
      <alignment horizontal="center" vertical="center" wrapText="1"/>
    </xf>
    <xf numFmtId="168" fontId="46" fillId="2" borderId="58" xfId="4" applyFont="1" applyFill="1" applyBorder="1" applyAlignment="1">
      <alignment horizontal="center" vertical="center" wrapText="1"/>
    </xf>
    <xf numFmtId="0" fontId="46" fillId="2" borderId="1" xfId="0" applyFont="1" applyFill="1" applyBorder="1" applyAlignment="1">
      <alignment horizontal="right" vertical="center" wrapText="1"/>
    </xf>
    <xf numFmtId="44" fontId="46" fillId="2" borderId="1" xfId="19" applyNumberFormat="1" applyFont="1" applyFill="1" applyBorder="1" applyAlignment="1">
      <alignment horizontal="center" vertical="center" wrapText="1"/>
    </xf>
    <xf numFmtId="170" fontId="46" fillId="2" borderId="1" xfId="0" applyNumberFormat="1" applyFont="1" applyFill="1" applyBorder="1" applyAlignment="1">
      <alignment horizontal="right" vertical="center" wrapText="1"/>
    </xf>
    <xf numFmtId="170" fontId="46" fillId="2" borderId="1" xfId="7" applyNumberFormat="1" applyFont="1" applyFill="1" applyBorder="1" applyAlignment="1">
      <alignment vertical="center" wrapText="1"/>
    </xf>
    <xf numFmtId="3" fontId="46" fillId="2" borderId="1" xfId="7" applyNumberFormat="1" applyFont="1" applyFill="1" applyBorder="1" applyAlignment="1">
      <alignment horizontal="center" vertical="center" wrapText="1"/>
    </xf>
    <xf numFmtId="165" fontId="46" fillId="2" borderId="41" xfId="2" applyNumberFormat="1" applyFont="1" applyFill="1" applyBorder="1" applyAlignment="1">
      <alignment vertical="center" wrapText="1"/>
    </xf>
    <xf numFmtId="0" fontId="46" fillId="2" borderId="0" xfId="2" applyFont="1" applyFill="1" applyAlignment="1">
      <alignment vertical="center"/>
    </xf>
    <xf numFmtId="165" fontId="45" fillId="2" borderId="0" xfId="2" applyNumberFormat="1" applyFont="1" applyFill="1" applyAlignment="1">
      <alignment vertical="center" wrapText="1"/>
    </xf>
    <xf numFmtId="0" fontId="52" fillId="0" borderId="1" xfId="2" applyFont="1" applyBorder="1" applyAlignment="1">
      <alignment horizontal="center" vertical="center" wrapText="1"/>
    </xf>
    <xf numFmtId="0" fontId="52" fillId="2" borderId="1" xfId="0" applyFont="1" applyFill="1" applyBorder="1" applyAlignment="1">
      <alignment horizontal="center" vertical="center" wrapText="1"/>
    </xf>
    <xf numFmtId="42" fontId="46" fillId="0" borderId="1" xfId="1" applyFont="1" applyFill="1" applyBorder="1" applyAlignment="1">
      <alignment horizontal="center" vertical="center" wrapText="1"/>
    </xf>
    <xf numFmtId="42" fontId="52" fillId="0" borderId="41" xfId="1" applyFont="1" applyFill="1" applyBorder="1" applyAlignment="1">
      <alignment horizontal="center" vertical="center" wrapText="1"/>
    </xf>
    <xf numFmtId="0" fontId="53" fillId="0" borderId="41" xfId="0" applyFont="1" applyBorder="1" applyAlignment="1">
      <alignment horizontal="center" vertical="center"/>
    </xf>
    <xf numFmtId="42" fontId="46" fillId="0" borderId="41" xfId="1" applyFont="1" applyFill="1" applyBorder="1" applyAlignment="1">
      <alignment horizontal="center" vertical="center" wrapText="1"/>
    </xf>
    <xf numFmtId="0" fontId="52" fillId="2" borderId="59" xfId="2" applyFont="1" applyFill="1" applyBorder="1" applyAlignment="1">
      <alignment horizontal="left" vertical="center" wrapText="1"/>
    </xf>
    <xf numFmtId="3" fontId="52" fillId="2" borderId="1" xfId="7" applyNumberFormat="1" applyFont="1" applyFill="1" applyBorder="1" applyAlignment="1">
      <alignment horizontal="center" vertical="center" wrapText="1"/>
    </xf>
    <xf numFmtId="1" fontId="52" fillId="2" borderId="1" xfId="7" applyNumberFormat="1" applyFont="1" applyFill="1" applyBorder="1" applyAlignment="1">
      <alignment horizontal="center" vertical="center" wrapText="1"/>
    </xf>
    <xf numFmtId="4" fontId="52" fillId="2" borderId="1" xfId="2" applyNumberFormat="1" applyFont="1" applyFill="1" applyBorder="1" applyAlignment="1">
      <alignment horizontal="center" vertical="center" wrapText="1"/>
    </xf>
    <xf numFmtId="0" fontId="46" fillId="12" borderId="4" xfId="0" applyFont="1" applyFill="1" applyBorder="1" applyAlignment="1">
      <alignment horizontal="center" vertical="center" wrapText="1"/>
    </xf>
    <xf numFmtId="0" fontId="44" fillId="5" borderId="1" xfId="0" applyFont="1" applyFill="1" applyBorder="1" applyAlignment="1">
      <alignment horizontal="center" vertical="center" wrapText="1"/>
    </xf>
    <xf numFmtId="0" fontId="45" fillId="2" borderId="41" xfId="2" applyFont="1" applyFill="1" applyBorder="1" applyAlignment="1">
      <alignment horizontal="center" vertical="center" wrapText="1"/>
    </xf>
    <xf numFmtId="0" fontId="52" fillId="2" borderId="4" xfId="2" applyFont="1" applyFill="1" applyBorder="1" applyAlignment="1">
      <alignment horizontal="center" vertical="center" wrapText="1"/>
    </xf>
    <xf numFmtId="0" fontId="46" fillId="0" borderId="4" xfId="0" applyFont="1" applyBorder="1" applyAlignment="1">
      <alignment horizontal="center" vertical="center" wrapText="1"/>
    </xf>
    <xf numFmtId="171" fontId="52" fillId="2" borderId="1" xfId="4" applyNumberFormat="1" applyFont="1" applyFill="1" applyBorder="1" applyAlignment="1">
      <alignment horizontal="center" vertical="center" wrapText="1"/>
    </xf>
    <xf numFmtId="9" fontId="46" fillId="12" borderId="1" xfId="0" applyNumberFormat="1" applyFont="1" applyFill="1" applyBorder="1" applyAlignment="1">
      <alignment horizontal="center" vertical="center" wrapText="1"/>
    </xf>
    <xf numFmtId="0" fontId="52" fillId="2" borderId="1" xfId="5" applyFont="1" applyFill="1" applyBorder="1" applyAlignment="1">
      <alignment horizontal="center" vertical="center" wrapText="1"/>
    </xf>
    <xf numFmtId="168" fontId="46" fillId="2" borderId="2" xfId="4" applyFont="1" applyFill="1" applyBorder="1" applyAlignment="1">
      <alignment horizontal="center" vertical="center" wrapText="1"/>
    </xf>
    <xf numFmtId="170" fontId="46" fillId="2" borderId="2" xfId="7" applyNumberFormat="1" applyFont="1" applyFill="1" applyBorder="1" applyAlignment="1">
      <alignment horizontal="center" vertical="center" wrapText="1"/>
    </xf>
    <xf numFmtId="0" fontId="46" fillId="2" borderId="68" xfId="2" applyFont="1" applyFill="1" applyBorder="1" applyAlignment="1">
      <alignment horizontal="center" vertical="center" wrapText="1"/>
    </xf>
    <xf numFmtId="0" fontId="45" fillId="2" borderId="1" xfId="0" applyFont="1" applyFill="1" applyBorder="1" applyAlignment="1">
      <alignment horizontal="center" vertical="center"/>
    </xf>
    <xf numFmtId="0" fontId="45" fillId="14" borderId="1" xfId="0" applyFont="1" applyFill="1" applyBorder="1" applyAlignment="1">
      <alignment horizontal="center" vertical="center" wrapText="1"/>
    </xf>
    <xf numFmtId="0" fontId="45" fillId="0" borderId="1" xfId="0" applyFont="1" applyBorder="1" applyAlignment="1">
      <alignment horizontal="center" vertical="center"/>
    </xf>
    <xf numFmtId="174" fontId="55" fillId="9" borderId="0" xfId="2" applyNumberFormat="1" applyFont="1" applyFill="1" applyAlignment="1">
      <alignment horizontal="center" vertical="center"/>
    </xf>
    <xf numFmtId="0" fontId="54" fillId="2" borderId="1" xfId="0" applyFont="1" applyFill="1" applyBorder="1" applyAlignment="1">
      <alignment horizontal="center" vertical="center" wrapText="1"/>
    </xf>
    <xf numFmtId="0" fontId="46" fillId="14" borderId="41" xfId="0" applyFont="1" applyFill="1" applyBorder="1" applyAlignment="1">
      <alignment horizontal="center" vertical="center"/>
    </xf>
    <xf numFmtId="0" fontId="46" fillId="2" borderId="41" xfId="0" applyFont="1" applyFill="1" applyBorder="1" applyAlignment="1">
      <alignment horizontal="center" vertical="center"/>
    </xf>
    <xf numFmtId="0" fontId="52" fillId="2" borderId="41" xfId="2" applyFont="1" applyFill="1" applyBorder="1" applyAlignment="1">
      <alignment horizontal="center" vertical="center"/>
    </xf>
    <xf numFmtId="0" fontId="52" fillId="2" borderId="56" xfId="2" applyFont="1" applyFill="1" applyBorder="1" applyAlignment="1">
      <alignment horizontal="center" vertical="center"/>
    </xf>
    <xf numFmtId="0" fontId="55" fillId="2" borderId="0" xfId="2" applyFont="1" applyFill="1" applyAlignment="1">
      <alignment horizontal="center" vertical="center"/>
    </xf>
    <xf numFmtId="0" fontId="57" fillId="0" borderId="1" xfId="0" applyFont="1" applyBorder="1" applyAlignment="1">
      <alignment vertical="center"/>
    </xf>
    <xf numFmtId="9" fontId="52" fillId="2" borderId="1" xfId="2" applyNumberFormat="1" applyFont="1" applyFill="1" applyBorder="1" applyAlignment="1">
      <alignment horizontal="center" vertical="center" wrapText="1"/>
    </xf>
    <xf numFmtId="174" fontId="52" fillId="2" borderId="1" xfId="2" applyNumberFormat="1" applyFont="1" applyFill="1" applyBorder="1" applyAlignment="1">
      <alignment horizontal="center" vertical="center" wrapText="1"/>
    </xf>
    <xf numFmtId="8" fontId="46" fillId="12" borderId="4" xfId="0" applyNumberFormat="1" applyFont="1" applyFill="1" applyBorder="1" applyAlignment="1">
      <alignment horizontal="center" vertical="center" wrapText="1"/>
    </xf>
    <xf numFmtId="9" fontId="46" fillId="2" borderId="2" xfId="9" applyFont="1" applyFill="1" applyBorder="1" applyAlignment="1">
      <alignment horizontal="center" vertical="center" wrapText="1"/>
    </xf>
    <xf numFmtId="8" fontId="46" fillId="12" borderId="1" xfId="0" applyNumberFormat="1" applyFont="1" applyFill="1" applyBorder="1" applyAlignment="1">
      <alignment horizontal="center" vertical="center" wrapText="1"/>
    </xf>
    <xf numFmtId="0" fontId="57" fillId="0" borderId="1" xfId="0" applyFont="1" applyBorder="1" applyAlignment="1">
      <alignment horizontal="left" vertical="center"/>
    </xf>
    <xf numFmtId="0" fontId="52" fillId="0" borderId="0" xfId="0" applyFont="1"/>
    <xf numFmtId="0" fontId="57" fillId="0" borderId="0" xfId="0" applyFont="1"/>
    <xf numFmtId="0" fontId="52" fillId="2" borderId="35" xfId="2" applyFont="1" applyFill="1" applyBorder="1" applyAlignment="1">
      <alignment vertical="center"/>
    </xf>
    <xf numFmtId="3" fontId="52" fillId="2" borderId="1" xfId="0" applyNumberFormat="1" applyFont="1" applyFill="1" applyBorder="1" applyAlignment="1">
      <alignment horizontal="center" vertical="center" wrapText="1"/>
    </xf>
    <xf numFmtId="3" fontId="53" fillId="2" borderId="1" xfId="2" applyNumberFormat="1" applyFont="1" applyFill="1" applyBorder="1" applyAlignment="1">
      <alignment horizontal="center" vertical="center" wrapText="1"/>
    </xf>
    <xf numFmtId="9" fontId="53" fillId="2" borderId="1" xfId="9" applyFont="1" applyFill="1" applyBorder="1" applyAlignment="1">
      <alignment horizontal="center" vertical="center" wrapText="1"/>
    </xf>
    <xf numFmtId="0" fontId="53" fillId="14" borderId="1" xfId="0" applyFont="1" applyFill="1" applyBorder="1" applyAlignment="1">
      <alignment horizontal="center" vertical="center"/>
    </xf>
    <xf numFmtId="0" fontId="15" fillId="2" borderId="0" xfId="2" applyFont="1" applyFill="1" applyAlignment="1">
      <alignment horizontal="center" vertical="center"/>
    </xf>
    <xf numFmtId="0" fontId="36" fillId="2" borderId="0" xfId="2" applyFont="1" applyFill="1" applyAlignment="1">
      <alignment horizontal="center" vertical="center" wrapText="1"/>
    </xf>
    <xf numFmtId="0" fontId="21" fillId="2" borderId="0" xfId="2" applyFont="1" applyFill="1" applyAlignment="1">
      <alignment horizontal="center" vertical="center"/>
    </xf>
    <xf numFmtId="0" fontId="29" fillId="2" borderId="0" xfId="2" applyFont="1" applyFill="1" applyAlignment="1">
      <alignment horizontal="center" vertical="center" wrapText="1"/>
    </xf>
    <xf numFmtId="0" fontId="29" fillId="2" borderId="0" xfId="2" applyFont="1" applyFill="1" applyAlignment="1">
      <alignment horizontal="center" vertical="center"/>
    </xf>
    <xf numFmtId="0" fontId="16" fillId="2" borderId="0" xfId="2" applyFont="1" applyFill="1" applyAlignment="1">
      <alignment horizontal="center" vertical="center"/>
    </xf>
    <xf numFmtId="0" fontId="36" fillId="2" borderId="1" xfId="2" applyFont="1" applyFill="1" applyBorder="1" applyAlignment="1">
      <alignment horizontal="center" vertical="center" wrapText="1"/>
    </xf>
    <xf numFmtId="166" fontId="36" fillId="0" borderId="1" xfId="2" applyNumberFormat="1" applyFont="1" applyBorder="1" applyAlignment="1">
      <alignment horizontal="center" vertical="center" wrapText="1"/>
    </xf>
    <xf numFmtId="0" fontId="16" fillId="0" borderId="1" xfId="2" applyFont="1" applyBorder="1" applyAlignment="1">
      <alignment horizontal="center" vertical="center"/>
    </xf>
    <xf numFmtId="42" fontId="16" fillId="0" borderId="1" xfId="1" applyFont="1" applyFill="1" applyBorder="1" applyAlignment="1">
      <alignment horizontal="center" vertical="center" wrapText="1"/>
    </xf>
    <xf numFmtId="42" fontId="36" fillId="0" borderId="1" xfId="1" applyFont="1" applyFill="1" applyBorder="1" applyAlignment="1">
      <alignment horizontal="center" vertical="center" wrapText="1"/>
    </xf>
    <xf numFmtId="0" fontId="16" fillId="0" borderId="1" xfId="2" applyFont="1" applyBorder="1" applyAlignment="1">
      <alignment horizontal="center" vertical="center" wrapText="1"/>
    </xf>
    <xf numFmtId="177" fontId="36" fillId="0" borderId="1" xfId="2" applyNumberFormat="1" applyFont="1" applyBorder="1" applyAlignment="1">
      <alignment horizontal="center" vertical="center" wrapText="1"/>
    </xf>
    <xf numFmtId="177" fontId="36" fillId="2" borderId="1" xfId="2" applyNumberFormat="1" applyFont="1" applyFill="1" applyBorder="1" applyAlignment="1">
      <alignment horizontal="center" vertical="center" wrapText="1"/>
    </xf>
    <xf numFmtId="14" fontId="16" fillId="0" borderId="1" xfId="2" applyNumberFormat="1" applyFont="1" applyBorder="1" applyAlignment="1">
      <alignment horizontal="center" vertical="center" wrapText="1"/>
    </xf>
    <xf numFmtId="165" fontId="36" fillId="0" borderId="1" xfId="2" applyNumberFormat="1" applyFont="1" applyBorder="1" applyAlignment="1">
      <alignment horizontal="center" vertical="center" wrapText="1"/>
    </xf>
    <xf numFmtId="165" fontId="16" fillId="0" borderId="1" xfId="2" applyNumberFormat="1" applyFont="1" applyBorder="1" applyAlignment="1">
      <alignment horizontal="center" vertical="center" wrapText="1"/>
    </xf>
    <xf numFmtId="0" fontId="36" fillId="0" borderId="1" xfId="2" applyFont="1" applyBorder="1" applyAlignment="1">
      <alignment horizontal="center" vertical="center" wrapText="1"/>
    </xf>
    <xf numFmtId="178" fontId="36" fillId="0" borderId="1" xfId="2" applyNumberFormat="1" applyFont="1" applyBorder="1" applyAlignment="1">
      <alignment horizontal="center" vertical="center" wrapText="1"/>
    </xf>
    <xf numFmtId="0" fontId="29" fillId="2" borderId="1" xfId="2" applyFont="1" applyFill="1" applyBorder="1" applyAlignment="1">
      <alignment horizontal="center" vertical="center" wrapText="1"/>
    </xf>
    <xf numFmtId="4" fontId="16" fillId="0" borderId="1" xfId="2" applyNumberFormat="1" applyFont="1" applyBorder="1" applyAlignment="1">
      <alignment horizontal="center" vertical="center" wrapText="1"/>
    </xf>
    <xf numFmtId="166" fontId="36" fillId="2" borderId="1" xfId="2" applyNumberFormat="1" applyFont="1" applyFill="1" applyBorder="1" applyAlignment="1">
      <alignment horizontal="center" vertical="center" wrapText="1"/>
    </xf>
    <xf numFmtId="42" fontId="16" fillId="2" borderId="1" xfId="1" applyFont="1" applyFill="1" applyBorder="1" applyAlignment="1">
      <alignment horizontal="center" vertical="center" wrapText="1"/>
    </xf>
    <xf numFmtId="0" fontId="59" fillId="0" borderId="0" xfId="2" applyFont="1" applyAlignment="1">
      <alignment horizontal="center" vertical="center"/>
    </xf>
    <xf numFmtId="166" fontId="59" fillId="9" borderId="0" xfId="2" applyNumberFormat="1" applyFont="1" applyFill="1" applyAlignment="1">
      <alignment horizontal="center" vertical="center"/>
    </xf>
    <xf numFmtId="0" fontId="16" fillId="2" borderId="0" xfId="2" applyFont="1" applyFill="1" applyAlignment="1">
      <alignment horizontal="center" vertical="center" wrapText="1"/>
    </xf>
    <xf numFmtId="165" fontId="59" fillId="9" borderId="0" xfId="2" applyNumberFormat="1" applyFont="1" applyFill="1" applyAlignment="1">
      <alignment horizontal="center" vertical="center" wrapText="1"/>
    </xf>
    <xf numFmtId="0" fontId="15" fillId="2" borderId="1" xfId="2" applyFont="1" applyFill="1" applyBorder="1" applyAlignment="1">
      <alignment horizontal="center" vertical="center" wrapText="1"/>
    </xf>
    <xf numFmtId="0" fontId="45" fillId="3" borderId="1" xfId="2" applyFont="1" applyFill="1" applyBorder="1" applyAlignment="1">
      <alignment horizontal="center" vertical="center" wrapText="1"/>
    </xf>
    <xf numFmtId="0" fontId="46" fillId="0" borderId="0" xfId="0" applyFont="1" applyAlignment="1">
      <alignment vertical="center"/>
    </xf>
    <xf numFmtId="9" fontId="46" fillId="2" borderId="1" xfId="0" applyNumberFormat="1" applyFont="1" applyFill="1" applyBorder="1" applyAlignment="1">
      <alignment horizontal="center" vertical="center" wrapText="1"/>
    </xf>
    <xf numFmtId="0" fontId="46" fillId="2" borderId="7" xfId="2" applyFont="1" applyFill="1" applyBorder="1" applyAlignment="1">
      <alignment horizontal="center" vertical="center" wrapText="1"/>
    </xf>
    <xf numFmtId="0" fontId="46" fillId="2" borderId="54" xfId="2" applyFont="1" applyFill="1" applyBorder="1" applyAlignment="1">
      <alignment horizontal="center" vertical="center" wrapText="1"/>
    </xf>
    <xf numFmtId="0" fontId="46" fillId="12" borderId="53" xfId="0" applyFont="1" applyFill="1" applyBorder="1" applyAlignment="1">
      <alignment horizontal="center" vertical="center" wrapText="1"/>
    </xf>
    <xf numFmtId="0" fontId="46" fillId="12" borderId="63" xfId="0" applyFont="1" applyFill="1" applyBorder="1" applyAlignment="1">
      <alignment horizontal="center" vertical="center" wrapText="1"/>
    </xf>
    <xf numFmtId="166" fontId="52" fillId="0" borderId="1" xfId="2" applyNumberFormat="1" applyFont="1" applyBorder="1" applyAlignment="1">
      <alignment horizontal="center" vertical="center" wrapText="1"/>
    </xf>
    <xf numFmtId="0" fontId="46" fillId="0" borderId="1" xfId="2" applyFont="1" applyBorder="1" applyAlignment="1">
      <alignment horizontal="center" vertical="center"/>
    </xf>
    <xf numFmtId="42" fontId="46" fillId="0" borderId="1" xfId="10" applyFont="1" applyFill="1" applyBorder="1" applyAlignment="1">
      <alignment horizontal="center" vertical="center" wrapText="1"/>
    </xf>
    <xf numFmtId="177" fontId="52" fillId="2" borderId="1" xfId="2" applyNumberFormat="1" applyFont="1" applyFill="1" applyBorder="1" applyAlignment="1">
      <alignment horizontal="center" vertical="center" wrapText="1"/>
    </xf>
    <xf numFmtId="14" fontId="46" fillId="0" borderId="1" xfId="2" applyNumberFormat="1" applyFont="1" applyBorder="1" applyAlignment="1">
      <alignment horizontal="center" vertical="center" wrapText="1"/>
    </xf>
    <xf numFmtId="165" fontId="52" fillId="0" borderId="1" xfId="2" applyNumberFormat="1" applyFont="1" applyBorder="1" applyAlignment="1">
      <alignment horizontal="center" vertical="center" wrapText="1"/>
    </xf>
    <xf numFmtId="166" fontId="46" fillId="0" borderId="1" xfId="2" applyNumberFormat="1" applyFont="1" applyBorder="1" applyAlignment="1">
      <alignment horizontal="center" vertical="center" wrapText="1"/>
    </xf>
    <xf numFmtId="173" fontId="55" fillId="9" borderId="0" xfId="2" applyNumberFormat="1" applyFont="1" applyFill="1" applyAlignment="1">
      <alignment horizontal="center" vertical="center" wrapText="1"/>
    </xf>
    <xf numFmtId="0" fontId="52" fillId="2" borderId="1" xfId="2" applyFont="1" applyFill="1" applyBorder="1" applyAlignment="1">
      <alignment horizontal="left" vertical="center" wrapText="1"/>
    </xf>
    <xf numFmtId="0" fontId="37" fillId="2" borderId="1" xfId="5" applyFont="1" applyFill="1" applyBorder="1" applyAlignment="1">
      <alignment horizontal="center" vertical="center" wrapText="1"/>
    </xf>
    <xf numFmtId="3" fontId="53" fillId="0" borderId="1" xfId="0" applyNumberFormat="1" applyFont="1" applyBorder="1" applyAlignment="1">
      <alignment horizontal="center" vertical="center" wrapText="1"/>
    </xf>
    <xf numFmtId="0" fontId="52" fillId="2" borderId="1" xfId="0" applyFont="1" applyFill="1" applyBorder="1" applyAlignment="1">
      <alignment vertical="center" wrapText="1"/>
    </xf>
    <xf numFmtId="172" fontId="46" fillId="2" borderId="1" xfId="8" applyNumberFormat="1" applyFont="1" applyFill="1" applyBorder="1" applyAlignment="1">
      <alignment vertical="center" wrapText="1"/>
    </xf>
    <xf numFmtId="0" fontId="53" fillId="2" borderId="1" xfId="0" applyFont="1" applyFill="1" applyBorder="1" applyAlignment="1">
      <alignment horizontal="left" vertical="center" wrapText="1"/>
    </xf>
    <xf numFmtId="172" fontId="46" fillId="2" borderId="1" xfId="4" applyNumberFormat="1" applyFont="1" applyFill="1" applyBorder="1" applyAlignment="1">
      <alignment vertical="center" wrapText="1"/>
    </xf>
    <xf numFmtId="44" fontId="46" fillId="2" borderId="1" xfId="4" applyNumberFormat="1" applyFont="1" applyFill="1" applyBorder="1" applyAlignment="1">
      <alignment vertical="center" wrapText="1"/>
    </xf>
    <xf numFmtId="0" fontId="52" fillId="2" borderId="1" xfId="0" quotePrefix="1" applyFont="1" applyFill="1" applyBorder="1" applyAlignment="1">
      <alignment vertical="center" wrapText="1"/>
    </xf>
    <xf numFmtId="14" fontId="53" fillId="14" borderId="1" xfId="0" applyNumberFormat="1" applyFont="1" applyFill="1" applyBorder="1" applyAlignment="1">
      <alignment horizontal="center" vertical="center" wrapText="1"/>
    </xf>
    <xf numFmtId="174" fontId="53" fillId="14" borderId="1" xfId="0" applyNumberFormat="1" applyFont="1" applyFill="1" applyBorder="1" applyAlignment="1">
      <alignment horizontal="center" vertical="center" wrapText="1"/>
    </xf>
    <xf numFmtId="9" fontId="53" fillId="14" borderId="1" xfId="0" applyNumberFormat="1" applyFont="1" applyFill="1" applyBorder="1" applyAlignment="1">
      <alignment horizontal="center" vertical="center" wrapText="1"/>
    </xf>
    <xf numFmtId="0" fontId="46" fillId="16" borderId="1" xfId="2" applyFont="1" applyFill="1" applyBorder="1" applyAlignment="1">
      <alignment horizontal="center" vertical="center" wrapText="1"/>
    </xf>
    <xf numFmtId="2" fontId="53" fillId="14" borderId="1" xfId="0" applyNumberFormat="1" applyFont="1" applyFill="1" applyBorder="1" applyAlignment="1">
      <alignment horizontal="center" vertical="center" wrapText="1"/>
    </xf>
    <xf numFmtId="0" fontId="46" fillId="14" borderId="1" xfId="0" applyFont="1" applyFill="1" applyBorder="1" applyAlignment="1">
      <alignment horizontal="center" vertical="center"/>
    </xf>
    <xf numFmtId="8" fontId="46" fillId="2" borderId="1" xfId="0" applyNumberFormat="1" applyFont="1" applyFill="1" applyBorder="1" applyAlignment="1">
      <alignment vertical="center" wrapText="1"/>
    </xf>
    <xf numFmtId="9" fontId="53" fillId="2" borderId="1" xfId="2" applyNumberFormat="1" applyFont="1" applyFill="1" applyBorder="1" applyAlignment="1">
      <alignment horizontal="center" vertical="center" wrapText="1"/>
    </xf>
    <xf numFmtId="3" fontId="46" fillId="12" borderId="2" xfId="0" applyNumberFormat="1" applyFont="1" applyFill="1" applyBorder="1" applyAlignment="1">
      <alignment horizontal="center" vertical="center" wrapText="1"/>
    </xf>
    <xf numFmtId="3" fontId="46" fillId="2" borderId="41" xfId="7" applyNumberFormat="1" applyFont="1" applyFill="1" applyBorder="1" applyAlignment="1">
      <alignment horizontal="center" vertical="center" wrapText="1"/>
    </xf>
    <xf numFmtId="3" fontId="46" fillId="2" borderId="1" xfId="2" applyNumberFormat="1" applyFont="1" applyFill="1" applyBorder="1" applyAlignment="1">
      <alignment horizontal="center" vertical="center"/>
    </xf>
    <xf numFmtId="3" fontId="46" fillId="2" borderId="58" xfId="2" applyNumberFormat="1" applyFont="1" applyFill="1" applyBorder="1" applyAlignment="1">
      <alignment horizontal="center" vertical="center" wrapText="1"/>
    </xf>
    <xf numFmtId="4" fontId="46" fillId="2" borderId="1" xfId="2" applyNumberFormat="1" applyFont="1" applyFill="1" applyBorder="1" applyAlignment="1" applyProtection="1">
      <alignment horizontal="center" vertical="center" wrapText="1"/>
      <protection locked="0"/>
    </xf>
    <xf numFmtId="0" fontId="46" fillId="0" borderId="1" xfId="0" applyFont="1" applyBorder="1" applyAlignment="1">
      <alignment horizontal="center" vertical="center"/>
    </xf>
    <xf numFmtId="4" fontId="46" fillId="0" borderId="1" xfId="0" applyNumberFormat="1" applyFont="1" applyBorder="1" applyAlignment="1">
      <alignment horizontal="center" vertical="center"/>
    </xf>
    <xf numFmtId="0" fontId="37" fillId="2" borderId="0" xfId="0" applyFont="1" applyFill="1" applyAlignment="1">
      <alignment vertical="center" wrapText="1"/>
    </xf>
    <xf numFmtId="167" fontId="37" fillId="2" borderId="0" xfId="3" applyNumberFormat="1" applyFont="1" applyFill="1" applyBorder="1" applyAlignment="1">
      <alignment vertical="center" wrapText="1"/>
    </xf>
    <xf numFmtId="0" fontId="49" fillId="2" borderId="0" xfId="0" applyFont="1" applyFill="1" applyAlignment="1">
      <alignment vertical="center"/>
    </xf>
    <xf numFmtId="0" fontId="41" fillId="2" borderId="0" xfId="2" applyFont="1" applyFill="1" applyAlignment="1">
      <alignment horizontal="center" vertical="center"/>
    </xf>
    <xf numFmtId="0" fontId="52" fillId="2" borderId="1" xfId="0" applyFont="1" applyFill="1" applyBorder="1" applyAlignment="1">
      <alignment horizontal="left" vertical="center" wrapText="1"/>
    </xf>
    <xf numFmtId="169" fontId="52" fillId="0" borderId="1" xfId="4" applyNumberFormat="1" applyFont="1" applyFill="1" applyBorder="1" applyAlignment="1">
      <alignment horizontal="center" vertical="center" wrapText="1"/>
    </xf>
    <xf numFmtId="0" fontId="46" fillId="2" borderId="1" xfId="0" applyFont="1" applyFill="1" applyBorder="1" applyAlignment="1">
      <alignment horizontal="left" vertical="center" wrapText="1"/>
    </xf>
    <xf numFmtId="42" fontId="52" fillId="0" borderId="1" xfId="1" applyFont="1" applyFill="1" applyBorder="1" applyAlignment="1">
      <alignment horizontal="center" vertical="center"/>
    </xf>
    <xf numFmtId="170" fontId="52" fillId="2" borderId="1" xfId="0" applyNumberFormat="1" applyFont="1" applyFill="1" applyBorder="1" applyAlignment="1">
      <alignment horizontal="left" vertical="center" wrapText="1"/>
    </xf>
    <xf numFmtId="0" fontId="41" fillId="2" borderId="0" xfId="2" applyFont="1" applyFill="1" applyAlignment="1">
      <alignment vertical="center" wrapText="1"/>
    </xf>
    <xf numFmtId="3" fontId="46" fillId="12" borderId="1" xfId="0" applyNumberFormat="1" applyFont="1" applyFill="1" applyBorder="1" applyAlignment="1">
      <alignment horizontal="center" vertical="center" wrapText="1"/>
    </xf>
    <xf numFmtId="0" fontId="46" fillId="2" borderId="1" xfId="2" applyFont="1" applyFill="1" applyBorder="1" applyAlignment="1">
      <alignment horizontal="right" vertical="center" wrapText="1"/>
    </xf>
    <xf numFmtId="9" fontId="46" fillId="2" borderId="63" xfId="9" applyFont="1" applyFill="1" applyBorder="1" applyAlignment="1">
      <alignment horizontal="center" vertical="center"/>
    </xf>
    <xf numFmtId="0" fontId="46" fillId="2" borderId="80" xfId="2" applyFont="1" applyFill="1" applyBorder="1" applyAlignment="1">
      <alignment horizontal="center" vertical="center"/>
    </xf>
    <xf numFmtId="0" fontId="22" fillId="10" borderId="41" xfId="2" applyFont="1" applyFill="1" applyBorder="1" applyAlignment="1">
      <alignment horizontal="center" vertical="center" wrapText="1"/>
    </xf>
    <xf numFmtId="0" fontId="22" fillId="3" borderId="41" xfId="2" applyFont="1" applyFill="1" applyBorder="1" applyAlignment="1">
      <alignment horizontal="center" vertical="center" wrapText="1"/>
    </xf>
    <xf numFmtId="3" fontId="22" fillId="3" borderId="41" xfId="2" applyNumberFormat="1" applyFont="1" applyFill="1" applyBorder="1" applyAlignment="1">
      <alignment horizontal="center" vertical="center" textRotation="90" wrapText="1"/>
    </xf>
    <xf numFmtId="0" fontId="22" fillId="7" borderId="1" xfId="2" applyFont="1" applyFill="1" applyBorder="1" applyAlignment="1">
      <alignment horizontal="center" vertical="center"/>
    </xf>
    <xf numFmtId="0" fontId="22" fillId="7" borderId="2" xfId="2" applyFont="1" applyFill="1" applyBorder="1" applyAlignment="1">
      <alignment horizontal="center" vertical="center"/>
    </xf>
    <xf numFmtId="0" fontId="22" fillId="7" borderId="16" xfId="2" applyFont="1" applyFill="1" applyBorder="1" applyAlignment="1">
      <alignment horizontal="center" vertical="center"/>
    </xf>
    <xf numFmtId="0" fontId="22" fillId="3" borderId="56" xfId="2" applyFont="1" applyFill="1" applyBorder="1" applyAlignment="1">
      <alignment horizontal="center" vertical="center" wrapText="1"/>
    </xf>
    <xf numFmtId="0" fontId="22" fillId="7" borderId="4" xfId="2" applyFont="1" applyFill="1" applyBorder="1" applyAlignment="1">
      <alignment horizontal="center" vertical="center" wrapText="1"/>
    </xf>
    <xf numFmtId="0" fontId="22" fillId="7" borderId="1" xfId="2" applyFont="1" applyFill="1" applyBorder="1" applyAlignment="1">
      <alignment horizontal="center" vertical="center" wrapText="1"/>
    </xf>
    <xf numFmtId="0" fontId="22" fillId="7" borderId="4" xfId="2" applyFont="1" applyFill="1" applyBorder="1" applyAlignment="1">
      <alignment horizontal="center" vertical="center"/>
    </xf>
    <xf numFmtId="0" fontId="22" fillId="3" borderId="41" xfId="2" applyFont="1" applyFill="1" applyBorder="1" applyAlignment="1">
      <alignment horizontal="center" vertical="center"/>
    </xf>
    <xf numFmtId="0" fontId="2" fillId="2" borderId="0" xfId="0" applyFont="1" applyFill="1" applyAlignment="1">
      <alignment horizontal="center" vertical="center" wrapText="1"/>
    </xf>
    <xf numFmtId="0" fontId="14" fillId="5" borderId="1"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18" fillId="2" borderId="0" xfId="0" applyFont="1" applyFill="1" applyAlignment="1">
      <alignment horizontal="center" vertical="center" wrapText="1"/>
    </xf>
    <xf numFmtId="0" fontId="19" fillId="2" borderId="0" xfId="0" applyFont="1" applyFill="1" applyAlignment="1">
      <alignment horizontal="center" vertical="center"/>
    </xf>
    <xf numFmtId="0" fontId="15" fillId="2" borderId="5"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 xfId="0" applyFont="1" applyFill="1" applyBorder="1" applyAlignment="1">
      <alignment horizontal="center" vertical="center" wrapText="1"/>
    </xf>
    <xf numFmtId="14" fontId="20" fillId="2" borderId="0" xfId="0" applyNumberFormat="1" applyFont="1" applyFill="1" applyAlignment="1">
      <alignment horizontal="center" vertical="center"/>
    </xf>
    <xf numFmtId="0" fontId="20" fillId="2" borderId="0" xfId="0" applyFont="1" applyFill="1" applyAlignment="1">
      <alignment horizontal="center" vertical="center"/>
    </xf>
    <xf numFmtId="0" fontId="22" fillId="8" borderId="2" xfId="2" applyFont="1" applyFill="1" applyBorder="1" applyAlignment="1">
      <alignment horizontal="center" vertical="center"/>
    </xf>
    <xf numFmtId="0" fontId="22" fillId="8" borderId="3" xfId="2" applyFont="1" applyFill="1" applyBorder="1" applyAlignment="1">
      <alignment horizontal="center" vertical="center"/>
    </xf>
    <xf numFmtId="0" fontId="22" fillId="8" borderId="4" xfId="2" applyFont="1" applyFill="1" applyBorder="1" applyAlignment="1">
      <alignment horizontal="center" vertical="center"/>
    </xf>
    <xf numFmtId="0" fontId="22" fillId="8" borderId="2" xfId="2" applyFont="1" applyFill="1" applyBorder="1" applyAlignment="1">
      <alignment horizontal="center" vertical="center" wrapText="1"/>
    </xf>
    <xf numFmtId="0" fontId="22" fillId="8" borderId="3" xfId="2" applyFont="1" applyFill="1" applyBorder="1" applyAlignment="1">
      <alignment horizontal="center" vertical="center" wrapText="1"/>
    </xf>
    <xf numFmtId="0" fontId="22" fillId="8" borderId="4" xfId="2" applyFont="1" applyFill="1" applyBorder="1" applyAlignment="1">
      <alignment horizontal="center" vertical="center" wrapText="1"/>
    </xf>
    <xf numFmtId="0" fontId="22" fillId="7" borderId="5" xfId="2" applyFont="1" applyFill="1" applyBorder="1" applyAlignment="1">
      <alignment horizontal="center" vertical="center"/>
    </xf>
    <xf numFmtId="0" fontId="22" fillId="7" borderId="7" xfId="2" applyFont="1" applyFill="1" applyBorder="1" applyAlignment="1">
      <alignment horizontal="center" vertical="center"/>
    </xf>
    <xf numFmtId="0" fontId="22" fillId="7" borderId="8" xfId="2" applyFont="1" applyFill="1" applyBorder="1" applyAlignment="1">
      <alignment horizontal="center" vertical="center"/>
    </xf>
    <xf numFmtId="0" fontId="22" fillId="7" borderId="2" xfId="2" applyFont="1" applyFill="1" applyBorder="1" applyAlignment="1">
      <alignment horizontal="center" vertical="center" wrapText="1"/>
    </xf>
    <xf numFmtId="0" fontId="22" fillId="7" borderId="41" xfId="2" applyFont="1" applyFill="1" applyBorder="1" applyAlignment="1">
      <alignment horizontal="center" vertical="center"/>
    </xf>
    <xf numFmtId="0" fontId="29" fillId="2" borderId="28" xfId="0" applyFont="1" applyFill="1" applyBorder="1" applyAlignment="1">
      <alignment horizontal="left" vertical="center"/>
    </xf>
    <xf numFmtId="3" fontId="22" fillId="3" borderId="41" xfId="2" applyNumberFormat="1" applyFont="1" applyFill="1" applyBorder="1" applyAlignment="1">
      <alignment horizontal="center" vertical="center" wrapText="1"/>
    </xf>
    <xf numFmtId="0" fontId="22" fillId="8" borderId="1" xfId="2" applyFont="1" applyFill="1" applyBorder="1" applyAlignment="1">
      <alignment horizontal="center" vertical="center"/>
    </xf>
    <xf numFmtId="0" fontId="21" fillId="6" borderId="5" xfId="0" applyFont="1" applyFill="1" applyBorder="1" applyAlignment="1">
      <alignment horizontal="left" vertical="center"/>
    </xf>
    <xf numFmtId="0" fontId="21" fillId="6" borderId="7" xfId="0" applyFont="1" applyFill="1" applyBorder="1" applyAlignment="1">
      <alignment horizontal="left" vertical="center"/>
    </xf>
    <xf numFmtId="0" fontId="29" fillId="2" borderId="28" xfId="0" applyFont="1" applyFill="1" applyBorder="1" applyAlignment="1">
      <alignment horizontal="left" vertical="center" wrapText="1"/>
    </xf>
    <xf numFmtId="0" fontId="23" fillId="2" borderId="0" xfId="2" applyFont="1" applyFill="1" applyAlignment="1">
      <alignment horizontal="center" vertical="center"/>
    </xf>
    <xf numFmtId="1" fontId="29" fillId="2" borderId="30" xfId="0" applyNumberFormat="1" applyFont="1" applyFill="1" applyBorder="1" applyAlignment="1">
      <alignment horizontal="left" vertical="center"/>
    </xf>
    <xf numFmtId="1" fontId="29" fillId="2" borderId="31" xfId="0" applyNumberFormat="1" applyFont="1" applyFill="1" applyBorder="1" applyAlignment="1">
      <alignment horizontal="left" vertical="center"/>
    </xf>
    <xf numFmtId="1" fontId="29" fillId="2" borderId="32" xfId="0" applyNumberFormat="1" applyFont="1" applyFill="1" applyBorder="1" applyAlignment="1">
      <alignment horizontal="left" vertical="center"/>
    </xf>
    <xf numFmtId="0" fontId="29" fillId="2" borderId="30" xfId="0" applyFont="1" applyFill="1" applyBorder="1" applyAlignment="1">
      <alignment horizontal="left" vertical="center"/>
    </xf>
    <xf numFmtId="0" fontId="29" fillId="2" borderId="31" xfId="0" applyFont="1" applyFill="1" applyBorder="1" applyAlignment="1">
      <alignment horizontal="left" vertical="center"/>
    </xf>
    <xf numFmtId="0" fontId="29" fillId="2" borderId="32" xfId="0" applyFont="1" applyFill="1" applyBorder="1" applyAlignment="1">
      <alignment horizontal="left" vertical="center"/>
    </xf>
    <xf numFmtId="0" fontId="13" fillId="0" borderId="16" xfId="0" applyFont="1" applyBorder="1" applyAlignment="1">
      <alignment horizontal="center"/>
    </xf>
    <xf numFmtId="0" fontId="13" fillId="0" borderId="19" xfId="0" applyFont="1" applyBorder="1" applyAlignment="1">
      <alignment horizontal="center"/>
    </xf>
    <xf numFmtId="0" fontId="13" fillId="0" borderId="8" xfId="0" applyFont="1" applyBorder="1" applyAlignment="1">
      <alignment horizontal="center"/>
    </xf>
    <xf numFmtId="0" fontId="17" fillId="2" borderId="12" xfId="2" applyFont="1" applyFill="1" applyBorder="1" applyAlignment="1">
      <alignment horizontal="center" vertical="center" wrapText="1"/>
    </xf>
    <xf numFmtId="0" fontId="17" fillId="2" borderId="13" xfId="2" applyFont="1" applyFill="1" applyBorder="1" applyAlignment="1">
      <alignment horizontal="center" vertical="center" wrapText="1"/>
    </xf>
    <xf numFmtId="9" fontId="17" fillId="2" borderId="52" xfId="2" applyNumberFormat="1" applyFont="1" applyFill="1" applyBorder="1" applyAlignment="1">
      <alignment horizontal="center" vertical="center" wrapText="1"/>
    </xf>
    <xf numFmtId="0" fontId="17" fillId="2" borderId="52" xfId="2" applyFont="1" applyFill="1" applyBorder="1" applyAlignment="1">
      <alignment horizontal="center" vertical="center" wrapText="1"/>
    </xf>
    <xf numFmtId="0" fontId="17" fillId="2" borderId="9" xfId="2" applyFont="1" applyFill="1" applyBorder="1" applyAlignment="1">
      <alignment horizontal="center" vertical="center" wrapText="1"/>
    </xf>
    <xf numFmtId="0" fontId="17" fillId="2" borderId="10" xfId="2" applyFont="1" applyFill="1" applyBorder="1" applyAlignment="1">
      <alignment horizontal="center" vertical="center" wrapText="1"/>
    </xf>
    <xf numFmtId="3" fontId="17" fillId="2" borderId="20" xfId="2" applyNumberFormat="1" applyFont="1" applyFill="1" applyBorder="1" applyAlignment="1">
      <alignment horizontal="center" vertical="center" wrapText="1"/>
    </xf>
    <xf numFmtId="3" fontId="17" fillId="2" borderId="21" xfId="2" applyNumberFormat="1" applyFont="1" applyFill="1" applyBorder="1" applyAlignment="1">
      <alignment horizontal="center" vertical="center" wrapText="1"/>
    </xf>
    <xf numFmtId="0" fontId="45" fillId="3" borderId="2" xfId="2" applyFont="1" applyFill="1" applyBorder="1" applyAlignment="1">
      <alignment horizontal="center" vertical="center" wrapText="1"/>
    </xf>
    <xf numFmtId="0" fontId="45" fillId="3" borderId="4" xfId="2" applyFont="1" applyFill="1" applyBorder="1" applyAlignment="1">
      <alignment horizontal="center" vertical="center" wrapText="1"/>
    </xf>
    <xf numFmtId="0" fontId="45" fillId="3" borderId="1" xfId="2" applyFont="1" applyFill="1" applyBorder="1" applyAlignment="1">
      <alignment horizontal="center" vertical="center" wrapText="1"/>
    </xf>
    <xf numFmtId="3" fontId="45" fillId="3" borderId="2" xfId="2" applyNumberFormat="1" applyFont="1" applyFill="1" applyBorder="1" applyAlignment="1">
      <alignment horizontal="center" vertical="center" wrapText="1"/>
    </xf>
    <xf numFmtId="3" fontId="45" fillId="3" borderId="4" xfId="2" applyNumberFormat="1" applyFont="1" applyFill="1" applyBorder="1" applyAlignment="1">
      <alignment horizontal="center" vertical="center" wrapText="1"/>
    </xf>
    <xf numFmtId="0" fontId="45" fillId="3" borderId="2" xfId="2" applyFont="1" applyFill="1" applyBorder="1" applyAlignment="1">
      <alignment horizontal="center" vertical="center"/>
    </xf>
    <xf numFmtId="0" fontId="45" fillId="3" borderId="4" xfId="2" applyFont="1" applyFill="1" applyBorder="1" applyAlignment="1">
      <alignment horizontal="center" vertical="center"/>
    </xf>
    <xf numFmtId="6" fontId="46" fillId="14" borderId="1" xfId="0" applyNumberFormat="1" applyFont="1" applyFill="1" applyBorder="1" applyAlignment="1">
      <alignment horizontal="center" vertical="center" wrapText="1"/>
    </xf>
    <xf numFmtId="0" fontId="53" fillId="12" borderId="1" xfId="0" applyFont="1" applyFill="1" applyBorder="1" applyAlignment="1">
      <alignment horizontal="center" vertical="center" wrapText="1"/>
    </xf>
    <xf numFmtId="0" fontId="53" fillId="14" borderId="1" xfId="0" applyFont="1" applyFill="1" applyBorder="1" applyAlignment="1">
      <alignment horizontal="center" vertical="center" wrapText="1"/>
    </xf>
    <xf numFmtId="3" fontId="41" fillId="0" borderId="0" xfId="0" applyNumberFormat="1" applyFont="1" applyAlignment="1">
      <alignment horizontal="center" vertical="center" wrapText="1"/>
    </xf>
    <xf numFmtId="0" fontId="45" fillId="0" borderId="1" xfId="0" applyFont="1" applyBorder="1" applyAlignment="1">
      <alignment horizontal="center" vertical="center"/>
    </xf>
    <xf numFmtId="0" fontId="45" fillId="14" borderId="1" xfId="0" applyFont="1" applyFill="1" applyBorder="1" applyAlignment="1">
      <alignment horizontal="center" vertical="center" wrapText="1"/>
    </xf>
    <xf numFmtId="0" fontId="38" fillId="14" borderId="0" xfId="0" applyFont="1" applyFill="1" applyAlignment="1">
      <alignment horizontal="center" vertical="center" wrapText="1"/>
    </xf>
    <xf numFmtId="0" fontId="41" fillId="14" borderId="0" xfId="0" applyFont="1" applyFill="1" applyAlignment="1">
      <alignment horizontal="center" vertical="center" wrapText="1"/>
    </xf>
    <xf numFmtId="0" fontId="41" fillId="0" borderId="0" xfId="0" applyFont="1" applyAlignment="1">
      <alignment horizontal="center" vertical="center" wrapText="1"/>
    </xf>
    <xf numFmtId="0" fontId="46" fillId="12" borderId="1" xfId="0" applyFont="1" applyFill="1" applyBorder="1" applyAlignment="1">
      <alignment horizontal="center" vertical="center" wrapText="1"/>
    </xf>
    <xf numFmtId="3" fontId="52" fillId="0" borderId="1" xfId="0" applyNumberFormat="1" applyFont="1" applyBorder="1" applyAlignment="1">
      <alignment horizontal="center" vertical="center" wrapText="1"/>
    </xf>
    <xf numFmtId="0" fontId="52" fillId="0" borderId="1" xfId="0" applyFont="1" applyBorder="1" applyAlignment="1">
      <alignment horizontal="center" vertical="center" wrapText="1"/>
    </xf>
    <xf numFmtId="3" fontId="53" fillId="0" borderId="1" xfId="0" applyNumberFormat="1" applyFont="1" applyBorder="1" applyAlignment="1">
      <alignment horizontal="center" vertical="center" wrapText="1"/>
    </xf>
    <xf numFmtId="0" fontId="53" fillId="0" borderId="1" xfId="0" applyFont="1" applyBorder="1" applyAlignment="1">
      <alignment horizontal="center" vertical="center" wrapText="1"/>
    </xf>
    <xf numFmtId="14" fontId="53" fillId="12" borderId="1" xfId="0" applyNumberFormat="1" applyFont="1" applyFill="1" applyBorder="1" applyAlignment="1">
      <alignment horizontal="center" vertical="center" wrapText="1"/>
    </xf>
    <xf numFmtId="14" fontId="53" fillId="0" borderId="1" xfId="0" applyNumberFormat="1" applyFont="1" applyBorder="1" applyAlignment="1">
      <alignment horizontal="center" vertical="center" wrapText="1"/>
    </xf>
    <xf numFmtId="174" fontId="46" fillId="14" borderId="1" xfId="0" applyNumberFormat="1" applyFont="1" applyFill="1" applyBorder="1" applyAlignment="1">
      <alignment horizontal="center" vertical="center" wrapText="1"/>
    </xf>
    <xf numFmtId="0" fontId="53" fillId="12" borderId="1" xfId="0" applyFont="1" applyFill="1" applyBorder="1" applyAlignment="1">
      <alignment horizontal="center" vertical="center"/>
    </xf>
    <xf numFmtId="0" fontId="46" fillId="0" borderId="1" xfId="0" applyFont="1" applyBorder="1" applyAlignment="1">
      <alignment horizontal="center" vertical="center" wrapText="1"/>
    </xf>
    <xf numFmtId="8" fontId="46" fillId="14" borderId="1" xfId="0" applyNumberFormat="1" applyFont="1" applyFill="1" applyBorder="1" applyAlignment="1">
      <alignment horizontal="center" vertical="center" wrapText="1"/>
    </xf>
    <xf numFmtId="0" fontId="46" fillId="14" borderId="1" xfId="0" applyFont="1" applyFill="1" applyBorder="1" applyAlignment="1">
      <alignment horizontal="center" vertical="center" wrapText="1"/>
    </xf>
    <xf numFmtId="3" fontId="53" fillId="12" borderId="1" xfId="0" applyNumberFormat="1" applyFont="1" applyFill="1" applyBorder="1" applyAlignment="1">
      <alignment horizontal="center" vertical="center" wrapText="1"/>
    </xf>
    <xf numFmtId="0" fontId="49" fillId="0" borderId="1" xfId="0" applyFont="1" applyBorder="1" applyAlignment="1">
      <alignment horizontal="center" vertical="center" wrapText="1"/>
    </xf>
    <xf numFmtId="0" fontId="45" fillId="3" borderId="40" xfId="2" applyFont="1" applyFill="1" applyBorder="1" applyAlignment="1">
      <alignment horizontal="center" vertical="center" wrapText="1"/>
    </xf>
    <xf numFmtId="0" fontId="45" fillId="3" borderId="28" xfId="2" applyFont="1" applyFill="1" applyBorder="1" applyAlignment="1">
      <alignment horizontal="center" vertical="center"/>
    </xf>
    <xf numFmtId="0" fontId="45" fillId="3" borderId="38" xfId="2" applyFont="1" applyFill="1" applyBorder="1" applyAlignment="1">
      <alignment horizontal="center" vertical="center"/>
    </xf>
    <xf numFmtId="0" fontId="49" fillId="3" borderId="40" xfId="2" applyFont="1" applyFill="1" applyBorder="1" applyAlignment="1">
      <alignment horizontal="center" vertical="center"/>
    </xf>
    <xf numFmtId="0" fontId="49" fillId="3" borderId="28" xfId="2" applyFont="1" applyFill="1" applyBorder="1" applyAlignment="1">
      <alignment horizontal="center" vertical="center"/>
    </xf>
    <xf numFmtId="0" fontId="49" fillId="3" borderId="38" xfId="2" applyFont="1" applyFill="1" applyBorder="1" applyAlignment="1">
      <alignment horizontal="center" vertical="center"/>
    </xf>
    <xf numFmtId="3" fontId="52" fillId="12" borderId="1" xfId="0" applyNumberFormat="1" applyFont="1" applyFill="1" applyBorder="1" applyAlignment="1">
      <alignment horizontal="center" vertical="center" wrapText="1"/>
    </xf>
    <xf numFmtId="0" fontId="52" fillId="2" borderId="1" xfId="2" applyFont="1" applyFill="1" applyBorder="1" applyAlignment="1">
      <alignment horizontal="center" vertical="center" wrapText="1"/>
    </xf>
    <xf numFmtId="0" fontId="49" fillId="3" borderId="41" xfId="2" applyFont="1" applyFill="1" applyBorder="1" applyAlignment="1">
      <alignment horizontal="center" vertical="center"/>
    </xf>
    <xf numFmtId="1" fontId="52" fillId="2" borderId="1" xfId="2" applyNumberFormat="1" applyFont="1" applyFill="1" applyBorder="1" applyAlignment="1">
      <alignment horizontal="center" vertical="center" wrapText="1"/>
    </xf>
    <xf numFmtId="1" fontId="52" fillId="2" borderId="1" xfId="9" applyNumberFormat="1" applyFont="1" applyFill="1" applyBorder="1" applyAlignment="1">
      <alignment horizontal="center" vertical="center" wrapText="1"/>
    </xf>
    <xf numFmtId="0" fontId="49" fillId="7" borderId="1" xfId="2" applyFont="1" applyFill="1" applyBorder="1" applyAlignment="1">
      <alignment horizontal="center" vertical="center" wrapText="1"/>
    </xf>
    <xf numFmtId="0" fontId="49" fillId="7" borderId="2" xfId="2" applyFont="1" applyFill="1" applyBorder="1" applyAlignment="1">
      <alignment horizontal="center" vertical="center" wrapText="1"/>
    </xf>
    <xf numFmtId="0" fontId="49" fillId="7" borderId="2" xfId="2" applyFont="1" applyFill="1" applyBorder="1" applyAlignment="1">
      <alignment horizontal="center" vertical="center"/>
    </xf>
    <xf numFmtId="0" fontId="49" fillId="7" borderId="3" xfId="2" applyFont="1" applyFill="1" applyBorder="1" applyAlignment="1">
      <alignment horizontal="center" vertical="center" wrapText="1"/>
    </xf>
    <xf numFmtId="0" fontId="49" fillId="3" borderId="40" xfId="2" applyFont="1" applyFill="1" applyBorder="1" applyAlignment="1">
      <alignment horizontal="center" vertical="center" wrapText="1"/>
    </xf>
    <xf numFmtId="0" fontId="49" fillId="3" borderId="28" xfId="2" applyFont="1" applyFill="1" applyBorder="1" applyAlignment="1">
      <alignment horizontal="center" vertical="center" wrapText="1"/>
    </xf>
    <xf numFmtId="0" fontId="49" fillId="3" borderId="38" xfId="2" applyFont="1" applyFill="1" applyBorder="1" applyAlignment="1">
      <alignment horizontal="center" vertical="center" wrapText="1"/>
    </xf>
    <xf numFmtId="0" fontId="49" fillId="8" borderId="1" xfId="2" applyFont="1" applyFill="1" applyBorder="1" applyAlignment="1">
      <alignment horizontal="center" vertical="center"/>
    </xf>
    <xf numFmtId="0" fontId="49" fillId="7" borderId="1" xfId="2" applyFont="1" applyFill="1" applyBorder="1" applyAlignment="1">
      <alignment horizontal="center" vertical="center"/>
    </xf>
    <xf numFmtId="0" fontId="49" fillId="7" borderId="5" xfId="2" applyFont="1" applyFill="1" applyBorder="1" applyAlignment="1">
      <alignment horizontal="center" vertical="center"/>
    </xf>
    <xf numFmtId="0" fontId="49" fillId="8" borderId="2" xfId="2" applyFont="1" applyFill="1" applyBorder="1" applyAlignment="1">
      <alignment horizontal="center" vertical="center" wrapText="1"/>
    </xf>
    <xf numFmtId="0" fontId="49" fillId="8" borderId="3" xfId="2" applyFont="1" applyFill="1" applyBorder="1" applyAlignment="1">
      <alignment horizontal="center" vertical="center" wrapText="1"/>
    </xf>
    <xf numFmtId="0" fontId="49" fillId="3" borderId="39" xfId="2" applyFont="1" applyFill="1" applyBorder="1" applyAlignment="1">
      <alignment horizontal="center" vertical="center" wrapText="1"/>
    </xf>
    <xf numFmtId="0" fontId="49" fillId="3" borderId="55" xfId="2" applyFont="1" applyFill="1" applyBorder="1" applyAlignment="1">
      <alignment horizontal="center" vertical="center" wrapText="1"/>
    </xf>
    <xf numFmtId="0" fontId="49" fillId="3" borderId="30" xfId="2" applyFont="1" applyFill="1" applyBorder="1" applyAlignment="1">
      <alignment horizontal="center" vertical="center" wrapText="1"/>
    </xf>
    <xf numFmtId="0" fontId="49" fillId="3" borderId="69" xfId="2" applyFont="1" applyFill="1" applyBorder="1" applyAlignment="1">
      <alignment horizontal="center" vertical="center" wrapText="1"/>
    </xf>
    <xf numFmtId="3" fontId="52" fillId="2" borderId="1" xfId="2" applyNumberFormat="1" applyFont="1" applyFill="1" applyBorder="1" applyAlignment="1">
      <alignment horizontal="center" vertical="center" wrapText="1"/>
    </xf>
    <xf numFmtId="0" fontId="49" fillId="7" borderId="7" xfId="2" applyFont="1" applyFill="1" applyBorder="1" applyAlignment="1">
      <alignment horizontal="center" vertical="center"/>
    </xf>
    <xf numFmtId="0" fontId="49" fillId="7" borderId="6" xfId="2" applyFont="1" applyFill="1" applyBorder="1" applyAlignment="1">
      <alignment horizontal="center" vertical="center"/>
    </xf>
    <xf numFmtId="3" fontId="49" fillId="3" borderId="28" xfId="2" applyNumberFormat="1" applyFont="1" applyFill="1" applyBorder="1" applyAlignment="1">
      <alignment horizontal="center" vertical="center" textRotation="90" wrapText="1"/>
    </xf>
    <xf numFmtId="3" fontId="49" fillId="3" borderId="38" xfId="2" applyNumberFormat="1" applyFont="1" applyFill="1" applyBorder="1" applyAlignment="1">
      <alignment horizontal="center" vertical="center" textRotation="90" wrapText="1"/>
    </xf>
    <xf numFmtId="0" fontId="49" fillId="8" borderId="2" xfId="2" applyFont="1" applyFill="1" applyBorder="1" applyAlignment="1">
      <alignment horizontal="center" vertical="center"/>
    </xf>
    <xf numFmtId="0" fontId="49" fillId="8" borderId="3" xfId="2" applyFont="1" applyFill="1" applyBorder="1" applyAlignment="1">
      <alignment horizontal="center" vertical="center"/>
    </xf>
    <xf numFmtId="0" fontId="38" fillId="2" borderId="0" xfId="2" applyFont="1" applyFill="1" applyAlignment="1">
      <alignment horizontal="center" vertical="center"/>
    </xf>
    <xf numFmtId="0" fontId="49" fillId="6" borderId="5" xfId="0" applyFont="1" applyFill="1" applyBorder="1" applyAlignment="1">
      <alignment horizontal="left" vertical="center"/>
    </xf>
    <xf numFmtId="0" fontId="49" fillId="6" borderId="7" xfId="0" applyFont="1" applyFill="1" applyBorder="1" applyAlignment="1">
      <alignment horizontal="left" vertical="center"/>
    </xf>
    <xf numFmtId="0" fontId="37" fillId="2" borderId="41" xfId="0" applyFont="1" applyFill="1" applyBorder="1" applyAlignment="1">
      <alignment horizontal="left" vertical="center" wrapText="1"/>
    </xf>
    <xf numFmtId="0" fontId="49" fillId="10" borderId="56" xfId="2" applyFont="1" applyFill="1" applyBorder="1" applyAlignment="1">
      <alignment horizontal="center" vertical="center" wrapText="1"/>
    </xf>
    <xf numFmtId="0" fontId="49" fillId="10" borderId="59" xfId="2" applyFont="1" applyFill="1" applyBorder="1" applyAlignment="1">
      <alignment horizontal="center" vertical="center" wrapText="1"/>
    </xf>
    <xf numFmtId="0" fontId="49" fillId="10" borderId="41" xfId="2" applyFont="1" applyFill="1" applyBorder="1" applyAlignment="1">
      <alignment horizontal="center" vertical="center" wrapText="1"/>
    </xf>
    <xf numFmtId="0" fontId="49" fillId="10" borderId="58" xfId="2" applyFont="1" applyFill="1" applyBorder="1" applyAlignment="1">
      <alignment horizontal="center" vertical="center" wrapText="1"/>
    </xf>
    <xf numFmtId="0" fontId="43" fillId="0" borderId="16" xfId="0" applyFont="1" applyBorder="1" applyAlignment="1">
      <alignment horizontal="center"/>
    </xf>
    <xf numFmtId="0" fontId="43" fillId="0" borderId="19" xfId="0" applyFont="1" applyBorder="1" applyAlignment="1">
      <alignment horizontal="center"/>
    </xf>
    <xf numFmtId="0" fontId="43" fillId="0" borderId="8" xfId="0" applyFont="1" applyBorder="1" applyAlignment="1">
      <alignment horizontal="center"/>
    </xf>
    <xf numFmtId="0" fontId="44" fillId="5" borderId="1" xfId="0" applyFont="1" applyFill="1" applyBorder="1" applyAlignment="1">
      <alignment horizontal="center" vertical="center" wrapText="1"/>
    </xf>
    <xf numFmtId="0" fontId="45" fillId="2" borderId="5" xfId="0" applyFont="1" applyFill="1" applyBorder="1" applyAlignment="1">
      <alignment horizontal="center" vertical="center" wrapText="1"/>
    </xf>
    <xf numFmtId="0" fontId="45" fillId="2" borderId="7" xfId="0" applyFont="1" applyFill="1" applyBorder="1" applyAlignment="1">
      <alignment horizontal="center" vertical="center" wrapText="1"/>
    </xf>
    <xf numFmtId="0" fontId="45" fillId="2" borderId="6" xfId="0" applyFont="1" applyFill="1" applyBorder="1" applyAlignment="1">
      <alignment horizontal="center" vertical="center" wrapText="1"/>
    </xf>
    <xf numFmtId="3" fontId="49" fillId="3" borderId="40" xfId="2" applyNumberFormat="1" applyFont="1" applyFill="1" applyBorder="1" applyAlignment="1">
      <alignment horizontal="center" vertical="center" wrapText="1"/>
    </xf>
    <xf numFmtId="3" fontId="49" fillId="3" borderId="28" xfId="2" applyNumberFormat="1" applyFont="1" applyFill="1" applyBorder="1" applyAlignment="1">
      <alignment horizontal="center" vertical="center" wrapText="1"/>
    </xf>
    <xf numFmtId="3" fontId="49" fillId="3" borderId="38" xfId="2" applyNumberFormat="1" applyFont="1" applyFill="1" applyBorder="1" applyAlignment="1">
      <alignment horizontal="center" vertical="center" wrapText="1"/>
    </xf>
    <xf numFmtId="0" fontId="49" fillId="3" borderId="34" xfId="2" applyFont="1" applyFill="1" applyBorder="1" applyAlignment="1">
      <alignment horizontal="center" vertical="center" wrapText="1"/>
    </xf>
    <xf numFmtId="0" fontId="44" fillId="5" borderId="5" xfId="0" applyFont="1" applyFill="1" applyBorder="1" applyAlignment="1">
      <alignment horizontal="center" vertical="center" wrapText="1"/>
    </xf>
    <xf numFmtId="0" fontId="44" fillId="5" borderId="6" xfId="0" applyFont="1" applyFill="1" applyBorder="1" applyAlignment="1">
      <alignment horizontal="center" vertical="center" wrapText="1"/>
    </xf>
    <xf numFmtId="0" fontId="40" fillId="2" borderId="0" xfId="0" applyFont="1" applyFill="1" applyAlignment="1">
      <alignment horizontal="center" vertical="center" wrapText="1"/>
    </xf>
    <xf numFmtId="0" fontId="41" fillId="2" borderId="0" xfId="0" applyFont="1" applyFill="1" applyAlignment="1">
      <alignment horizontal="center" vertical="center" wrapText="1"/>
    </xf>
    <xf numFmtId="0" fontId="46" fillId="2" borderId="5" xfId="0" applyFont="1" applyFill="1" applyBorder="1" applyAlignment="1">
      <alignment horizontal="center" vertical="center" wrapText="1"/>
    </xf>
    <xf numFmtId="0" fontId="46" fillId="2" borderId="7" xfId="0" applyFont="1" applyFill="1" applyBorder="1" applyAlignment="1">
      <alignment horizontal="center" vertical="center" wrapText="1"/>
    </xf>
    <xf numFmtId="0" fontId="46" fillId="2" borderId="6" xfId="0" applyFont="1" applyFill="1" applyBorder="1" applyAlignment="1">
      <alignment horizontal="center" vertical="center" wrapText="1"/>
    </xf>
    <xf numFmtId="0" fontId="47" fillId="2" borderId="0" xfId="0" applyFont="1" applyFill="1" applyAlignment="1">
      <alignment horizontal="center" vertical="center"/>
    </xf>
    <xf numFmtId="14" fontId="48" fillId="2" borderId="0" xfId="0" applyNumberFormat="1" applyFont="1" applyFill="1" applyAlignment="1">
      <alignment horizontal="center" vertical="center"/>
    </xf>
    <xf numFmtId="0" fontId="48" fillId="2" borderId="0" xfId="0" applyFont="1" applyFill="1" applyAlignment="1">
      <alignment horizontal="center" vertical="center"/>
    </xf>
    <xf numFmtId="167" fontId="37" fillId="2" borderId="41" xfId="3" applyNumberFormat="1" applyFont="1" applyFill="1" applyBorder="1" applyAlignment="1">
      <alignment horizontal="left" vertical="center" wrapText="1"/>
    </xf>
    <xf numFmtId="9" fontId="46" fillId="12" borderId="1" xfId="0" applyNumberFormat="1" applyFont="1" applyFill="1" applyBorder="1" applyAlignment="1">
      <alignment horizontal="center" vertical="center" wrapText="1"/>
    </xf>
    <xf numFmtId="9" fontId="52" fillId="0" borderId="1" xfId="0" applyNumberFormat="1" applyFont="1" applyBorder="1" applyAlignment="1">
      <alignment horizontal="center" vertical="center" wrapText="1"/>
    </xf>
    <xf numFmtId="9" fontId="52" fillId="2" borderId="1" xfId="2" applyNumberFormat="1" applyFont="1" applyFill="1" applyBorder="1" applyAlignment="1">
      <alignment horizontal="center" vertical="center" wrapText="1"/>
    </xf>
    <xf numFmtId="0" fontId="49" fillId="8" borderId="4" xfId="2" applyFont="1" applyFill="1" applyBorder="1" applyAlignment="1">
      <alignment horizontal="center" vertical="center"/>
    </xf>
    <xf numFmtId="0" fontId="49" fillId="8" borderId="4" xfId="2" applyFont="1" applyFill="1" applyBorder="1" applyAlignment="1">
      <alignment horizontal="center" vertical="center" wrapText="1"/>
    </xf>
    <xf numFmtId="0" fontId="49" fillId="7" borderId="4" xfId="2" applyFont="1" applyFill="1" applyBorder="1" applyAlignment="1">
      <alignment horizontal="center" vertical="center"/>
    </xf>
    <xf numFmtId="0" fontId="49" fillId="7" borderId="41" xfId="2" applyFont="1" applyFill="1" applyBorder="1" applyAlignment="1">
      <alignment horizontal="center" vertical="center"/>
    </xf>
    <xf numFmtId="3" fontId="49" fillId="3" borderId="41" xfId="2" applyNumberFormat="1" applyFont="1" applyFill="1" applyBorder="1" applyAlignment="1">
      <alignment horizontal="center" vertical="center" textRotation="90" wrapText="1"/>
    </xf>
    <xf numFmtId="3" fontId="49" fillId="3" borderId="58" xfId="2" applyNumberFormat="1" applyFont="1" applyFill="1" applyBorder="1" applyAlignment="1">
      <alignment horizontal="center" vertical="center" textRotation="90" wrapText="1"/>
    </xf>
    <xf numFmtId="3" fontId="49" fillId="3" borderId="41" xfId="2" applyNumberFormat="1" applyFont="1" applyFill="1" applyBorder="1" applyAlignment="1">
      <alignment horizontal="center" vertical="center" wrapText="1"/>
    </xf>
    <xf numFmtId="3" fontId="49" fillId="3" borderId="58" xfId="2" applyNumberFormat="1" applyFont="1" applyFill="1" applyBorder="1" applyAlignment="1">
      <alignment horizontal="center" vertical="center" wrapText="1"/>
    </xf>
    <xf numFmtId="0" fontId="52" fillId="0" borderId="1" xfId="0" applyFont="1" applyBorder="1" applyAlignment="1">
      <alignment horizontal="center" vertical="center"/>
    </xf>
    <xf numFmtId="0" fontId="49" fillId="3" borderId="41" xfId="2" applyFont="1" applyFill="1" applyBorder="1" applyAlignment="1">
      <alignment horizontal="center" vertical="center" wrapText="1"/>
    </xf>
    <xf numFmtId="0" fontId="49" fillId="3" borderId="58" xfId="2" applyFont="1" applyFill="1" applyBorder="1" applyAlignment="1">
      <alignment horizontal="center" vertical="center"/>
    </xf>
    <xf numFmtId="0" fontId="49" fillId="3" borderId="56" xfId="2" applyFont="1" applyFill="1" applyBorder="1" applyAlignment="1">
      <alignment horizontal="center" vertical="center" wrapText="1"/>
    </xf>
    <xf numFmtId="0" fontId="49" fillId="3" borderId="58" xfId="2" applyFont="1" applyFill="1" applyBorder="1" applyAlignment="1">
      <alignment horizontal="center" vertical="center" wrapText="1"/>
    </xf>
    <xf numFmtId="0" fontId="49" fillId="7" borderId="8" xfId="2" applyFont="1" applyFill="1" applyBorder="1" applyAlignment="1">
      <alignment horizontal="center" vertical="center"/>
    </xf>
    <xf numFmtId="0" fontId="49" fillId="7" borderId="16" xfId="2" applyFont="1" applyFill="1" applyBorder="1" applyAlignment="1">
      <alignment horizontal="center" vertical="center"/>
    </xf>
    <xf numFmtId="0" fontId="49" fillId="7" borderId="4" xfId="2" applyFont="1" applyFill="1" applyBorder="1" applyAlignment="1">
      <alignment horizontal="center" vertical="center" wrapText="1"/>
    </xf>
    <xf numFmtId="1" fontId="37" fillId="2" borderId="41" xfId="0" applyNumberFormat="1" applyFont="1" applyFill="1" applyBorder="1" applyAlignment="1">
      <alignment horizontal="left" vertical="center" wrapText="1"/>
    </xf>
    <xf numFmtId="0" fontId="45" fillId="2" borderId="1" xfId="0" applyFont="1" applyFill="1" applyBorder="1" applyAlignment="1">
      <alignment horizontal="center" vertical="center"/>
    </xf>
    <xf numFmtId="4" fontId="52" fillId="0" borderId="1" xfId="0" applyNumberFormat="1" applyFont="1" applyBorder="1" applyAlignment="1">
      <alignment horizontal="center" vertical="center" wrapText="1"/>
    </xf>
    <xf numFmtId="4" fontId="53" fillId="12" borderId="1" xfId="0" applyNumberFormat="1" applyFont="1" applyFill="1" applyBorder="1" applyAlignment="1">
      <alignment horizontal="center" vertical="center" wrapText="1"/>
    </xf>
    <xf numFmtId="0" fontId="38" fillId="12" borderId="1" xfId="0" applyFont="1" applyFill="1" applyBorder="1" applyAlignment="1">
      <alignment horizontal="center" vertical="center" wrapText="1"/>
    </xf>
    <xf numFmtId="0" fontId="52" fillId="0" borderId="1" xfId="0" applyFont="1" applyBorder="1" applyAlignment="1">
      <alignment horizontal="center" vertical="center" wrapText="1" readingOrder="1"/>
    </xf>
    <xf numFmtId="0" fontId="37" fillId="0" borderId="1" xfId="0" applyFont="1" applyBorder="1" applyAlignment="1">
      <alignment horizontal="center" vertical="center" wrapText="1" readingOrder="1"/>
    </xf>
    <xf numFmtId="0" fontId="52" fillId="2" borderId="1" xfId="5" applyFont="1" applyFill="1" applyBorder="1" applyAlignment="1">
      <alignment horizontal="center" vertical="center" wrapText="1"/>
    </xf>
    <xf numFmtId="0" fontId="53" fillId="2" borderId="1" xfId="2" applyFont="1" applyFill="1" applyBorder="1" applyAlignment="1">
      <alignment horizontal="center" vertical="center" wrapText="1"/>
    </xf>
    <xf numFmtId="4" fontId="38" fillId="12" borderId="1" xfId="0" applyNumberFormat="1" applyFont="1" applyFill="1" applyBorder="1" applyAlignment="1">
      <alignment horizontal="center" vertical="center" wrapText="1"/>
    </xf>
    <xf numFmtId="4" fontId="37" fillId="0" borderId="1" xfId="0" applyNumberFormat="1" applyFont="1" applyBorder="1" applyAlignment="1">
      <alignment horizontal="center" vertical="center" wrapText="1"/>
    </xf>
    <xf numFmtId="14" fontId="38" fillId="12" borderId="1" xfId="0" applyNumberFormat="1" applyFont="1" applyFill="1" applyBorder="1" applyAlignment="1">
      <alignment horizontal="center" vertical="center" wrapText="1"/>
    </xf>
    <xf numFmtId="0" fontId="38" fillId="12" borderId="1" xfId="0" applyFont="1" applyFill="1" applyBorder="1" applyAlignment="1">
      <alignment horizontal="center" vertical="center"/>
    </xf>
    <xf numFmtId="0" fontId="40" fillId="14" borderId="1" xfId="0" applyFont="1" applyFill="1" applyBorder="1" applyAlignment="1">
      <alignment horizontal="center" vertical="center" wrapText="1"/>
    </xf>
    <xf numFmtId="0" fontId="38" fillId="14" borderId="1" xfId="0" applyFont="1" applyFill="1" applyBorder="1" applyAlignment="1">
      <alignment horizontal="center" vertical="center" wrapText="1"/>
    </xf>
    <xf numFmtId="0" fontId="37" fillId="2" borderId="1" xfId="2" applyFont="1" applyFill="1" applyBorder="1" applyAlignment="1">
      <alignment horizontal="center" vertical="center" wrapText="1"/>
    </xf>
    <xf numFmtId="0" fontId="49" fillId="7" borderId="53" xfId="2" applyFont="1" applyFill="1" applyBorder="1" applyAlignment="1">
      <alignment horizontal="center" vertical="center" wrapText="1"/>
    </xf>
    <xf numFmtId="0" fontId="49" fillId="7" borderId="60" xfId="2" applyFont="1" applyFill="1" applyBorder="1" applyAlignment="1">
      <alignment horizontal="center" vertical="center" wrapText="1"/>
    </xf>
    <xf numFmtId="0" fontId="49" fillId="7" borderId="56" xfId="2" applyFont="1" applyFill="1" applyBorder="1" applyAlignment="1">
      <alignment horizontal="center" vertical="center" wrapText="1"/>
    </xf>
    <xf numFmtId="0" fontId="49" fillId="7" borderId="41" xfId="2" applyFont="1" applyFill="1" applyBorder="1" applyAlignment="1">
      <alignment horizontal="center" vertical="center" wrapText="1"/>
    </xf>
    <xf numFmtId="0" fontId="49" fillId="7" borderId="58" xfId="2" applyFont="1" applyFill="1" applyBorder="1" applyAlignment="1">
      <alignment horizontal="center" vertical="center" wrapText="1"/>
    </xf>
    <xf numFmtId="0" fontId="49" fillId="7" borderId="58" xfId="2" applyFont="1" applyFill="1" applyBorder="1" applyAlignment="1">
      <alignment horizontal="center" vertical="center"/>
    </xf>
    <xf numFmtId="0" fontId="38" fillId="2" borderId="1" xfId="2" applyFont="1" applyFill="1" applyBorder="1" applyAlignment="1">
      <alignment horizontal="center" vertical="center" wrapText="1"/>
    </xf>
    <xf numFmtId="0" fontId="53" fillId="0" borderId="0" xfId="0" applyFont="1" applyAlignment="1">
      <alignment horizontal="center" vertical="center"/>
    </xf>
    <xf numFmtId="0" fontId="53" fillId="0" borderId="41" xfId="0" applyFont="1" applyBorder="1" applyAlignment="1">
      <alignment horizontal="left" vertical="center"/>
    </xf>
    <xf numFmtId="0" fontId="49" fillId="8" borderId="5" xfId="2" applyFont="1" applyFill="1" applyBorder="1" applyAlignment="1">
      <alignment horizontal="center" vertical="center"/>
    </xf>
    <xf numFmtId="43" fontId="49" fillId="3" borderId="41" xfId="2" applyNumberFormat="1" applyFont="1" applyFill="1" applyBorder="1" applyAlignment="1">
      <alignment horizontal="center" vertical="center" wrapText="1"/>
    </xf>
    <xf numFmtId="43" fontId="49" fillId="3" borderId="41" xfId="2" applyNumberFormat="1" applyFont="1" applyFill="1" applyBorder="1" applyAlignment="1">
      <alignment horizontal="center" vertical="center" textRotation="90" wrapText="1"/>
    </xf>
    <xf numFmtId="43" fontId="49" fillId="3" borderId="58" xfId="2" applyNumberFormat="1" applyFont="1" applyFill="1" applyBorder="1" applyAlignment="1">
      <alignment horizontal="center" vertical="center" textRotation="90" wrapText="1"/>
    </xf>
    <xf numFmtId="0" fontId="49" fillId="8" borderId="16" xfId="2" applyFont="1" applyFill="1" applyBorder="1" applyAlignment="1">
      <alignment horizontal="center" vertical="center" wrapText="1"/>
    </xf>
    <xf numFmtId="0" fontId="49" fillId="8" borderId="19" xfId="2" applyFont="1" applyFill="1" applyBorder="1" applyAlignment="1">
      <alignment horizontal="center" vertical="center" wrapText="1"/>
    </xf>
    <xf numFmtId="0" fontId="45" fillId="3" borderId="41" xfId="2" applyFont="1" applyFill="1" applyBorder="1" applyAlignment="1">
      <alignment horizontal="center" vertical="center" wrapText="1"/>
    </xf>
    <xf numFmtId="0" fontId="45" fillId="3" borderId="41" xfId="2" applyFont="1" applyFill="1" applyBorder="1" applyAlignment="1">
      <alignment horizontal="center" vertical="center"/>
    </xf>
    <xf numFmtId="0" fontId="45" fillId="3" borderId="58" xfId="2" applyFont="1" applyFill="1" applyBorder="1" applyAlignment="1">
      <alignment horizontal="center" vertical="center"/>
    </xf>
    <xf numFmtId="0" fontId="49" fillId="6" borderId="5" xfId="0" applyFont="1" applyFill="1" applyBorder="1" applyAlignment="1">
      <alignment horizontal="center" vertical="center"/>
    </xf>
    <xf numFmtId="0" fontId="49" fillId="6" borderId="7" xfId="0" applyFont="1" applyFill="1" applyBorder="1" applyAlignment="1">
      <alignment horizontal="center" vertical="center"/>
    </xf>
    <xf numFmtId="1" fontId="53" fillId="0" borderId="41" xfId="0" applyNumberFormat="1" applyFont="1" applyBorder="1" applyAlignment="1">
      <alignment horizontal="left" vertical="center"/>
    </xf>
    <xf numFmtId="0" fontId="48" fillId="0" borderId="16" xfId="0" applyFont="1" applyBorder="1" applyAlignment="1">
      <alignment horizontal="center"/>
    </xf>
    <xf numFmtId="0" fontId="48" fillId="0" borderId="19" xfId="0" applyFont="1" applyBorder="1" applyAlignment="1">
      <alignment horizontal="center"/>
    </xf>
    <xf numFmtId="0" fontId="48" fillId="0" borderId="8" xfId="0" applyFont="1" applyBorder="1" applyAlignment="1">
      <alignment horizontal="center"/>
    </xf>
    <xf numFmtId="0" fontId="50" fillId="5" borderId="1" xfId="0" applyFont="1" applyFill="1" applyBorder="1" applyAlignment="1">
      <alignment horizontal="center" vertical="center" wrapText="1"/>
    </xf>
    <xf numFmtId="0" fontId="40" fillId="2" borderId="5" xfId="0" applyFont="1" applyFill="1" applyBorder="1" applyAlignment="1">
      <alignment horizontal="center" vertical="center" wrapText="1"/>
    </xf>
    <xf numFmtId="0" fontId="40" fillId="2" borderId="7" xfId="0" applyFont="1" applyFill="1" applyBorder="1" applyAlignment="1">
      <alignment horizontal="center" vertical="center" wrapText="1"/>
    </xf>
    <xf numFmtId="0" fontId="40" fillId="2" borderId="6" xfId="0" applyFont="1" applyFill="1" applyBorder="1" applyAlignment="1">
      <alignment horizontal="center" vertical="center" wrapText="1"/>
    </xf>
    <xf numFmtId="0" fontId="50" fillId="5" borderId="5" xfId="0" applyFont="1" applyFill="1" applyBorder="1" applyAlignment="1">
      <alignment horizontal="center" vertical="center" wrapText="1"/>
    </xf>
    <xf numFmtId="0" fontId="50" fillId="5" borderId="6" xfId="0" applyFont="1" applyFill="1" applyBorder="1" applyAlignment="1">
      <alignment horizontal="center" vertical="center" wrapText="1"/>
    </xf>
    <xf numFmtId="0" fontId="45" fillId="2" borderId="0" xfId="0" applyFont="1" applyFill="1" applyAlignment="1">
      <alignment horizontal="center" vertical="center" wrapText="1"/>
    </xf>
    <xf numFmtId="0" fontId="51" fillId="2" borderId="0" xfId="0" applyFont="1" applyFill="1" applyAlignment="1">
      <alignment horizontal="center" vertical="center"/>
    </xf>
    <xf numFmtId="14" fontId="51" fillId="2" borderId="0" xfId="0" applyNumberFormat="1" applyFont="1" applyFill="1" applyAlignment="1">
      <alignment horizontal="center" vertical="center"/>
    </xf>
    <xf numFmtId="0" fontId="46" fillId="2" borderId="1" xfId="2" applyFont="1" applyFill="1" applyBorder="1" applyAlignment="1">
      <alignment horizontal="center" vertical="center" wrapText="1"/>
    </xf>
    <xf numFmtId="14" fontId="46" fillId="2" borderId="1" xfId="2" applyNumberFormat="1" applyFont="1" applyFill="1" applyBorder="1" applyAlignment="1">
      <alignment horizontal="center" vertical="center" wrapText="1"/>
    </xf>
    <xf numFmtId="14" fontId="52" fillId="2" borderId="1" xfId="2" applyNumberFormat="1" applyFont="1" applyFill="1" applyBorder="1" applyAlignment="1">
      <alignment horizontal="center" vertical="center" wrapText="1"/>
    </xf>
    <xf numFmtId="165" fontId="46" fillId="2" borderId="1" xfId="2" applyNumberFormat="1" applyFont="1" applyFill="1" applyBorder="1" applyAlignment="1">
      <alignment horizontal="center" vertical="center" wrapText="1"/>
    </xf>
    <xf numFmtId="166" fontId="46" fillId="2" borderId="1" xfId="2" applyNumberFormat="1" applyFont="1" applyFill="1" applyBorder="1" applyAlignment="1">
      <alignment horizontal="right" vertical="center" wrapText="1"/>
    </xf>
    <xf numFmtId="0" fontId="52" fillId="2" borderId="1" xfId="2" applyFont="1" applyFill="1" applyBorder="1" applyAlignment="1">
      <alignment horizontal="center" vertical="center"/>
    </xf>
    <xf numFmtId="0" fontId="46" fillId="2" borderId="1" xfId="2" applyFont="1" applyFill="1" applyBorder="1" applyAlignment="1">
      <alignment horizontal="center" vertical="center"/>
    </xf>
    <xf numFmtId="0" fontId="54" fillId="2" borderId="1" xfId="2" applyFont="1" applyFill="1" applyBorder="1" applyAlignment="1">
      <alignment horizontal="center" vertical="center" wrapText="1"/>
    </xf>
    <xf numFmtId="42" fontId="52" fillId="0" borderId="1" xfId="1" applyFont="1" applyFill="1" applyBorder="1" applyAlignment="1">
      <alignment horizontal="center" vertical="center" wrapText="1"/>
    </xf>
    <xf numFmtId="0" fontId="45" fillId="2" borderId="1" xfId="2" applyFont="1" applyFill="1" applyBorder="1" applyAlignment="1">
      <alignment horizontal="center" vertical="center" wrapText="1"/>
    </xf>
    <xf numFmtId="42" fontId="52" fillId="2" borderId="1" xfId="1" applyFont="1" applyFill="1" applyBorder="1" applyAlignment="1">
      <alignment horizontal="center" vertical="center" wrapText="1"/>
    </xf>
    <xf numFmtId="42" fontId="46" fillId="2" borderId="1" xfId="1" applyFont="1" applyFill="1" applyBorder="1" applyAlignment="1">
      <alignment horizontal="center" vertical="center" wrapText="1"/>
    </xf>
    <xf numFmtId="174" fontId="46" fillId="2" borderId="1" xfId="2" applyNumberFormat="1" applyFont="1" applyFill="1" applyBorder="1" applyAlignment="1">
      <alignment horizontal="center" vertical="center" wrapText="1"/>
    </xf>
    <xf numFmtId="0" fontId="45" fillId="8" borderId="2" xfId="2" applyFont="1" applyFill="1" applyBorder="1" applyAlignment="1">
      <alignment horizontal="center" vertical="center" wrapText="1"/>
    </xf>
    <xf numFmtId="0" fontId="45" fillId="8" borderId="3" xfId="2" applyFont="1" applyFill="1" applyBorder="1" applyAlignment="1">
      <alignment horizontal="center" vertical="center" wrapText="1"/>
    </xf>
    <xf numFmtId="168" fontId="53" fillId="2" borderId="1" xfId="0" applyNumberFormat="1" applyFont="1" applyFill="1" applyBorder="1" applyAlignment="1">
      <alignment horizontal="center" vertical="center" wrapText="1"/>
    </xf>
    <xf numFmtId="0" fontId="53" fillId="2" borderId="1" xfId="0" applyFont="1" applyFill="1" applyBorder="1" applyAlignment="1">
      <alignment horizontal="center" vertical="center" wrapText="1"/>
    </xf>
    <xf numFmtId="0" fontId="52" fillId="2" borderId="1" xfId="0" applyFont="1" applyFill="1" applyBorder="1" applyAlignment="1">
      <alignment horizontal="center" vertical="center" wrapText="1"/>
    </xf>
    <xf numFmtId="0" fontId="51" fillId="0" borderId="16" xfId="0" applyFont="1" applyBorder="1" applyAlignment="1">
      <alignment horizontal="center"/>
    </xf>
    <xf numFmtId="0" fontId="51" fillId="0" borderId="19" xfId="0" applyFont="1" applyBorder="1" applyAlignment="1">
      <alignment horizontal="center"/>
    </xf>
    <xf numFmtId="0" fontId="51" fillId="0" borderId="8" xfId="0" applyFont="1" applyBorder="1" applyAlignment="1">
      <alignment horizontal="center"/>
    </xf>
    <xf numFmtId="0" fontId="53" fillId="2" borderId="28" xfId="0" applyFont="1" applyFill="1" applyBorder="1" applyAlignment="1">
      <alignment horizontal="left" vertical="center" wrapText="1"/>
    </xf>
    <xf numFmtId="0" fontId="53" fillId="2" borderId="0" xfId="2" applyFont="1" applyFill="1" applyAlignment="1">
      <alignment horizontal="center" vertical="center"/>
    </xf>
    <xf numFmtId="1" fontId="53" fillId="2" borderId="30" xfId="0" applyNumberFormat="1" applyFont="1" applyFill="1" applyBorder="1" applyAlignment="1">
      <alignment horizontal="left" vertical="center"/>
    </xf>
    <xf numFmtId="1" fontId="53" fillId="2" borderId="31" xfId="0" applyNumberFormat="1" applyFont="1" applyFill="1" applyBorder="1" applyAlignment="1">
      <alignment horizontal="left" vertical="center"/>
    </xf>
    <xf numFmtId="1" fontId="53" fillId="2" borderId="32" xfId="0" applyNumberFormat="1" applyFont="1" applyFill="1" applyBorder="1" applyAlignment="1">
      <alignment horizontal="left" vertical="center"/>
    </xf>
    <xf numFmtId="0" fontId="53" fillId="2" borderId="30" xfId="0" applyFont="1" applyFill="1" applyBorder="1" applyAlignment="1">
      <alignment horizontal="left" vertical="center"/>
    </xf>
    <xf numFmtId="0" fontId="53" fillId="2" borderId="31" xfId="0" applyFont="1" applyFill="1" applyBorder="1" applyAlignment="1">
      <alignment horizontal="left" vertical="center"/>
    </xf>
    <xf numFmtId="0" fontId="53" fillId="2" borderId="32" xfId="0" applyFont="1" applyFill="1" applyBorder="1" applyAlignment="1">
      <alignment horizontal="left" vertical="center"/>
    </xf>
    <xf numFmtId="0" fontId="53" fillId="2" borderId="28" xfId="0" applyFont="1" applyFill="1" applyBorder="1" applyAlignment="1">
      <alignment horizontal="left" vertical="center"/>
    </xf>
    <xf numFmtId="0" fontId="46" fillId="2" borderId="0" xfId="0" applyFont="1" applyFill="1" applyAlignment="1">
      <alignment horizontal="center" vertical="center" wrapText="1"/>
    </xf>
    <xf numFmtId="166" fontId="46" fillId="2" borderId="1" xfId="2" applyNumberFormat="1" applyFont="1" applyFill="1" applyBorder="1" applyAlignment="1">
      <alignment horizontal="center" vertical="center" wrapText="1"/>
    </xf>
    <xf numFmtId="0" fontId="46" fillId="2" borderId="54" xfId="0" applyFont="1" applyFill="1" applyBorder="1" applyAlignment="1">
      <alignment horizontal="center" vertical="center" wrapText="1"/>
    </xf>
    <xf numFmtId="0" fontId="49" fillId="8" borderId="41" xfId="2" applyFont="1" applyFill="1" applyBorder="1" applyAlignment="1">
      <alignment horizontal="center" vertical="center"/>
    </xf>
    <xf numFmtId="0" fontId="53" fillId="0" borderId="0" xfId="0" applyFont="1" applyAlignment="1">
      <alignment horizontal="left" vertical="center"/>
    </xf>
    <xf numFmtId="0" fontId="49" fillId="8" borderId="41" xfId="2" applyFont="1" applyFill="1" applyBorder="1" applyAlignment="1">
      <alignment horizontal="center" vertical="center" wrapText="1"/>
    </xf>
    <xf numFmtId="0" fontId="49" fillId="8" borderId="58" xfId="2" applyFont="1" applyFill="1" applyBorder="1" applyAlignment="1">
      <alignment horizontal="center" vertical="center" wrapText="1"/>
    </xf>
    <xf numFmtId="0" fontId="49" fillId="8" borderId="58" xfId="2" applyFont="1" applyFill="1" applyBorder="1" applyAlignment="1">
      <alignment horizontal="center" vertical="center"/>
    </xf>
    <xf numFmtId="0" fontId="45" fillId="2" borderId="58" xfId="2" applyFont="1" applyFill="1" applyBorder="1" applyAlignment="1">
      <alignment horizontal="center" vertical="center" wrapText="1"/>
    </xf>
    <xf numFmtId="0" fontId="45" fillId="2" borderId="61" xfId="2" applyFont="1" applyFill="1" applyBorder="1" applyAlignment="1">
      <alignment horizontal="center" vertical="center" wrapText="1"/>
    </xf>
    <xf numFmtId="0" fontId="45" fillId="10" borderId="79" xfId="2" applyFont="1" applyFill="1" applyBorder="1" applyAlignment="1">
      <alignment horizontal="center" vertical="center" wrapText="1"/>
    </xf>
    <xf numFmtId="0" fontId="45" fillId="3" borderId="53" xfId="2" applyFont="1" applyFill="1" applyBorder="1" applyAlignment="1">
      <alignment horizontal="center" vertical="center" wrapText="1"/>
    </xf>
    <xf numFmtId="0" fontId="45" fillId="3" borderId="53" xfId="2" applyFont="1" applyFill="1" applyBorder="1" applyAlignment="1">
      <alignment horizontal="center" vertical="center"/>
    </xf>
    <xf numFmtId="0" fontId="45" fillId="3" borderId="63" xfId="2" applyFont="1" applyFill="1" applyBorder="1" applyAlignment="1">
      <alignment horizontal="center" vertical="center"/>
    </xf>
    <xf numFmtId="0" fontId="49" fillId="3" borderId="1" xfId="2" applyFont="1" applyFill="1" applyBorder="1" applyAlignment="1">
      <alignment horizontal="center" vertical="center" wrapText="1"/>
    </xf>
    <xf numFmtId="3" fontId="49" fillId="3" borderId="56" xfId="2" applyNumberFormat="1" applyFont="1" applyFill="1" applyBorder="1" applyAlignment="1">
      <alignment horizontal="center" vertical="center" wrapText="1"/>
    </xf>
    <xf numFmtId="3" fontId="49" fillId="3" borderId="59" xfId="2" applyNumberFormat="1" applyFont="1" applyFill="1" applyBorder="1" applyAlignment="1">
      <alignment horizontal="center" vertical="center" wrapText="1"/>
    </xf>
    <xf numFmtId="0" fontId="52" fillId="2" borderId="2" xfId="2" applyFont="1" applyFill="1" applyBorder="1" applyAlignment="1">
      <alignment horizontal="center" vertical="center" wrapText="1"/>
    </xf>
    <xf numFmtId="0" fontId="52" fillId="2" borderId="3" xfId="2" applyFont="1" applyFill="1" applyBorder="1" applyAlignment="1">
      <alignment horizontal="center" vertical="center" wrapText="1"/>
    </xf>
    <xf numFmtId="0" fontId="52" fillId="2" borderId="4" xfId="2" applyFont="1" applyFill="1" applyBorder="1" applyAlignment="1">
      <alignment horizontal="center" vertical="center" wrapText="1"/>
    </xf>
    <xf numFmtId="0" fontId="46" fillId="2" borderId="1" xfId="0" applyFont="1" applyFill="1" applyBorder="1" applyAlignment="1">
      <alignment horizontal="center" vertical="center" wrapText="1"/>
    </xf>
    <xf numFmtId="175" fontId="46" fillId="2" borderId="1" xfId="19" applyNumberFormat="1" applyFont="1" applyFill="1" applyBorder="1" applyAlignment="1">
      <alignment horizontal="center" vertical="center" wrapText="1"/>
    </xf>
    <xf numFmtId="168" fontId="46" fillId="2" borderId="68" xfId="4" applyFont="1" applyFill="1" applyBorder="1" applyAlignment="1">
      <alignment horizontal="center" vertical="center" wrapText="1"/>
    </xf>
    <xf numFmtId="168" fontId="46" fillId="2" borderId="66" xfId="4" applyFont="1" applyFill="1" applyBorder="1" applyAlignment="1">
      <alignment horizontal="center" vertical="center" wrapText="1"/>
    </xf>
    <xf numFmtId="168" fontId="46" fillId="2" borderId="77" xfId="4" applyFont="1" applyFill="1" applyBorder="1" applyAlignment="1">
      <alignment horizontal="center" vertical="center" wrapText="1"/>
    </xf>
    <xf numFmtId="0" fontId="45" fillId="2" borderId="68" xfId="2" applyFont="1" applyFill="1" applyBorder="1" applyAlignment="1">
      <alignment horizontal="center" vertical="center" wrapText="1"/>
    </xf>
    <xf numFmtId="0" fontId="45" fillId="2" borderId="66" xfId="2" applyFont="1" applyFill="1" applyBorder="1" applyAlignment="1">
      <alignment horizontal="center" vertical="center" wrapText="1"/>
    </xf>
    <xf numFmtId="0" fontId="45" fillId="2" borderId="77" xfId="2" applyFont="1" applyFill="1" applyBorder="1" applyAlignment="1">
      <alignment horizontal="center" vertical="center" wrapText="1"/>
    </xf>
    <xf numFmtId="1" fontId="46" fillId="2" borderId="1" xfId="19" applyNumberFormat="1" applyFont="1" applyFill="1" applyBorder="1" applyAlignment="1">
      <alignment horizontal="center" vertical="center" wrapText="1"/>
    </xf>
    <xf numFmtId="42" fontId="55" fillId="2" borderId="1" xfId="1" applyFont="1" applyFill="1" applyBorder="1" applyAlignment="1">
      <alignment horizontal="center" vertical="center" wrapText="1"/>
    </xf>
    <xf numFmtId="3" fontId="46" fillId="2" borderId="1" xfId="2" applyNumberFormat="1" applyFont="1" applyFill="1" applyBorder="1" applyAlignment="1">
      <alignment horizontal="center" vertical="center" wrapText="1"/>
    </xf>
    <xf numFmtId="4" fontId="46" fillId="2" borderId="1" xfId="2" applyNumberFormat="1" applyFont="1" applyFill="1" applyBorder="1" applyAlignment="1">
      <alignment horizontal="center" vertical="center" wrapText="1"/>
    </xf>
    <xf numFmtId="42" fontId="46" fillId="2" borderId="2" xfId="1" applyFont="1" applyFill="1" applyBorder="1" applyAlignment="1">
      <alignment horizontal="center" vertical="center" wrapText="1"/>
    </xf>
    <xf numFmtId="42" fontId="46" fillId="2" borderId="3" xfId="1" applyFont="1" applyFill="1" applyBorder="1" applyAlignment="1">
      <alignment horizontal="center" vertical="center" wrapText="1"/>
    </xf>
    <xf numFmtId="42" fontId="46" fillId="2" borderId="4" xfId="1" applyFont="1" applyFill="1" applyBorder="1" applyAlignment="1">
      <alignment horizontal="center" vertical="center" wrapText="1"/>
    </xf>
    <xf numFmtId="170" fontId="46" fillId="2" borderId="1" xfId="7" applyNumberFormat="1" applyFont="1" applyFill="1" applyBorder="1" applyAlignment="1">
      <alignment horizontal="center" vertical="center" wrapText="1"/>
    </xf>
    <xf numFmtId="0" fontId="46" fillId="2" borderId="58" xfId="2" applyFont="1" applyFill="1" applyBorder="1" applyAlignment="1">
      <alignment horizontal="center" vertical="center" wrapText="1"/>
    </xf>
    <xf numFmtId="0" fontId="46" fillId="2" borderId="61" xfId="2" applyFont="1" applyFill="1" applyBorder="1" applyAlignment="1">
      <alignment horizontal="center" vertical="center" wrapText="1"/>
    </xf>
    <xf numFmtId="0" fontId="46" fillId="2" borderId="57" xfId="2" applyFont="1" applyFill="1" applyBorder="1" applyAlignment="1">
      <alignment horizontal="center" vertical="center" wrapText="1"/>
    </xf>
    <xf numFmtId="3" fontId="46" fillId="2" borderId="1" xfId="0" applyNumberFormat="1" applyFont="1" applyFill="1" applyBorder="1" applyAlignment="1">
      <alignment horizontal="center" vertical="center" wrapText="1"/>
    </xf>
    <xf numFmtId="44" fontId="46" fillId="2" borderId="2" xfId="19" applyNumberFormat="1" applyFont="1" applyFill="1" applyBorder="1" applyAlignment="1">
      <alignment horizontal="center" vertical="center" wrapText="1"/>
    </xf>
    <xf numFmtId="44" fontId="46" fillId="2" borderId="4" xfId="19" applyNumberFormat="1" applyFont="1" applyFill="1" applyBorder="1" applyAlignment="1">
      <alignment horizontal="center" vertical="center" wrapText="1"/>
    </xf>
    <xf numFmtId="14" fontId="46" fillId="2" borderId="1" xfId="0" applyNumberFormat="1" applyFont="1" applyFill="1" applyBorder="1" applyAlignment="1">
      <alignment horizontal="center" vertical="center" wrapText="1"/>
    </xf>
    <xf numFmtId="165" fontId="46" fillId="2" borderId="1" xfId="19" applyNumberFormat="1" applyFont="1" applyFill="1" applyBorder="1" applyAlignment="1">
      <alignment horizontal="center" vertical="center" wrapText="1"/>
    </xf>
    <xf numFmtId="2" fontId="52" fillId="2" borderId="1" xfId="1" applyNumberFormat="1" applyFont="1" applyFill="1" applyBorder="1" applyAlignment="1">
      <alignment horizontal="center" vertical="center" wrapText="1"/>
    </xf>
    <xf numFmtId="168" fontId="46" fillId="2" borderId="23" xfId="4" applyFont="1" applyFill="1" applyBorder="1" applyAlignment="1">
      <alignment horizontal="center" vertical="center"/>
    </xf>
    <xf numFmtId="168" fontId="46" fillId="2" borderId="24" xfId="4" applyFont="1" applyFill="1" applyBorder="1" applyAlignment="1">
      <alignment horizontal="center" vertical="center"/>
    </xf>
    <xf numFmtId="165" fontId="46" fillId="2" borderId="54" xfId="2" applyNumberFormat="1" applyFont="1" applyFill="1" applyBorder="1" applyAlignment="1">
      <alignment horizontal="center" vertical="center" wrapText="1"/>
    </xf>
    <xf numFmtId="165" fontId="46" fillId="2" borderId="76" xfId="2" applyNumberFormat="1" applyFont="1" applyFill="1" applyBorder="1" applyAlignment="1">
      <alignment horizontal="center" vertical="center" wrapText="1"/>
    </xf>
    <xf numFmtId="168" fontId="46" fillId="2" borderId="1" xfId="4" applyFont="1" applyFill="1" applyBorder="1" applyAlignment="1">
      <alignment horizontal="center" vertical="center" wrapText="1"/>
    </xf>
    <xf numFmtId="44" fontId="46" fillId="2" borderId="78" xfId="19" applyNumberFormat="1" applyFont="1" applyFill="1" applyBorder="1" applyAlignment="1">
      <alignment horizontal="center" vertical="center" wrapText="1"/>
    </xf>
    <xf numFmtId="44" fontId="46" fillId="2" borderId="3" xfId="19" applyNumberFormat="1" applyFont="1" applyFill="1" applyBorder="1" applyAlignment="1">
      <alignment horizontal="center" vertical="center" wrapText="1"/>
    </xf>
    <xf numFmtId="0" fontId="46" fillId="2" borderId="16" xfId="0" applyFont="1" applyFill="1" applyBorder="1" applyAlignment="1">
      <alignment horizontal="center" vertical="center" wrapText="1"/>
    </xf>
    <xf numFmtId="0" fontId="46" fillId="2" borderId="19" xfId="0" applyFont="1" applyFill="1" applyBorder="1" applyAlignment="1">
      <alignment horizontal="center" vertical="center" wrapText="1"/>
    </xf>
    <xf numFmtId="0" fontId="46" fillId="2" borderId="8" xfId="0" applyFont="1" applyFill="1" applyBorder="1" applyAlignment="1">
      <alignment horizontal="center" vertical="center" wrapText="1"/>
    </xf>
    <xf numFmtId="0" fontId="46" fillId="2" borderId="3" xfId="0" applyFont="1" applyFill="1" applyBorder="1" applyAlignment="1">
      <alignment horizontal="center" vertical="center" wrapText="1"/>
    </xf>
    <xf numFmtId="0" fontId="46" fillId="2" borderId="2" xfId="0" applyFont="1" applyFill="1" applyBorder="1" applyAlignment="1">
      <alignment horizontal="center" vertical="center" wrapText="1"/>
    </xf>
    <xf numFmtId="0" fontId="46" fillId="2" borderId="4" xfId="0" applyFont="1" applyFill="1" applyBorder="1" applyAlignment="1">
      <alignment horizontal="center" vertical="center" wrapText="1"/>
    </xf>
    <xf numFmtId="3" fontId="46" fillId="2" borderId="2" xfId="7" applyNumberFormat="1" applyFont="1" applyFill="1" applyBorder="1" applyAlignment="1">
      <alignment horizontal="center" vertical="center" wrapText="1"/>
    </xf>
    <xf numFmtId="3" fontId="46" fillId="2" borderId="3" xfId="7" applyNumberFormat="1" applyFont="1" applyFill="1" applyBorder="1" applyAlignment="1">
      <alignment horizontal="center" vertical="center" wrapText="1"/>
    </xf>
    <xf numFmtId="3" fontId="46" fillId="2" borderId="4" xfId="7" applyNumberFormat="1" applyFont="1" applyFill="1" applyBorder="1" applyAlignment="1">
      <alignment horizontal="center" vertical="center" wrapText="1"/>
    </xf>
    <xf numFmtId="0" fontId="52" fillId="2" borderId="22" xfId="2" applyFont="1" applyFill="1" applyBorder="1" applyAlignment="1">
      <alignment horizontal="center" vertical="center" wrapText="1"/>
    </xf>
    <xf numFmtId="0" fontId="52" fillId="2" borderId="75" xfId="2" applyFont="1" applyFill="1" applyBorder="1" applyAlignment="1">
      <alignment horizontal="center" vertical="center" wrapText="1"/>
    </xf>
    <xf numFmtId="168" fontId="46" fillId="2" borderId="1" xfId="4" applyFont="1" applyFill="1" applyBorder="1" applyAlignment="1">
      <alignment horizontal="center" vertical="center"/>
    </xf>
    <xf numFmtId="165" fontId="46" fillId="2" borderId="2" xfId="19" applyNumberFormat="1" applyFont="1" applyFill="1" applyBorder="1" applyAlignment="1">
      <alignment horizontal="center" vertical="center" wrapText="1"/>
    </xf>
    <xf numFmtId="165" fontId="46" fillId="2" borderId="3" xfId="19" applyNumberFormat="1" applyFont="1" applyFill="1" applyBorder="1" applyAlignment="1">
      <alignment horizontal="center" vertical="center" wrapText="1"/>
    </xf>
    <xf numFmtId="165" fontId="46" fillId="2" borderId="4" xfId="19" applyNumberFormat="1" applyFont="1" applyFill="1" applyBorder="1" applyAlignment="1">
      <alignment horizontal="center" vertical="center" wrapText="1"/>
    </xf>
    <xf numFmtId="44" fontId="46" fillId="2" borderId="16" xfId="19" applyNumberFormat="1" applyFont="1" applyFill="1" applyBorder="1" applyAlignment="1">
      <alignment horizontal="center" vertical="center" wrapText="1"/>
    </xf>
    <xf numFmtId="44" fontId="46" fillId="2" borderId="19" xfId="19" applyNumberFormat="1" applyFont="1" applyFill="1" applyBorder="1" applyAlignment="1">
      <alignment horizontal="center" vertical="center" wrapText="1"/>
    </xf>
    <xf numFmtId="44" fontId="46" fillId="2" borderId="8" xfId="19" applyNumberFormat="1" applyFont="1" applyFill="1" applyBorder="1" applyAlignment="1">
      <alignment horizontal="center" vertical="center" wrapText="1"/>
    </xf>
    <xf numFmtId="44" fontId="46" fillId="2" borderId="67" xfId="19" applyNumberFormat="1" applyFont="1" applyFill="1" applyBorder="1" applyAlignment="1">
      <alignment horizontal="center" vertical="center" wrapText="1"/>
    </xf>
    <xf numFmtId="44" fontId="46" fillId="2" borderId="79" xfId="19" applyNumberFormat="1" applyFont="1" applyFill="1" applyBorder="1" applyAlignment="1">
      <alignment horizontal="center" vertical="center" wrapText="1"/>
    </xf>
    <xf numFmtId="165" fontId="46" fillId="2" borderId="16" xfId="2" applyNumberFormat="1" applyFont="1" applyFill="1" applyBorder="1" applyAlignment="1">
      <alignment horizontal="center" vertical="center" wrapText="1"/>
    </xf>
    <xf numFmtId="165" fontId="46" fillId="2" borderId="19" xfId="2" applyNumberFormat="1" applyFont="1" applyFill="1" applyBorder="1" applyAlignment="1">
      <alignment horizontal="center" vertical="center" wrapText="1"/>
    </xf>
    <xf numFmtId="165" fontId="46" fillId="2" borderId="8" xfId="2" applyNumberFormat="1" applyFont="1" applyFill="1" applyBorder="1" applyAlignment="1">
      <alignment horizontal="center" vertical="center" wrapText="1"/>
    </xf>
    <xf numFmtId="168" fontId="46" fillId="2" borderId="2" xfId="4" applyFont="1" applyFill="1" applyBorder="1" applyAlignment="1">
      <alignment horizontal="center" vertical="center" wrapText="1"/>
    </xf>
    <xf numFmtId="168" fontId="46" fillId="2" borderId="3" xfId="4" applyFont="1" applyFill="1" applyBorder="1" applyAlignment="1">
      <alignment horizontal="center" vertical="center" wrapText="1"/>
    </xf>
    <xf numFmtId="168" fontId="46" fillId="2" borderId="4" xfId="4" applyFont="1" applyFill="1" applyBorder="1" applyAlignment="1">
      <alignment horizontal="center" vertical="center" wrapText="1"/>
    </xf>
    <xf numFmtId="0" fontId="46" fillId="2" borderId="2" xfId="2" applyFont="1" applyFill="1" applyBorder="1" applyAlignment="1">
      <alignment horizontal="center" vertical="center" wrapText="1"/>
    </xf>
    <xf numFmtId="0" fontId="46" fillId="2" borderId="3" xfId="2" applyFont="1" applyFill="1" applyBorder="1" applyAlignment="1">
      <alignment horizontal="center" vertical="center" wrapText="1"/>
    </xf>
    <xf numFmtId="0" fontId="46" fillId="2" borderId="4" xfId="2" applyFont="1" applyFill="1" applyBorder="1" applyAlignment="1">
      <alignment horizontal="center" vertical="center" wrapText="1"/>
    </xf>
    <xf numFmtId="165" fontId="46" fillId="2" borderId="2" xfId="2" applyNumberFormat="1" applyFont="1" applyFill="1" applyBorder="1" applyAlignment="1">
      <alignment horizontal="center" vertical="center" wrapText="1"/>
    </xf>
    <xf numFmtId="165" fontId="46" fillId="2" borderId="3" xfId="2" applyNumberFormat="1" applyFont="1" applyFill="1" applyBorder="1" applyAlignment="1">
      <alignment horizontal="center" vertical="center" wrapText="1"/>
    </xf>
    <xf numFmtId="165" fontId="46" fillId="2" borderId="4" xfId="2" applyNumberFormat="1" applyFont="1" applyFill="1" applyBorder="1" applyAlignment="1">
      <alignment horizontal="center" vertical="center" wrapText="1"/>
    </xf>
    <xf numFmtId="0" fontId="45" fillId="2" borderId="78" xfId="2" applyFont="1" applyFill="1" applyBorder="1" applyAlignment="1">
      <alignment horizontal="center" vertical="center" wrapText="1"/>
    </xf>
    <xf numFmtId="0" fontId="45" fillId="2" borderId="3" xfId="2" applyFont="1" applyFill="1" applyBorder="1" applyAlignment="1">
      <alignment horizontal="center" vertical="center" wrapText="1"/>
    </xf>
    <xf numFmtId="0" fontId="45" fillId="2" borderId="70" xfId="2" applyFont="1" applyFill="1" applyBorder="1" applyAlignment="1">
      <alignment horizontal="center" vertical="center" wrapText="1"/>
    </xf>
    <xf numFmtId="0" fontId="52" fillId="2" borderId="57" xfId="2" applyFont="1" applyFill="1" applyBorder="1" applyAlignment="1">
      <alignment horizontal="center" vertical="center" wrapText="1"/>
    </xf>
    <xf numFmtId="0" fontId="52" fillId="2" borderId="41" xfId="2" applyFont="1" applyFill="1" applyBorder="1" applyAlignment="1">
      <alignment horizontal="center" vertical="center" wrapText="1"/>
    </xf>
    <xf numFmtId="0" fontId="52" fillId="2" borderId="53" xfId="2" applyFont="1" applyFill="1" applyBorder="1" applyAlignment="1">
      <alignment horizontal="center" vertical="center" wrapText="1"/>
    </xf>
    <xf numFmtId="3" fontId="46" fillId="2" borderId="1" xfId="7" applyNumberFormat="1" applyFont="1" applyFill="1" applyBorder="1" applyAlignment="1">
      <alignment horizontal="center" vertical="center" wrapText="1"/>
    </xf>
    <xf numFmtId="14" fontId="46" fillId="2" borderId="2" xfId="0" applyNumberFormat="1" applyFont="1" applyFill="1" applyBorder="1" applyAlignment="1">
      <alignment horizontal="center" vertical="center" wrapText="1"/>
    </xf>
    <xf numFmtId="14" fontId="46" fillId="2" borderId="3" xfId="0" applyNumberFormat="1" applyFont="1" applyFill="1" applyBorder="1" applyAlignment="1">
      <alignment horizontal="center" vertical="center" wrapText="1"/>
    </xf>
    <xf numFmtId="14" fontId="46" fillId="2" borderId="4" xfId="0" applyNumberFormat="1" applyFont="1" applyFill="1" applyBorder="1" applyAlignment="1">
      <alignment horizontal="center" vertical="center" wrapText="1"/>
    </xf>
    <xf numFmtId="176" fontId="46" fillId="2" borderId="1" xfId="7" applyNumberFormat="1" applyFont="1" applyFill="1" applyBorder="1" applyAlignment="1">
      <alignment horizontal="center" vertical="center" wrapText="1"/>
    </xf>
    <xf numFmtId="9" fontId="46" fillId="2" borderId="1" xfId="9" applyFont="1" applyFill="1" applyBorder="1" applyAlignment="1">
      <alignment horizontal="center" vertical="center" wrapText="1"/>
    </xf>
    <xf numFmtId="4" fontId="46" fillId="2" borderId="1" xfId="9" applyNumberFormat="1" applyFont="1" applyFill="1" applyBorder="1" applyAlignment="1">
      <alignment horizontal="center" vertical="center" wrapText="1"/>
    </xf>
    <xf numFmtId="9" fontId="46" fillId="2" borderId="1" xfId="9" applyFont="1" applyFill="1" applyBorder="1" applyAlignment="1">
      <alignment horizontal="right" vertical="center" wrapText="1"/>
    </xf>
    <xf numFmtId="0" fontId="49" fillId="2" borderId="1" xfId="0" applyFont="1" applyFill="1" applyBorder="1" applyAlignment="1">
      <alignment horizontal="center" vertical="center" wrapText="1"/>
    </xf>
    <xf numFmtId="43" fontId="46" fillId="2" borderId="1" xfId="7" applyFont="1" applyFill="1" applyBorder="1" applyAlignment="1">
      <alignment horizontal="center" vertical="center" wrapText="1"/>
    </xf>
    <xf numFmtId="174" fontId="53" fillId="14" borderId="1" xfId="0" applyNumberFormat="1" applyFont="1" applyFill="1" applyBorder="1" applyAlignment="1">
      <alignment horizontal="center" vertical="center" wrapText="1"/>
    </xf>
    <xf numFmtId="166" fontId="52" fillId="2" borderId="1" xfId="2" applyNumberFormat="1" applyFont="1" applyFill="1" applyBorder="1" applyAlignment="1">
      <alignment horizontal="center" vertical="center" wrapText="1"/>
    </xf>
    <xf numFmtId="165" fontId="52" fillId="2" borderId="1" xfId="2" applyNumberFormat="1" applyFont="1" applyFill="1" applyBorder="1" applyAlignment="1">
      <alignment horizontal="center" vertical="center" wrapText="1"/>
    </xf>
    <xf numFmtId="0" fontId="45" fillId="0" borderId="2" xfId="0" applyFont="1" applyBorder="1" applyAlignment="1">
      <alignment horizontal="center" vertical="center"/>
    </xf>
    <xf numFmtId="0" fontId="45" fillId="0" borderId="3" xfId="0" applyFont="1" applyBorder="1" applyAlignment="1">
      <alignment horizontal="center" vertical="center"/>
    </xf>
    <xf numFmtId="0" fontId="45" fillId="0" borderId="4" xfId="0" applyFont="1" applyBorder="1" applyAlignment="1">
      <alignment horizontal="center" vertical="center"/>
    </xf>
    <xf numFmtId="173" fontId="52" fillId="2" borderId="1" xfId="2" applyNumberFormat="1" applyFont="1" applyFill="1" applyBorder="1" applyAlignment="1">
      <alignment horizontal="center" vertical="center" wrapText="1"/>
    </xf>
    <xf numFmtId="9" fontId="52" fillId="2" borderId="1" xfId="9" applyFont="1" applyFill="1" applyBorder="1" applyAlignment="1">
      <alignment horizontal="center" vertical="center" wrapText="1"/>
    </xf>
    <xf numFmtId="171" fontId="52" fillId="2" borderId="1" xfId="4" applyNumberFormat="1" applyFont="1" applyFill="1" applyBorder="1" applyAlignment="1">
      <alignment horizontal="center" vertical="center" wrapText="1"/>
    </xf>
    <xf numFmtId="0" fontId="45" fillId="3" borderId="58" xfId="2" applyFont="1" applyFill="1" applyBorder="1" applyAlignment="1">
      <alignment horizontal="center" vertical="center" wrapText="1"/>
    </xf>
    <xf numFmtId="0" fontId="49" fillId="3" borderId="56" xfId="2" applyFont="1" applyFill="1" applyBorder="1" applyAlignment="1">
      <alignment horizontal="center" vertical="center"/>
    </xf>
    <xf numFmtId="0" fontId="49" fillId="3" borderId="59" xfId="2" applyFont="1" applyFill="1" applyBorder="1" applyAlignment="1">
      <alignment horizontal="center" vertical="center"/>
    </xf>
    <xf numFmtId="9" fontId="46" fillId="2" borderId="1" xfId="2" applyNumberFormat="1" applyFont="1" applyFill="1" applyBorder="1" applyAlignment="1">
      <alignment horizontal="center" vertical="center" wrapText="1"/>
    </xf>
    <xf numFmtId="0" fontId="55" fillId="2" borderId="1" xfId="0" applyFont="1" applyFill="1" applyBorder="1" applyAlignment="1">
      <alignment horizontal="center" vertical="center" wrapText="1"/>
    </xf>
    <xf numFmtId="3" fontId="52" fillId="2" borderId="1" xfId="0" applyNumberFormat="1" applyFont="1" applyFill="1" applyBorder="1" applyAlignment="1">
      <alignment horizontal="center" vertical="center" wrapText="1"/>
    </xf>
    <xf numFmtId="44" fontId="46" fillId="2" borderId="1" xfId="2" applyNumberFormat="1" applyFont="1" applyFill="1" applyBorder="1" applyAlignment="1">
      <alignment horizontal="center" vertical="center" wrapText="1"/>
    </xf>
    <xf numFmtId="14" fontId="46" fillId="2" borderId="1" xfId="2" applyNumberFormat="1" applyFont="1" applyFill="1" applyBorder="1" applyAlignment="1">
      <alignment horizontal="center" vertical="center"/>
    </xf>
    <xf numFmtId="9" fontId="46" fillId="2" borderId="1" xfId="2" applyNumberFormat="1" applyFont="1" applyFill="1" applyBorder="1" applyAlignment="1">
      <alignment horizontal="center" vertical="center"/>
    </xf>
    <xf numFmtId="0" fontId="49" fillId="10" borderId="40" xfId="2" applyFont="1" applyFill="1" applyBorder="1" applyAlignment="1">
      <alignment horizontal="center" vertical="center" wrapText="1"/>
    </xf>
    <xf numFmtId="0" fontId="49" fillId="10" borderId="28" xfId="2" applyFont="1" applyFill="1" applyBorder="1" applyAlignment="1">
      <alignment horizontal="center" vertical="center" wrapText="1"/>
    </xf>
    <xf numFmtId="0" fontId="49" fillId="10" borderId="38" xfId="2" applyFont="1" applyFill="1" applyBorder="1" applyAlignment="1">
      <alignment horizontal="center" vertical="center" wrapText="1"/>
    </xf>
    <xf numFmtId="0" fontId="49" fillId="10" borderId="39" xfId="2" applyFont="1" applyFill="1" applyBorder="1" applyAlignment="1">
      <alignment horizontal="center" vertical="center" wrapText="1"/>
    </xf>
    <xf numFmtId="0" fontId="49" fillId="3" borderId="6" xfId="2" applyFont="1" applyFill="1" applyBorder="1" applyAlignment="1">
      <alignment horizontal="center" vertical="center"/>
    </xf>
    <xf numFmtId="0" fontId="49" fillId="3" borderId="1" xfId="2" applyFont="1" applyFill="1" applyBorder="1" applyAlignment="1">
      <alignment horizontal="center" vertical="center"/>
    </xf>
    <xf numFmtId="0" fontId="15" fillId="2" borderId="1" xfId="2" applyFont="1" applyFill="1" applyBorder="1" applyAlignment="1">
      <alignment horizontal="center" vertical="center" wrapText="1"/>
    </xf>
    <xf numFmtId="0" fontId="15" fillId="0" borderId="1" xfId="2" applyFont="1" applyBorder="1" applyAlignment="1">
      <alignment horizontal="center" vertical="center" wrapText="1"/>
    </xf>
    <xf numFmtId="0" fontId="15" fillId="17" borderId="1" xfId="2" applyFont="1" applyFill="1" applyBorder="1" applyAlignment="1">
      <alignment horizontal="center" vertical="center" wrapText="1"/>
    </xf>
    <xf numFmtId="3" fontId="36" fillId="0" borderId="1" xfId="2" applyNumberFormat="1" applyFont="1" applyBorder="1" applyAlignment="1">
      <alignment horizontal="center" vertical="center" wrapText="1"/>
    </xf>
    <xf numFmtId="0" fontId="16" fillId="0" borderId="1" xfId="2" applyFont="1" applyBorder="1" applyAlignment="1">
      <alignment horizontal="center" vertical="center"/>
    </xf>
    <xf numFmtId="42" fontId="16" fillId="0" borderId="1" xfId="1" applyFont="1" applyFill="1" applyBorder="1" applyAlignment="1">
      <alignment horizontal="center" vertical="center" wrapText="1"/>
    </xf>
    <xf numFmtId="42" fontId="36" fillId="0" borderId="1" xfId="1" applyFont="1" applyFill="1" applyBorder="1" applyAlignment="1">
      <alignment horizontal="center" vertical="center" wrapText="1"/>
    </xf>
    <xf numFmtId="165" fontId="36" fillId="0" borderId="1" xfId="2" applyNumberFormat="1" applyFont="1" applyBorder="1" applyAlignment="1">
      <alignment horizontal="center" vertical="center" wrapText="1"/>
    </xf>
    <xf numFmtId="0" fontId="36" fillId="2" borderId="1" xfId="2" applyFont="1" applyFill="1" applyBorder="1" applyAlignment="1">
      <alignment horizontal="center" vertical="center" wrapText="1"/>
    </xf>
    <xf numFmtId="3" fontId="29" fillId="2" borderId="1" xfId="2" applyNumberFormat="1" applyFont="1" applyFill="1" applyBorder="1" applyAlignment="1">
      <alignment horizontal="center" vertical="center" wrapText="1"/>
    </xf>
    <xf numFmtId="0" fontId="29" fillId="2" borderId="1" xfId="2" applyFont="1" applyFill="1" applyBorder="1" applyAlignment="1">
      <alignment horizontal="center" vertical="center" wrapText="1"/>
    </xf>
    <xf numFmtId="3" fontId="21" fillId="3" borderId="41" xfId="2" applyNumberFormat="1" applyFont="1" applyFill="1" applyBorder="1" applyAlignment="1">
      <alignment horizontal="center" vertical="center" textRotation="90" wrapText="1"/>
    </xf>
    <xf numFmtId="3" fontId="21" fillId="3" borderId="58" xfId="2" applyNumberFormat="1" applyFont="1" applyFill="1" applyBorder="1" applyAlignment="1">
      <alignment horizontal="center" vertical="center" textRotation="90" wrapText="1"/>
    </xf>
    <xf numFmtId="0" fontId="58" fillId="0" borderId="16" xfId="0" applyFont="1" applyBorder="1" applyAlignment="1">
      <alignment horizontal="center" vertical="center"/>
    </xf>
    <xf numFmtId="0" fontId="58" fillId="0" borderId="19" xfId="0" applyFont="1" applyBorder="1" applyAlignment="1">
      <alignment horizontal="center" vertical="center"/>
    </xf>
    <xf numFmtId="0" fontId="58" fillId="0" borderId="8" xfId="0" applyFont="1" applyBorder="1" applyAlignment="1">
      <alignment horizontal="center" vertical="center"/>
    </xf>
    <xf numFmtId="0" fontId="21" fillId="3" borderId="41" xfId="2" applyFont="1" applyFill="1" applyBorder="1" applyAlignment="1">
      <alignment horizontal="center" vertical="center" wrapText="1"/>
    </xf>
    <xf numFmtId="0" fontId="21" fillId="3" borderId="58" xfId="2" applyFont="1" applyFill="1" applyBorder="1" applyAlignment="1">
      <alignment horizontal="center" vertical="center" wrapText="1"/>
    </xf>
    <xf numFmtId="0" fontId="21" fillId="7" borderId="4" xfId="2" applyFont="1" applyFill="1" applyBorder="1" applyAlignment="1">
      <alignment horizontal="center" vertical="center"/>
    </xf>
    <xf numFmtId="0" fontId="21" fillId="7" borderId="2" xfId="2" applyFont="1" applyFill="1" applyBorder="1" applyAlignment="1">
      <alignment horizontal="center" vertical="center"/>
    </xf>
    <xf numFmtId="3" fontId="21" fillId="3" borderId="41" xfId="2" applyNumberFormat="1" applyFont="1" applyFill="1" applyBorder="1" applyAlignment="1">
      <alignment horizontal="center" vertical="center" wrapText="1"/>
    </xf>
    <xf numFmtId="3" fontId="21" fillId="3" borderId="58" xfId="2" applyNumberFormat="1" applyFont="1" applyFill="1" applyBorder="1" applyAlignment="1">
      <alignment horizontal="center" vertical="center" wrapText="1"/>
    </xf>
    <xf numFmtId="0" fontId="21" fillId="6" borderId="5" xfId="0" applyFont="1" applyFill="1" applyBorder="1" applyAlignment="1">
      <alignment horizontal="center" vertical="center"/>
    </xf>
    <xf numFmtId="0" fontId="21" fillId="6" borderId="7" xfId="0" applyFont="1" applyFill="1" applyBorder="1" applyAlignment="1">
      <alignment horizontal="center" vertical="center"/>
    </xf>
    <xf numFmtId="0" fontId="29" fillId="2" borderId="0" xfId="2" applyFont="1" applyFill="1" applyAlignment="1">
      <alignment horizontal="center" vertical="center"/>
    </xf>
    <xf numFmtId="0" fontId="29" fillId="2" borderId="30" xfId="0" applyFont="1" applyFill="1" applyBorder="1" applyAlignment="1">
      <alignment horizontal="left" vertical="center" wrapText="1"/>
    </xf>
    <xf numFmtId="0" fontId="15" fillId="2" borderId="0" xfId="0" applyFont="1" applyFill="1" applyAlignment="1">
      <alignment horizontal="center" vertical="center" wrapText="1"/>
    </xf>
    <xf numFmtId="14" fontId="58" fillId="2" borderId="0" xfId="0" applyNumberFormat="1" applyFont="1" applyFill="1" applyAlignment="1">
      <alignment horizontal="center" vertical="center"/>
    </xf>
    <xf numFmtId="0" fontId="58" fillId="2" borderId="0" xfId="0" applyFont="1" applyFill="1" applyAlignment="1">
      <alignment horizontal="center" vertical="center"/>
    </xf>
    <xf numFmtId="0" fontId="21" fillId="8" borderId="2" xfId="2" applyFont="1" applyFill="1" applyBorder="1" applyAlignment="1">
      <alignment horizontal="center" vertical="center"/>
    </xf>
    <xf numFmtId="0" fontId="21" fillId="8" borderId="3" xfId="2" applyFont="1" applyFill="1" applyBorder="1" applyAlignment="1">
      <alignment horizontal="center" vertical="center"/>
    </xf>
    <xf numFmtId="0" fontId="21" fillId="8" borderId="2" xfId="2" applyFont="1" applyFill="1" applyBorder="1" applyAlignment="1">
      <alignment horizontal="center" vertical="center" wrapText="1"/>
    </xf>
    <xf numFmtId="0" fontId="21" fillId="8" borderId="3" xfId="2" applyFont="1" applyFill="1" applyBorder="1" applyAlignment="1">
      <alignment horizontal="center" vertical="center" wrapText="1"/>
    </xf>
    <xf numFmtId="0" fontId="21" fillId="7" borderId="1" xfId="2" applyFont="1" applyFill="1" applyBorder="1" applyAlignment="1">
      <alignment horizontal="center" vertical="center"/>
    </xf>
    <xf numFmtId="0" fontId="21" fillId="3" borderId="41" xfId="2" applyFont="1" applyFill="1" applyBorder="1" applyAlignment="1">
      <alignment horizontal="center" vertical="center"/>
    </xf>
    <xf numFmtId="0" fontId="21" fillId="3" borderId="58" xfId="2" applyFont="1" applyFill="1" applyBorder="1" applyAlignment="1">
      <alignment horizontal="center" vertical="center"/>
    </xf>
    <xf numFmtId="0" fontId="21" fillId="7" borderId="1" xfId="2" applyFont="1" applyFill="1" applyBorder="1" applyAlignment="1">
      <alignment horizontal="center" vertical="center" wrapText="1"/>
    </xf>
    <xf numFmtId="0" fontId="21" fillId="7" borderId="2" xfId="2" applyFont="1" applyFill="1" applyBorder="1" applyAlignment="1">
      <alignment horizontal="center" vertical="center" wrapText="1"/>
    </xf>
    <xf numFmtId="0" fontId="21" fillId="10" borderId="41" xfId="2" applyFont="1" applyFill="1" applyBorder="1" applyAlignment="1">
      <alignment horizontal="center" vertical="center" wrapText="1"/>
    </xf>
    <xf numFmtId="0" fontId="21" fillId="10" borderId="58" xfId="2" applyFont="1" applyFill="1" applyBorder="1" applyAlignment="1">
      <alignment horizontal="center" vertical="center" wrapText="1"/>
    </xf>
    <xf numFmtId="0" fontId="16" fillId="2" borderId="0" xfId="0" applyFont="1" applyFill="1" applyAlignment="1">
      <alignment horizontal="center" vertical="center" wrapText="1"/>
    </xf>
    <xf numFmtId="0" fontId="21" fillId="7" borderId="41" xfId="2" applyFont="1" applyFill="1" applyBorder="1" applyAlignment="1">
      <alignment horizontal="center" vertical="center"/>
    </xf>
    <xf numFmtId="0" fontId="21" fillId="3" borderId="56" xfId="2" applyFont="1" applyFill="1" applyBorder="1" applyAlignment="1">
      <alignment horizontal="center" vertical="center" wrapText="1"/>
    </xf>
    <xf numFmtId="0" fontId="21" fillId="7" borderId="4" xfId="2" applyFont="1" applyFill="1" applyBorder="1" applyAlignment="1">
      <alignment horizontal="center" vertical="center" wrapText="1"/>
    </xf>
    <xf numFmtId="0" fontId="21" fillId="7" borderId="8" xfId="2" applyFont="1" applyFill="1" applyBorder="1" applyAlignment="1">
      <alignment horizontal="center" vertical="center"/>
    </xf>
    <xf numFmtId="0" fontId="21" fillId="7" borderId="16" xfId="2" applyFont="1" applyFill="1" applyBorder="1" applyAlignment="1">
      <alignment horizontal="center" vertical="center"/>
    </xf>
    <xf numFmtId="0" fontId="15" fillId="3" borderId="41" xfId="2" applyFont="1" applyFill="1" applyBorder="1" applyAlignment="1">
      <alignment horizontal="center" vertical="center" wrapText="1"/>
    </xf>
    <xf numFmtId="0" fontId="15" fillId="3" borderId="41" xfId="2" applyFont="1" applyFill="1" applyBorder="1" applyAlignment="1">
      <alignment horizontal="center" vertical="center"/>
    </xf>
    <xf numFmtId="0" fontId="15" fillId="3" borderId="58" xfId="2" applyFont="1" applyFill="1" applyBorder="1" applyAlignment="1">
      <alignment horizontal="center" vertical="center"/>
    </xf>
    <xf numFmtId="0" fontId="21" fillId="8" borderId="1" xfId="2" applyFont="1" applyFill="1" applyBorder="1" applyAlignment="1">
      <alignment horizontal="center" vertical="center"/>
    </xf>
    <xf numFmtId="0" fontId="21" fillId="7" borderId="5" xfId="2" applyFont="1" applyFill="1" applyBorder="1" applyAlignment="1">
      <alignment horizontal="center" vertical="center"/>
    </xf>
    <xf numFmtId="0" fontId="21" fillId="7" borderId="7" xfId="2" applyFont="1" applyFill="1" applyBorder="1" applyAlignment="1">
      <alignment horizontal="center" vertical="center"/>
    </xf>
    <xf numFmtId="0" fontId="21" fillId="7" borderId="3" xfId="2" applyFont="1" applyFill="1" applyBorder="1" applyAlignment="1">
      <alignment horizontal="center" vertical="center" wrapText="1"/>
    </xf>
    <xf numFmtId="0" fontId="16" fillId="0" borderId="1" xfId="2" applyFont="1" applyBorder="1" applyAlignment="1">
      <alignment horizontal="center" vertical="center" wrapText="1"/>
    </xf>
    <xf numFmtId="177" fontId="36" fillId="0" borderId="1" xfId="2" applyNumberFormat="1" applyFont="1" applyBorder="1" applyAlignment="1">
      <alignment horizontal="center" vertical="center" wrapText="1"/>
    </xf>
    <xf numFmtId="177" fontId="16" fillId="0" borderId="1" xfId="2" applyNumberFormat="1" applyFont="1" applyBorder="1" applyAlignment="1">
      <alignment horizontal="center" vertical="center" wrapText="1"/>
    </xf>
    <xf numFmtId="177" fontId="36" fillId="2" borderId="1" xfId="2" applyNumberFormat="1" applyFont="1" applyFill="1" applyBorder="1" applyAlignment="1">
      <alignment horizontal="center" vertical="center" wrapText="1"/>
    </xf>
    <xf numFmtId="14" fontId="16" fillId="0" borderId="1" xfId="2" applyNumberFormat="1" applyFont="1" applyBorder="1" applyAlignment="1">
      <alignment horizontal="center" vertical="center" wrapText="1"/>
    </xf>
    <xf numFmtId="165" fontId="16" fillId="0" borderId="1" xfId="2" applyNumberFormat="1" applyFont="1" applyBorder="1" applyAlignment="1">
      <alignment horizontal="center" vertical="center" wrapText="1"/>
    </xf>
    <xf numFmtId="0" fontId="36" fillId="0" borderId="1" xfId="2" applyFont="1" applyBorder="1" applyAlignment="1">
      <alignment horizontal="center" vertical="center" wrapText="1"/>
    </xf>
    <xf numFmtId="4" fontId="16" fillId="0" borderId="1" xfId="2" applyNumberFormat="1" applyFont="1" applyBorder="1" applyAlignment="1">
      <alignment horizontal="center" vertical="center" wrapText="1"/>
    </xf>
    <xf numFmtId="0" fontId="16" fillId="0" borderId="1" xfId="7" applyNumberFormat="1" applyFont="1" applyFill="1" applyBorder="1" applyAlignment="1">
      <alignment horizontal="center" vertical="center" wrapText="1"/>
    </xf>
    <xf numFmtId="0" fontId="36" fillId="0" borderId="1" xfId="7" applyNumberFormat="1" applyFont="1" applyFill="1" applyBorder="1" applyAlignment="1">
      <alignment horizontal="center" vertical="center" wrapText="1"/>
    </xf>
    <xf numFmtId="1" fontId="36" fillId="0" borderId="1" xfId="2" applyNumberFormat="1" applyFont="1" applyBorder="1" applyAlignment="1">
      <alignment horizontal="center" vertical="center" wrapText="1"/>
    </xf>
    <xf numFmtId="0" fontId="46" fillId="0" borderId="1" xfId="2" applyFont="1" applyBorder="1" applyAlignment="1">
      <alignment horizontal="center" vertical="center" wrapText="1"/>
    </xf>
    <xf numFmtId="14" fontId="46" fillId="0" borderId="1" xfId="2" applyNumberFormat="1" applyFont="1" applyBorder="1" applyAlignment="1">
      <alignment horizontal="center" vertical="center" wrapText="1"/>
    </xf>
    <xf numFmtId="165" fontId="46" fillId="0" borderId="1" xfId="2" applyNumberFormat="1" applyFont="1" applyBorder="1" applyAlignment="1">
      <alignment horizontal="center" vertical="center" wrapText="1"/>
    </xf>
    <xf numFmtId="1" fontId="46" fillId="0" borderId="1" xfId="2" applyNumberFormat="1" applyFont="1" applyBorder="1" applyAlignment="1">
      <alignment horizontal="center" vertical="center" wrapText="1"/>
    </xf>
    <xf numFmtId="0" fontId="46" fillId="0" borderId="1" xfId="7" applyNumberFormat="1" applyFont="1" applyFill="1" applyBorder="1" applyAlignment="1">
      <alignment horizontal="center" vertical="center" wrapText="1"/>
    </xf>
    <xf numFmtId="0" fontId="46" fillId="0" borderId="1" xfId="2" applyFont="1" applyBorder="1" applyAlignment="1">
      <alignment horizontal="center" vertical="center"/>
    </xf>
    <xf numFmtId="42" fontId="46" fillId="0" borderId="1" xfId="1" applyFont="1" applyFill="1" applyBorder="1" applyAlignment="1">
      <alignment horizontal="center" vertical="center" wrapText="1"/>
    </xf>
    <xf numFmtId="3" fontId="46" fillId="0" borderId="1" xfId="2" applyNumberFormat="1" applyFont="1" applyBorder="1" applyAlignment="1">
      <alignment horizontal="center" vertical="center" wrapText="1"/>
    </xf>
    <xf numFmtId="0" fontId="46" fillId="2" borderId="2" xfId="7" applyNumberFormat="1" applyFont="1" applyFill="1" applyBorder="1" applyAlignment="1">
      <alignment horizontal="center" vertical="center" wrapText="1"/>
    </xf>
    <xf numFmtId="0" fontId="46" fillId="2" borderId="3" xfId="7" applyNumberFormat="1" applyFont="1" applyFill="1" applyBorder="1" applyAlignment="1">
      <alignment horizontal="center" vertical="center" wrapText="1"/>
    </xf>
    <xf numFmtId="0" fontId="46" fillId="2" borderId="4" xfId="7" applyNumberFormat="1" applyFont="1" applyFill="1" applyBorder="1" applyAlignment="1">
      <alignment horizontal="center" vertical="center" wrapText="1"/>
    </xf>
    <xf numFmtId="166" fontId="46" fillId="0" borderId="1" xfId="2" applyNumberFormat="1" applyFont="1" applyBorder="1" applyAlignment="1">
      <alignment horizontal="center" vertical="center" wrapText="1"/>
    </xf>
    <xf numFmtId="0" fontId="52" fillId="0" borderId="1" xfId="2" applyFont="1" applyBorder="1" applyAlignment="1">
      <alignment horizontal="center" vertical="center" wrapText="1"/>
    </xf>
    <xf numFmtId="165" fontId="52" fillId="0" borderId="1" xfId="2" applyNumberFormat="1" applyFont="1" applyBorder="1" applyAlignment="1">
      <alignment horizontal="center" vertical="center" wrapText="1"/>
    </xf>
    <xf numFmtId="177" fontId="52" fillId="2" borderId="1" xfId="2" applyNumberFormat="1" applyFont="1" applyFill="1" applyBorder="1" applyAlignment="1">
      <alignment horizontal="center" vertical="center" wrapText="1"/>
    </xf>
    <xf numFmtId="177" fontId="52" fillId="0" borderId="1" xfId="2" applyNumberFormat="1" applyFont="1" applyBorder="1" applyAlignment="1">
      <alignment horizontal="center" vertical="center" wrapText="1"/>
    </xf>
    <xf numFmtId="177" fontId="46" fillId="0" borderId="1" xfId="2" applyNumberFormat="1" applyFont="1" applyBorder="1" applyAlignment="1">
      <alignment horizontal="center" vertical="center" wrapText="1"/>
    </xf>
    <xf numFmtId="42" fontId="52" fillId="0" borderId="1" xfId="10" applyFont="1" applyFill="1" applyBorder="1" applyAlignment="1">
      <alignment horizontal="center" vertical="center" wrapText="1"/>
    </xf>
    <xf numFmtId="49" fontId="46" fillId="2" borderId="1" xfId="2" applyNumberFormat="1" applyFont="1" applyFill="1" applyBorder="1" applyAlignment="1" applyProtection="1">
      <alignment horizontal="center" vertical="center" wrapText="1"/>
      <protection locked="0"/>
    </xf>
    <xf numFmtId="4" fontId="46" fillId="0" borderId="1" xfId="2" applyNumberFormat="1" applyFont="1" applyBorder="1" applyAlignment="1">
      <alignment horizontal="center" vertical="center" wrapText="1"/>
    </xf>
    <xf numFmtId="42" fontId="46" fillId="0" borderId="1" xfId="10" applyFont="1" applyFill="1" applyBorder="1" applyAlignment="1">
      <alignment horizontal="center" vertical="center" wrapText="1"/>
    </xf>
    <xf numFmtId="3" fontId="52" fillId="0" borderId="1" xfId="2" applyNumberFormat="1" applyFont="1" applyBorder="1" applyAlignment="1">
      <alignment horizontal="center" vertical="center" wrapText="1"/>
    </xf>
    <xf numFmtId="165" fontId="46" fillId="0" borderId="1" xfId="2" applyNumberFormat="1" applyFont="1" applyBorder="1" applyAlignment="1">
      <alignment horizontal="center" wrapText="1"/>
    </xf>
    <xf numFmtId="2" fontId="46" fillId="0" borderId="1" xfId="2" applyNumberFormat="1" applyFont="1" applyBorder="1" applyAlignment="1">
      <alignment horizontal="center" vertical="center" wrapText="1"/>
    </xf>
    <xf numFmtId="0" fontId="57" fillId="0" borderId="2" xfId="0" applyFont="1" applyBorder="1" applyAlignment="1">
      <alignment vertical="center"/>
    </xf>
    <xf numFmtId="0" fontId="57" fillId="0" borderId="4" xfId="0" applyFont="1" applyBorder="1" applyAlignment="1">
      <alignment vertical="center"/>
    </xf>
    <xf numFmtId="0" fontId="57" fillId="0" borderId="2" xfId="0" applyFont="1" applyBorder="1" applyAlignment="1">
      <alignment horizontal="left" vertical="center"/>
    </xf>
    <xf numFmtId="0" fontId="57" fillId="0" borderId="4" xfId="0" applyFont="1" applyBorder="1" applyAlignment="1">
      <alignment horizontal="left" vertical="center"/>
    </xf>
    <xf numFmtId="0" fontId="55" fillId="3" borderId="3" xfId="2" applyFont="1" applyFill="1" applyBorder="1" applyAlignment="1">
      <alignment horizontal="center" vertical="center"/>
    </xf>
    <xf numFmtId="0" fontId="55" fillId="4" borderId="16" xfId="2" applyFont="1" applyFill="1" applyBorder="1" applyAlignment="1">
      <alignment horizontal="center" vertical="center"/>
    </xf>
    <xf numFmtId="0" fontId="55" fillId="4" borderId="19" xfId="2" applyFont="1" applyFill="1" applyBorder="1" applyAlignment="1">
      <alignment horizontal="center" vertical="center"/>
    </xf>
    <xf numFmtId="0" fontId="55" fillId="3" borderId="43" xfId="2" applyFont="1" applyFill="1" applyBorder="1" applyAlignment="1">
      <alignment horizontal="center" vertical="center" wrapText="1"/>
    </xf>
    <xf numFmtId="0" fontId="55" fillId="3" borderId="3" xfId="2" applyFont="1" applyFill="1" applyBorder="1" applyAlignment="1">
      <alignment horizontal="center" vertical="center" wrapText="1"/>
    </xf>
    <xf numFmtId="0" fontId="55" fillId="3" borderId="4" xfId="2" applyFont="1" applyFill="1" applyBorder="1" applyAlignment="1">
      <alignment horizontal="center" vertical="center" wrapText="1"/>
    </xf>
    <xf numFmtId="0" fontId="55" fillId="3" borderId="2" xfId="2" applyFont="1" applyFill="1" applyBorder="1" applyAlignment="1">
      <alignment horizontal="center" vertical="center" wrapText="1"/>
    </xf>
    <xf numFmtId="3" fontId="55" fillId="3" borderId="4" xfId="2" applyNumberFormat="1" applyFont="1" applyFill="1" applyBorder="1" applyAlignment="1">
      <alignment horizontal="center" vertical="center" wrapText="1"/>
    </xf>
    <xf numFmtId="3" fontId="55" fillId="3" borderId="2" xfId="2" applyNumberFormat="1" applyFont="1" applyFill="1" applyBorder="1" applyAlignment="1">
      <alignment horizontal="center" vertical="center" wrapText="1"/>
    </xf>
    <xf numFmtId="3" fontId="49" fillId="3" borderId="44" xfId="2" applyNumberFormat="1" applyFont="1" applyFill="1" applyBorder="1" applyAlignment="1">
      <alignment horizontal="center" vertical="center" textRotation="90" wrapText="1"/>
    </xf>
    <xf numFmtId="3" fontId="49" fillId="3" borderId="71" xfId="2" applyNumberFormat="1" applyFont="1" applyFill="1" applyBorder="1" applyAlignment="1">
      <alignment horizontal="center" vertical="center" textRotation="90" wrapText="1"/>
    </xf>
    <xf numFmtId="3" fontId="49" fillId="3" borderId="39" xfId="2" applyNumberFormat="1" applyFont="1" applyFill="1" applyBorder="1" applyAlignment="1">
      <alignment horizontal="center" vertical="center" textRotation="90" wrapText="1"/>
    </xf>
    <xf numFmtId="0" fontId="51" fillId="0" borderId="0" xfId="0" applyFont="1" applyAlignment="1">
      <alignment horizontal="center"/>
    </xf>
    <xf numFmtId="0" fontId="45" fillId="2" borderId="1" xfId="0" applyFont="1" applyFill="1" applyBorder="1" applyAlignment="1">
      <alignment horizontal="center" vertical="center" wrapText="1"/>
    </xf>
    <xf numFmtId="0" fontId="55" fillId="3" borderId="30" xfId="2" applyFont="1" applyFill="1" applyBorder="1" applyAlignment="1">
      <alignment horizontal="center" vertical="center"/>
    </xf>
    <xf numFmtId="0" fontId="55" fillId="3" borderId="31" xfId="2" applyFont="1" applyFill="1" applyBorder="1" applyAlignment="1">
      <alignment horizontal="center" vertical="center"/>
    </xf>
    <xf numFmtId="0" fontId="55" fillId="3" borderId="32" xfId="2" applyFont="1" applyFill="1" applyBorder="1" applyAlignment="1">
      <alignment horizontal="center" vertical="center"/>
    </xf>
    <xf numFmtId="0" fontId="52" fillId="2" borderId="16" xfId="2" applyFont="1" applyFill="1" applyBorder="1" applyAlignment="1">
      <alignment horizontal="center" vertical="center"/>
    </xf>
    <xf numFmtId="0" fontId="52" fillId="2" borderId="22" xfId="2" applyFont="1" applyFill="1" applyBorder="1" applyAlignment="1">
      <alignment horizontal="center" vertical="center"/>
    </xf>
    <xf numFmtId="0" fontId="52" fillId="2" borderId="19" xfId="2" applyFont="1" applyFill="1" applyBorder="1" applyAlignment="1">
      <alignment horizontal="center" vertical="center"/>
    </xf>
    <xf numFmtId="0" fontId="52" fillId="2" borderId="23" xfId="2" applyFont="1" applyFill="1" applyBorder="1" applyAlignment="1">
      <alignment horizontal="center" vertical="center"/>
    </xf>
    <xf numFmtId="0" fontId="52" fillId="2" borderId="8" xfId="2" applyFont="1" applyFill="1" applyBorder="1" applyAlignment="1">
      <alignment horizontal="center" vertical="center"/>
    </xf>
    <xf numFmtId="0" fontId="52" fillId="2" borderId="24" xfId="2" applyFont="1" applyFill="1" applyBorder="1" applyAlignment="1">
      <alignment horizontal="center" vertical="center"/>
    </xf>
    <xf numFmtId="166" fontId="52" fillId="0" borderId="2" xfId="0" applyNumberFormat="1" applyFont="1" applyBorder="1" applyAlignment="1">
      <alignment horizontal="center" vertical="center" wrapText="1"/>
    </xf>
    <xf numFmtId="166" fontId="52" fillId="0" borderId="4" xfId="0" applyNumberFormat="1" applyFont="1" applyBorder="1" applyAlignment="1">
      <alignment horizontal="center" vertical="center" wrapText="1"/>
    </xf>
    <xf numFmtId="166" fontId="46" fillId="0" borderId="2" xfId="0" applyNumberFormat="1" applyFont="1" applyBorder="1" applyAlignment="1">
      <alignment horizontal="center" vertical="center" wrapText="1"/>
    </xf>
    <xf numFmtId="166" fontId="46" fillId="0" borderId="4" xfId="0" applyNumberFormat="1" applyFont="1" applyBorder="1" applyAlignment="1">
      <alignment horizontal="center" vertical="center" wrapText="1"/>
    </xf>
    <xf numFmtId="3" fontId="49" fillId="3" borderId="45" xfId="2" applyNumberFormat="1" applyFont="1" applyFill="1" applyBorder="1" applyAlignment="1">
      <alignment horizontal="center" vertical="center" textRotation="90" wrapText="1"/>
    </xf>
    <xf numFmtId="3" fontId="49" fillId="3" borderId="72" xfId="2" applyNumberFormat="1" applyFont="1" applyFill="1" applyBorder="1" applyAlignment="1">
      <alignment horizontal="center" vertical="center" textRotation="90" wrapText="1"/>
    </xf>
    <xf numFmtId="165" fontId="52" fillId="2" borderId="2" xfId="2" applyNumberFormat="1" applyFont="1" applyFill="1" applyBorder="1" applyAlignment="1">
      <alignment horizontal="center" vertical="center" wrapText="1"/>
    </xf>
    <xf numFmtId="165" fontId="52" fillId="2" borderId="4" xfId="2" applyNumberFormat="1" applyFont="1" applyFill="1" applyBorder="1" applyAlignment="1">
      <alignment horizontal="center" vertical="center" wrapText="1"/>
    </xf>
    <xf numFmtId="0" fontId="33" fillId="15" borderId="53" xfId="0" applyFont="1" applyFill="1" applyBorder="1" applyAlignment="1">
      <alignment horizontal="center" vertical="center"/>
    </xf>
    <xf numFmtId="0" fontId="33" fillId="15" borderId="56" xfId="0" applyFont="1" applyFill="1" applyBorder="1" applyAlignment="1">
      <alignment horizontal="center" vertical="center"/>
    </xf>
  </cellXfs>
  <cellStyles count="32">
    <cellStyle name="Millares" xfId="7" builtinId="3"/>
    <cellStyle name="Millares [0]" xfId="3" builtinId="6"/>
    <cellStyle name="Millares [0] 2" xfId="11" xr:uid="{12602C5A-0AE9-4266-99CB-17678F9C88CA}"/>
    <cellStyle name="Millares [0] 2 2" xfId="24" xr:uid="{CC10A044-6962-4927-A769-6A369C7E5A39}"/>
    <cellStyle name="Millares [0] 3" xfId="14" xr:uid="{1CA27ED6-D18B-436F-87B7-61978C6C591A}"/>
    <cellStyle name="Millares [0] 3 2" xfId="27" xr:uid="{9C43006F-81AD-4819-A621-2BED8E17B85C}"/>
    <cellStyle name="Millares [0] 4" xfId="21" xr:uid="{BEE87B4F-D17A-43BF-B3E4-7DF0F6796CFD}"/>
    <cellStyle name="Millares 2" xfId="12" xr:uid="{4D2B3E87-21C8-425C-BFA1-5DAAB2093EA0}"/>
    <cellStyle name="Millares 2 2" xfId="25" xr:uid="{2E275957-068A-48DC-8721-BDF54CD24505}"/>
    <cellStyle name="Millares 3" xfId="15" xr:uid="{D6D12246-9123-4285-95AC-134947BB5F27}"/>
    <cellStyle name="Millares 3 2" xfId="28" xr:uid="{CEC34DB9-1212-4B4D-B76B-B7428EAD97D4}"/>
    <cellStyle name="Millares 4" xfId="16" xr:uid="{CBD538A3-34C5-4E82-A973-D74506A085A7}"/>
    <cellStyle name="Millares 4 2" xfId="29" xr:uid="{C25FEE73-0127-408A-8B1F-5F9E0DC02434}"/>
    <cellStyle name="Millares 5" xfId="17" xr:uid="{ABD34411-4507-4DD1-85B6-BCEFD9FFB925}"/>
    <cellStyle name="Millares 5 2" xfId="30" xr:uid="{D5DCCAB5-BCEA-4875-BD47-5CB6C339447F}"/>
    <cellStyle name="Millares 6" xfId="22" xr:uid="{C6EA8686-BF59-474D-9492-A57857291869}"/>
    <cellStyle name="Moneda" xfId="8" builtinId="4"/>
    <cellStyle name="Moneda [0]" xfId="1" builtinId="7"/>
    <cellStyle name="Moneda [0] 2" xfId="10" xr:uid="{66EC8182-3AD3-44AC-AB38-11752C44F2D1}"/>
    <cellStyle name="Moneda [0] 2 2" xfId="23" xr:uid="{CB12D3FC-C0C9-4554-A3F4-0ABEC8B0D6FE}"/>
    <cellStyle name="Moneda [0] 3" xfId="13" xr:uid="{62B56FB8-FD71-487C-B2DC-8319DD53405A}"/>
    <cellStyle name="Moneda [0] 3 2" xfId="26" xr:uid="{545BF6D5-957D-4276-96F6-99ABC328F50C}"/>
    <cellStyle name="Moneda [0] 4" xfId="18" xr:uid="{9D61A394-6398-467B-9DB4-31398E87DC6C}"/>
    <cellStyle name="Moneda [0] 4 2" xfId="31" xr:uid="{E39D3B1C-A1EB-4996-98D7-292E6D3A19E0}"/>
    <cellStyle name="Moneda [0] 5" xfId="20" xr:uid="{8D1AD1C7-5779-4583-9CEE-3C1B2D3D139A}"/>
    <cellStyle name="Moneda 2" xfId="19" xr:uid="{32FDA0B8-A275-4098-9022-4A85B52C8685}"/>
    <cellStyle name="Moneda 2 11" xfId="4" xr:uid="{DB955A76-C00E-43F4-99AD-5CF8297814FC}"/>
    <cellStyle name="Normal" xfId="0" builtinId="0"/>
    <cellStyle name="Normal 2" xfId="5" xr:uid="{73FAEEDF-B79D-4FAF-A27C-3191CAE31A8D}"/>
    <cellStyle name="Normal 4" xfId="6" xr:uid="{148B8F91-8EFD-46D8-8CA9-FE1FAA196034}"/>
    <cellStyle name="Normal 4 2" xfId="2" xr:uid="{00000000-0005-0000-0000-000002000000}"/>
    <cellStyle name="Porcentaje" xfId="9" builtinId="5"/>
  </cellStyles>
  <dxfs count="1">
    <dxf>
      <font>
        <color rgb="FF9C0006"/>
      </font>
      <fill>
        <patternFill>
          <bgColor rgb="FFFFC7CE"/>
        </patternFill>
      </fill>
    </dxf>
  </dxfs>
  <tableStyles count="0" defaultTableStyle="TableStyleMedium2" defaultPivotStyle="PivotStyleLight16"/>
  <colors>
    <mruColors>
      <color rgb="FFB07BD7"/>
      <color rgb="FF3054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8.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247650</xdr:rowOff>
    </xdr:from>
    <xdr:to>
      <xdr:col>0</xdr:col>
      <xdr:colOff>1581150</xdr:colOff>
      <xdr:row>2</xdr:row>
      <xdr:rowOff>131445</xdr:rowOff>
    </xdr:to>
    <xdr:pic>
      <xdr:nvPicPr>
        <xdr:cNvPr id="2" name="Imagen 11">
          <a:extLst>
            <a:ext uri="{FF2B5EF4-FFF2-40B4-BE49-F238E27FC236}">
              <a16:creationId xmlns:a16="http://schemas.microsoft.com/office/drawing/2014/main" id="{47C3CE22-2962-44D7-8991-8A9BD4E6DB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47650"/>
          <a:ext cx="1514475" cy="6572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66675</xdr:colOff>
      <xdr:row>0</xdr:row>
      <xdr:rowOff>247650</xdr:rowOff>
    </xdr:from>
    <xdr:to>
      <xdr:col>0</xdr:col>
      <xdr:colOff>1577340</xdr:colOff>
      <xdr:row>4</xdr:row>
      <xdr:rowOff>57855</xdr:rowOff>
    </xdr:to>
    <xdr:pic>
      <xdr:nvPicPr>
        <xdr:cNvPr id="2" name="Imagen 11">
          <a:extLst>
            <a:ext uri="{FF2B5EF4-FFF2-40B4-BE49-F238E27FC236}">
              <a16:creationId xmlns:a16="http://schemas.microsoft.com/office/drawing/2014/main" id="{5C497599-3A95-44F1-8976-ABDA7FF165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47650"/>
          <a:ext cx="1514475" cy="65722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860778</xdr:colOff>
      <xdr:row>0</xdr:row>
      <xdr:rowOff>282223</xdr:rowOff>
    </xdr:from>
    <xdr:to>
      <xdr:col>0</xdr:col>
      <xdr:colOff>3293605</xdr:colOff>
      <xdr:row>2</xdr:row>
      <xdr:rowOff>150112</xdr:rowOff>
    </xdr:to>
    <xdr:pic>
      <xdr:nvPicPr>
        <xdr:cNvPr id="6" name="Imagen 5">
          <a:extLst>
            <a:ext uri="{FF2B5EF4-FFF2-40B4-BE49-F238E27FC236}">
              <a16:creationId xmlns:a16="http://schemas.microsoft.com/office/drawing/2014/main" id="{F594263B-07DD-A547-8AF7-7C679B1058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0778" y="282223"/>
          <a:ext cx="2427112" cy="88388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0</xdr:colOff>
      <xdr:row>78</xdr:row>
      <xdr:rowOff>0</xdr:rowOff>
    </xdr:from>
    <xdr:to>
      <xdr:col>9</xdr:col>
      <xdr:colOff>304800</xdr:colOff>
      <xdr:row>79</xdr:row>
      <xdr:rowOff>114300</xdr:rowOff>
    </xdr:to>
    <xdr:sp macro="" textlink="">
      <xdr:nvSpPr>
        <xdr:cNvPr id="4" name="AutoShape 1">
          <a:extLst>
            <a:ext uri="{FF2B5EF4-FFF2-40B4-BE49-F238E27FC236}">
              <a16:creationId xmlns:a16="http://schemas.microsoft.com/office/drawing/2014/main" id="{8A2D07FA-8EF2-D389-F88B-AA04C91F3420}"/>
            </a:ext>
          </a:extLst>
        </xdr:cNvPr>
        <xdr:cNvSpPr>
          <a:spLocks noChangeAspect="1" noChangeArrowheads="1"/>
        </xdr:cNvSpPr>
      </xdr:nvSpPr>
      <xdr:spPr bwMode="auto">
        <a:xfrm>
          <a:off x="1549400" y="280454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23</xdr:row>
      <xdr:rowOff>0</xdr:rowOff>
    </xdr:from>
    <xdr:to>
      <xdr:col>9</xdr:col>
      <xdr:colOff>304800</xdr:colOff>
      <xdr:row>24</xdr:row>
      <xdr:rowOff>114300</xdr:rowOff>
    </xdr:to>
    <xdr:sp macro="" textlink="">
      <xdr:nvSpPr>
        <xdr:cNvPr id="3" name="AutoShape 1">
          <a:extLst>
            <a:ext uri="{FF2B5EF4-FFF2-40B4-BE49-F238E27FC236}">
              <a16:creationId xmlns:a16="http://schemas.microsoft.com/office/drawing/2014/main" id="{1CE82600-55AC-4C89-86A2-1A6F4758A798}"/>
            </a:ext>
            <a:ext uri="{147F2762-F138-4A5C-976F-8EAC2B608ADB}">
              <a16:predDERef xmlns:a16="http://schemas.microsoft.com/office/drawing/2014/main" pred="{8A2D07FA-8EF2-D389-F88B-AA04C91F3420}"/>
            </a:ext>
          </a:extLst>
        </xdr:cNvPr>
        <xdr:cNvSpPr>
          <a:spLocks noChangeAspect="1" noChangeArrowheads="1"/>
        </xdr:cNvSpPr>
      </xdr:nvSpPr>
      <xdr:spPr bwMode="auto">
        <a:xfrm>
          <a:off x="2286000" y="28498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0</xdr:row>
      <xdr:rowOff>247650</xdr:rowOff>
    </xdr:from>
    <xdr:to>
      <xdr:col>0</xdr:col>
      <xdr:colOff>1577340</xdr:colOff>
      <xdr:row>2</xdr:row>
      <xdr:rowOff>135255</xdr:rowOff>
    </xdr:to>
    <xdr:pic>
      <xdr:nvPicPr>
        <xdr:cNvPr id="2" name="Imagen 11">
          <a:extLst>
            <a:ext uri="{FF2B5EF4-FFF2-40B4-BE49-F238E27FC236}">
              <a16:creationId xmlns:a16="http://schemas.microsoft.com/office/drawing/2014/main" id="{14728FB3-0108-45F5-81F7-A70F40895C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47650"/>
          <a:ext cx="1514475" cy="6572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xdr:colOff>
      <xdr:row>0</xdr:row>
      <xdr:rowOff>247650</xdr:rowOff>
    </xdr:from>
    <xdr:to>
      <xdr:col>0</xdr:col>
      <xdr:colOff>1581150</xdr:colOff>
      <xdr:row>2</xdr:row>
      <xdr:rowOff>131445</xdr:rowOff>
    </xdr:to>
    <xdr:pic>
      <xdr:nvPicPr>
        <xdr:cNvPr id="12" name="Imagen 11">
          <a:extLst>
            <a:ext uri="{FF2B5EF4-FFF2-40B4-BE49-F238E27FC236}">
              <a16:creationId xmlns:a16="http://schemas.microsoft.com/office/drawing/2014/main" id="{286FEA57-B101-CE44-B3B4-E60A272FF0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47650"/>
          <a:ext cx="1514475" cy="6572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xdr:colOff>
      <xdr:row>0</xdr:row>
      <xdr:rowOff>247650</xdr:rowOff>
    </xdr:from>
    <xdr:to>
      <xdr:col>0</xdr:col>
      <xdr:colOff>1577340</xdr:colOff>
      <xdr:row>4</xdr:row>
      <xdr:rowOff>91786</xdr:rowOff>
    </xdr:to>
    <xdr:pic>
      <xdr:nvPicPr>
        <xdr:cNvPr id="2" name="Imagen 11">
          <a:extLst>
            <a:ext uri="{FF2B5EF4-FFF2-40B4-BE49-F238E27FC236}">
              <a16:creationId xmlns:a16="http://schemas.microsoft.com/office/drawing/2014/main" id="{16DB0F70-D870-49AE-B3AB-67E55E83EC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47650"/>
          <a:ext cx="1514475" cy="6572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66675</xdr:colOff>
      <xdr:row>0</xdr:row>
      <xdr:rowOff>247650</xdr:rowOff>
    </xdr:from>
    <xdr:to>
      <xdr:col>0</xdr:col>
      <xdr:colOff>1577340</xdr:colOff>
      <xdr:row>2</xdr:row>
      <xdr:rowOff>135255</xdr:rowOff>
    </xdr:to>
    <xdr:pic>
      <xdr:nvPicPr>
        <xdr:cNvPr id="2" name="Imagen 11">
          <a:extLst>
            <a:ext uri="{FF2B5EF4-FFF2-40B4-BE49-F238E27FC236}">
              <a16:creationId xmlns:a16="http://schemas.microsoft.com/office/drawing/2014/main" id="{03BB93CB-E6DF-4D6A-A7E5-C82F4499BF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47650"/>
          <a:ext cx="1514475" cy="6572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66675</xdr:colOff>
      <xdr:row>0</xdr:row>
      <xdr:rowOff>247650</xdr:rowOff>
    </xdr:from>
    <xdr:to>
      <xdr:col>0</xdr:col>
      <xdr:colOff>1215390</xdr:colOff>
      <xdr:row>0</xdr:row>
      <xdr:rowOff>0</xdr:rowOff>
    </xdr:to>
    <xdr:pic>
      <xdr:nvPicPr>
        <xdr:cNvPr id="2" name="Imagen 11">
          <a:extLst>
            <a:ext uri="{FF2B5EF4-FFF2-40B4-BE49-F238E27FC236}">
              <a16:creationId xmlns:a16="http://schemas.microsoft.com/office/drawing/2014/main" id="{8D2E86DC-7B25-498C-B152-86D6F92BAE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0"/>
          <a:ext cx="1514475" cy="65958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66675</xdr:colOff>
      <xdr:row>0</xdr:row>
      <xdr:rowOff>247650</xdr:rowOff>
    </xdr:from>
    <xdr:to>
      <xdr:col>1</xdr:col>
      <xdr:colOff>437457</xdr:colOff>
      <xdr:row>4</xdr:row>
      <xdr:rowOff>96926</xdr:rowOff>
    </xdr:to>
    <xdr:pic>
      <xdr:nvPicPr>
        <xdr:cNvPr id="2" name="Imagen 11">
          <a:extLst>
            <a:ext uri="{FF2B5EF4-FFF2-40B4-BE49-F238E27FC236}">
              <a16:creationId xmlns:a16="http://schemas.microsoft.com/office/drawing/2014/main" id="{E72BEE15-41E0-4289-A39B-60118FCD7B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47650"/>
          <a:ext cx="1514475" cy="6572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66675</xdr:colOff>
      <xdr:row>0</xdr:row>
      <xdr:rowOff>247650</xdr:rowOff>
    </xdr:from>
    <xdr:to>
      <xdr:col>0</xdr:col>
      <xdr:colOff>1581150</xdr:colOff>
      <xdr:row>2</xdr:row>
      <xdr:rowOff>131445</xdr:rowOff>
    </xdr:to>
    <xdr:pic>
      <xdr:nvPicPr>
        <xdr:cNvPr id="2" name="Imagen 11">
          <a:extLst>
            <a:ext uri="{FF2B5EF4-FFF2-40B4-BE49-F238E27FC236}">
              <a16:creationId xmlns:a16="http://schemas.microsoft.com/office/drawing/2014/main" id="{5710186F-FEFE-40D6-AE57-3F211FC7CC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47650"/>
          <a:ext cx="1514475" cy="6572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66675</xdr:colOff>
      <xdr:row>0</xdr:row>
      <xdr:rowOff>247650</xdr:rowOff>
    </xdr:from>
    <xdr:to>
      <xdr:col>1</xdr:col>
      <xdr:colOff>216626</xdr:colOff>
      <xdr:row>4</xdr:row>
      <xdr:rowOff>52796</xdr:rowOff>
    </xdr:to>
    <xdr:pic>
      <xdr:nvPicPr>
        <xdr:cNvPr id="2" name="Imagen 11">
          <a:extLst>
            <a:ext uri="{FF2B5EF4-FFF2-40B4-BE49-F238E27FC236}">
              <a16:creationId xmlns:a16="http://schemas.microsoft.com/office/drawing/2014/main" id="{6DCFBE34-C57C-4611-9C5C-6743C6B0E1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47650"/>
          <a:ext cx="1514475" cy="6572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Backup\Downloads\21012026%20-%20DEST-F-003-Forma%20PARA%20LA%20FORMULACI&#211;N%20DE%20%20PLAN%20DE%20ACCI&#211;N%20-%20VF.xlsm" TargetMode="External"/><Relationship Id="rId1" Type="http://schemas.openxmlformats.org/officeDocument/2006/relationships/externalLinkPath" Target="file:///D:\Backup\Downloads\21012026%20-%20DEST-F-003-Forma%20PARA%20LA%20FORMULACI&#211;N%20DE%20%20PLAN%20DE%20ACCI&#211;N%20-%20VF.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 Base "/>
      <sheetName val="Ordenamiento Social"/>
      <sheetName val="Soluciones Tecnológicas "/>
      <sheetName val="Procesos Agrarios"/>
      <sheetName val="Proyectos Sostenibles"/>
      <sheetName val="Reforma Agraria y Reforma Rural"/>
      <sheetName val="Modelo Integrado de Planeación"/>
      <sheetName val="Gestión y Admin Documental"/>
      <sheetName val="Comunidades NARP"/>
      <sheetName val="Pueblos y Comunidades Indígenas"/>
      <sheetName val="Consolidado"/>
      <sheetName val="CONSOLIDADO."/>
      <sheetName val="Regionalización y Focalización "/>
      <sheetName val="Planes y Programas Instituciona"/>
      <sheetName val="Relación Código Formulación PAI"/>
      <sheetName val="Listas Desplegables "/>
    </sheetNames>
    <sheetDataSet>
      <sheetData sheetId="0" refreshError="1"/>
      <sheetData sheetId="1" refreshError="1"/>
      <sheetData sheetId="2" refreshError="1"/>
      <sheetData sheetId="3" refreshError="1"/>
      <sheetData sheetId="4" refreshError="1"/>
      <sheetData sheetId="5" refreshError="1"/>
      <sheetData sheetId="6">
        <row r="15">
          <cell r="V15" t="str">
            <v>Acciones Transversales</v>
          </cell>
        </row>
        <row r="16">
          <cell r="V16" t="str">
            <v>Acciones Transversales</v>
          </cell>
        </row>
        <row r="17">
          <cell r="V17" t="str">
            <v>Acciones Transversales</v>
          </cell>
        </row>
        <row r="18">
          <cell r="V18" t="str">
            <v>Acciones Transversales</v>
          </cell>
        </row>
        <row r="19">
          <cell r="V19" t="str">
            <v>Acciones Transversales</v>
          </cell>
        </row>
        <row r="20">
          <cell r="V20" t="str">
            <v>Acciones Transversales</v>
          </cell>
        </row>
        <row r="21">
          <cell r="V21" t="str">
            <v>Acciones Transversales</v>
          </cell>
        </row>
        <row r="22">
          <cell r="V22" t="str">
            <v>Acciones Transversales</v>
          </cell>
        </row>
        <row r="24">
          <cell r="V24" t="str">
            <v>Acciones Transversales</v>
          </cell>
        </row>
        <row r="25">
          <cell r="V25" t="str">
            <v>Acciones Transversales</v>
          </cell>
        </row>
        <row r="26">
          <cell r="V26" t="str">
            <v>Acciones Transversales</v>
          </cell>
        </row>
        <row r="27">
          <cell r="V27" t="str">
            <v>Acciones Transversales</v>
          </cell>
        </row>
        <row r="28">
          <cell r="V28" t="str">
            <v>Acciones Transversales</v>
          </cell>
        </row>
        <row r="29">
          <cell r="V29" t="str">
            <v>Acciones Transversales</v>
          </cell>
        </row>
        <row r="30">
          <cell r="V30" t="str">
            <v>Acciones Transversales</v>
          </cell>
        </row>
        <row r="31">
          <cell r="V31" t="str">
            <v>Acciones Transversales</v>
          </cell>
        </row>
        <row r="32">
          <cell r="V32" t="str">
            <v>Acciones Transversales</v>
          </cell>
        </row>
        <row r="33">
          <cell r="V33" t="str">
            <v>Acciones Transversales</v>
          </cell>
        </row>
        <row r="34">
          <cell r="V34" t="str">
            <v>Acciones Transversales</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persons/person.xml><?xml version="1.0" encoding="utf-8"?>
<personList xmlns="http://schemas.microsoft.com/office/spreadsheetml/2018/threadedcomments" xmlns:x="http://schemas.openxmlformats.org/spreadsheetml/2006/main">
  <person displayName="Raissa Merchan" id="{68849E40-6984-4ECA-879E-181EED45CD7A}" userId="6a24643b7ac9928a" providerId="Windows Liv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C26" dT="2026-01-22T13:43:39.95" personId="{68849E40-6984-4ECA-879E-181EED45CD7A}" id="{06AA155C-CDB0-47B9-A0C3-613DE879A7D1}">
    <text>Se debe subir la meta (Solicitud de Andrés Fuerte) - se entregara información si es posible aumentar la meta dependiendo de los compromisos presupuestales.</text>
  </threadedComment>
  <threadedComment ref="AC29" dT="2026-01-22T13:26:48.70" personId="{68849E40-6984-4ECA-879E-181EED45CD7A}" id="{278D61C1-3BF4-4361-9708-CDBCD56DEE53}">
    <text>La presente meta no es definitiva, se esta a la espera de la viabilidad del equipo  por parte de Dirección General.</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4.bin"/><Relationship Id="rId4"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xml"/><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3.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E218-BB11-449A-A1E4-9E73ED1ED9DD}">
  <sheetPr codeName="Hoja1"/>
  <dimension ref="A1:BF23"/>
  <sheetViews>
    <sheetView topLeftCell="O1" zoomScale="80" zoomScaleNormal="80" zoomScaleSheetLayoutView="114" workbookViewId="0">
      <selection activeCell="AM29" sqref="AM29"/>
    </sheetView>
  </sheetViews>
  <sheetFormatPr baseColWidth="10" defaultColWidth="8.85546875" defaultRowHeight="12.75" customHeight="1" x14ac:dyDescent="0.25"/>
  <cols>
    <col min="1" max="1" width="25" style="10" customWidth="1"/>
    <col min="2" max="2" width="16.28515625" style="10" customWidth="1"/>
    <col min="3" max="3" width="20.42578125" style="10" customWidth="1"/>
    <col min="4" max="4" width="18.28515625" style="10" customWidth="1"/>
    <col min="5" max="5" width="31.42578125" style="10" customWidth="1"/>
    <col min="6" max="6" width="16" style="10" customWidth="1"/>
    <col min="7" max="7" width="14.28515625" style="10" customWidth="1"/>
    <col min="8" max="8" width="8.42578125" style="10" customWidth="1"/>
    <col min="9" max="9" width="14" style="10" customWidth="1"/>
    <col min="10" max="10" width="8.7109375" style="10" customWidth="1"/>
    <col min="11" max="11" width="10.42578125" style="10" customWidth="1"/>
    <col min="12" max="12" width="13.140625" style="10" customWidth="1"/>
    <col min="13" max="13" width="12.85546875" style="10" customWidth="1"/>
    <col min="14" max="14" width="8.28515625" style="10" customWidth="1"/>
    <col min="15" max="15" width="15.42578125" style="10" customWidth="1"/>
    <col min="16" max="22" width="13.85546875" style="10" customWidth="1"/>
    <col min="23" max="23" width="9.140625" style="10" customWidth="1"/>
    <col min="24" max="24" width="11.42578125" style="13" customWidth="1"/>
    <col min="25" max="25" width="27.7109375" style="13" customWidth="1"/>
    <col min="26" max="27" width="23.42578125" style="13" customWidth="1"/>
    <col min="28" max="28" width="14.140625" style="13" customWidth="1"/>
    <col min="29" max="29" width="11.85546875" style="13" customWidth="1"/>
    <col min="30" max="41" width="3.28515625" style="13" customWidth="1"/>
    <col min="42" max="43" width="17.28515625" style="13" customWidth="1"/>
    <col min="44" max="45" width="13.7109375" style="13" customWidth="1"/>
    <col min="46" max="46" width="21.140625" style="13" customWidth="1"/>
    <col min="47" max="49" width="19.85546875" style="13" customWidth="1"/>
    <col min="50" max="50" width="16.28515625" style="10" customWidth="1"/>
    <col min="51" max="51" width="12.85546875" style="10" customWidth="1"/>
    <col min="52" max="52" width="14.85546875" style="10" customWidth="1"/>
    <col min="53" max="16384" width="8.85546875" style="10"/>
  </cols>
  <sheetData>
    <row r="1" spans="1:58" ht="30" customHeight="1" x14ac:dyDescent="0.25">
      <c r="A1" s="499"/>
      <c r="B1" s="462" t="s">
        <v>0</v>
      </c>
      <c r="C1" s="462"/>
      <c r="D1" s="470" t="s">
        <v>1</v>
      </c>
      <c r="E1" s="471"/>
      <c r="F1" s="471"/>
      <c r="G1" s="471"/>
      <c r="H1" s="471"/>
      <c r="I1" s="471"/>
      <c r="J1" s="471"/>
      <c r="K1" s="471"/>
      <c r="L1" s="471"/>
      <c r="M1" s="471"/>
      <c r="N1" s="471"/>
      <c r="O1" s="471"/>
      <c r="P1" s="471"/>
      <c r="Q1" s="471"/>
      <c r="R1" s="471"/>
      <c r="S1" s="471"/>
      <c r="T1" s="471"/>
      <c r="U1" s="471"/>
      <c r="V1" s="471"/>
      <c r="W1" s="471"/>
      <c r="X1" s="471"/>
      <c r="Y1" s="471"/>
      <c r="Z1" s="471"/>
      <c r="AA1" s="471"/>
      <c r="AB1" s="471"/>
      <c r="AC1" s="471"/>
      <c r="AD1" s="471"/>
      <c r="AE1" s="471"/>
      <c r="AF1" s="471"/>
      <c r="AG1" s="471"/>
      <c r="AH1" s="471"/>
      <c r="AI1" s="471"/>
      <c r="AJ1" s="471"/>
      <c r="AK1" s="471"/>
      <c r="AL1" s="471"/>
      <c r="AM1" s="471"/>
      <c r="AN1" s="471"/>
      <c r="AO1" s="471"/>
      <c r="AP1" s="471"/>
      <c r="AQ1" s="471"/>
      <c r="AR1" s="471"/>
      <c r="AS1" s="471"/>
      <c r="AT1" s="472"/>
      <c r="AU1" s="466" t="s">
        <v>2</v>
      </c>
      <c r="AV1" s="467"/>
      <c r="AW1" s="8"/>
      <c r="AX1" s="9" t="s">
        <v>3</v>
      </c>
      <c r="BB1" s="468"/>
      <c r="BC1" s="468"/>
      <c r="BD1" s="461"/>
      <c r="BE1" s="461"/>
      <c r="BF1" s="461"/>
    </row>
    <row r="2" spans="1:58" ht="30" customHeight="1" x14ac:dyDescent="0.25">
      <c r="A2" s="500"/>
      <c r="B2" s="462" t="s">
        <v>4</v>
      </c>
      <c r="C2" s="462"/>
      <c r="D2" s="463" t="s">
        <v>5</v>
      </c>
      <c r="E2" s="464"/>
      <c r="F2" s="464"/>
      <c r="G2" s="464"/>
      <c r="H2" s="464"/>
      <c r="I2" s="464"/>
      <c r="J2" s="464"/>
      <c r="K2" s="464"/>
      <c r="L2" s="464"/>
      <c r="M2" s="464"/>
      <c r="N2" s="464"/>
      <c r="O2" s="464"/>
      <c r="P2" s="464"/>
      <c r="Q2" s="464"/>
      <c r="R2" s="464"/>
      <c r="S2" s="464"/>
      <c r="T2" s="464"/>
      <c r="U2" s="464"/>
      <c r="V2" s="464"/>
      <c r="W2" s="464"/>
      <c r="X2" s="464"/>
      <c r="Y2" s="464"/>
      <c r="Z2" s="464"/>
      <c r="AA2" s="464"/>
      <c r="AB2" s="464"/>
      <c r="AC2" s="464"/>
      <c r="AD2" s="464"/>
      <c r="AE2" s="464"/>
      <c r="AF2" s="464"/>
      <c r="AG2" s="464"/>
      <c r="AH2" s="464"/>
      <c r="AI2" s="464"/>
      <c r="AJ2" s="464"/>
      <c r="AK2" s="464"/>
      <c r="AL2" s="464"/>
      <c r="AM2" s="464"/>
      <c r="AN2" s="464"/>
      <c r="AO2" s="464"/>
      <c r="AP2" s="464"/>
      <c r="AQ2" s="464"/>
      <c r="AR2" s="464"/>
      <c r="AS2" s="464"/>
      <c r="AT2" s="465"/>
      <c r="AU2" s="466" t="s">
        <v>6</v>
      </c>
      <c r="AV2" s="467"/>
      <c r="AW2" s="8"/>
      <c r="AX2" s="9"/>
      <c r="BB2" s="468"/>
      <c r="BC2" s="468"/>
      <c r="BD2" s="469"/>
      <c r="BE2" s="469"/>
      <c r="BF2" s="469"/>
    </row>
    <row r="3" spans="1:58" ht="30" customHeight="1" x14ac:dyDescent="0.25">
      <c r="A3" s="501"/>
      <c r="B3" s="462" t="s">
        <v>7</v>
      </c>
      <c r="C3" s="462"/>
      <c r="D3" s="463" t="s">
        <v>8</v>
      </c>
      <c r="E3" s="464"/>
      <c r="F3" s="464"/>
      <c r="G3" s="464"/>
      <c r="H3" s="464"/>
      <c r="I3" s="464"/>
      <c r="J3" s="464"/>
      <c r="K3" s="464"/>
      <c r="L3" s="464"/>
      <c r="M3" s="464"/>
      <c r="N3" s="464"/>
      <c r="O3" s="464"/>
      <c r="P3" s="464"/>
      <c r="Q3" s="464"/>
      <c r="R3" s="464"/>
      <c r="S3" s="464"/>
      <c r="T3" s="464"/>
      <c r="U3" s="464"/>
      <c r="V3" s="464"/>
      <c r="W3" s="464"/>
      <c r="X3" s="464"/>
      <c r="Y3" s="464"/>
      <c r="Z3" s="464"/>
      <c r="AA3" s="464"/>
      <c r="AB3" s="464"/>
      <c r="AC3" s="464"/>
      <c r="AD3" s="464"/>
      <c r="AE3" s="464"/>
      <c r="AF3" s="464"/>
      <c r="AG3" s="464"/>
      <c r="AH3" s="464"/>
      <c r="AI3" s="464"/>
      <c r="AJ3" s="464"/>
      <c r="AK3" s="464"/>
      <c r="AL3" s="464"/>
      <c r="AM3" s="464"/>
      <c r="AN3" s="464"/>
      <c r="AO3" s="464"/>
      <c r="AP3" s="464"/>
      <c r="AQ3" s="464"/>
      <c r="AR3" s="464"/>
      <c r="AS3" s="464"/>
      <c r="AT3" s="465"/>
      <c r="AU3" s="466" t="s">
        <v>9</v>
      </c>
      <c r="AV3" s="467"/>
      <c r="AW3" s="8"/>
      <c r="AX3" s="11"/>
      <c r="BB3" s="468"/>
      <c r="BC3" s="468"/>
      <c r="BD3" s="473"/>
      <c r="BE3" s="474"/>
      <c r="BF3" s="474"/>
    </row>
    <row r="4" spans="1:58" ht="18" customHeight="1" x14ac:dyDescent="0.25">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X4" s="12"/>
      <c r="AY4" s="12"/>
      <c r="AZ4" s="12"/>
    </row>
    <row r="5" spans="1:58" s="17" customFormat="1" ht="18" customHeight="1" x14ac:dyDescent="0.25">
      <c r="A5" s="489" t="s">
        <v>10</v>
      </c>
      <c r="B5" s="490"/>
      <c r="C5" s="486"/>
      <c r="D5" s="486"/>
      <c r="E5" s="486"/>
      <c r="F5" s="486"/>
      <c r="G5" s="486"/>
      <c r="H5" s="486"/>
      <c r="I5" s="486"/>
      <c r="J5" s="486"/>
      <c r="K5" s="14"/>
      <c r="L5" s="14"/>
      <c r="M5" s="14"/>
      <c r="N5" s="14"/>
      <c r="O5" s="14"/>
      <c r="P5" s="14"/>
      <c r="Q5" s="14"/>
      <c r="R5" s="14"/>
      <c r="S5" s="14"/>
      <c r="T5" s="14"/>
      <c r="U5" s="14"/>
      <c r="V5" s="14"/>
      <c r="W5" s="14"/>
      <c r="X5" s="15"/>
      <c r="Y5" s="15"/>
      <c r="Z5" s="15"/>
      <c r="AA5" s="15"/>
      <c r="AB5" s="15"/>
      <c r="AC5" s="15"/>
      <c r="AD5" s="15"/>
      <c r="AE5" s="15"/>
      <c r="AF5" s="15"/>
      <c r="AG5" s="15"/>
      <c r="AH5" s="15"/>
      <c r="AI5" s="15"/>
      <c r="AJ5" s="15"/>
      <c r="AK5" s="15"/>
      <c r="AL5" s="15"/>
      <c r="AM5" s="15"/>
      <c r="AN5" s="15"/>
      <c r="AO5" s="15"/>
      <c r="AP5" s="15"/>
      <c r="AQ5" s="15"/>
      <c r="AR5" s="15"/>
      <c r="AS5" s="15"/>
      <c r="AT5" s="15"/>
      <c r="AU5" s="16"/>
      <c r="AV5" s="16"/>
      <c r="AW5" s="16"/>
      <c r="AX5" s="15"/>
      <c r="AY5" s="15"/>
      <c r="AZ5" s="15"/>
    </row>
    <row r="6" spans="1:58" s="17" customFormat="1" ht="18" customHeight="1" x14ac:dyDescent="0.25">
      <c r="A6" s="489" t="s">
        <v>11</v>
      </c>
      <c r="B6" s="490"/>
      <c r="C6" s="491"/>
      <c r="D6" s="491"/>
      <c r="E6" s="491"/>
      <c r="F6" s="491"/>
      <c r="G6" s="491"/>
      <c r="H6" s="491"/>
      <c r="I6" s="491"/>
      <c r="J6" s="491"/>
      <c r="K6" s="14"/>
      <c r="L6" s="14"/>
      <c r="M6" s="14"/>
      <c r="N6" s="14"/>
      <c r="O6" s="14"/>
      <c r="P6" s="14"/>
      <c r="Q6" s="14"/>
      <c r="R6" s="14"/>
      <c r="S6" s="14"/>
      <c r="T6" s="14"/>
      <c r="U6" s="14"/>
      <c r="V6" s="14"/>
      <c r="W6" s="14"/>
      <c r="X6" s="14"/>
      <c r="Y6" s="492"/>
      <c r="Z6" s="492"/>
      <c r="AA6" s="492"/>
      <c r="AB6" s="492"/>
      <c r="AC6" s="492"/>
      <c r="AD6" s="492"/>
      <c r="AE6" s="492"/>
      <c r="AF6" s="492"/>
      <c r="AG6" s="492"/>
      <c r="AH6" s="492"/>
      <c r="AI6" s="492"/>
      <c r="AJ6" s="492"/>
      <c r="AK6" s="492"/>
      <c r="AL6" s="492"/>
      <c r="AM6" s="492"/>
      <c r="AN6" s="492"/>
      <c r="AO6" s="492"/>
      <c r="AP6" s="492"/>
      <c r="AQ6" s="492"/>
      <c r="AR6" s="492"/>
      <c r="AS6" s="492"/>
      <c r="AT6" s="492"/>
      <c r="AU6" s="492"/>
      <c r="AV6" s="492"/>
      <c r="AW6" s="492"/>
      <c r="AX6" s="492"/>
      <c r="AY6" s="15"/>
      <c r="AZ6" s="15"/>
    </row>
    <row r="7" spans="1:58" s="17" customFormat="1" ht="18" customHeight="1" x14ac:dyDescent="0.25">
      <c r="A7" s="489" t="s">
        <v>12</v>
      </c>
      <c r="B7" s="490"/>
      <c r="C7" s="493"/>
      <c r="D7" s="494"/>
      <c r="E7" s="494"/>
      <c r="F7" s="494"/>
      <c r="G7" s="494"/>
      <c r="H7" s="494"/>
      <c r="I7" s="494"/>
      <c r="J7" s="495"/>
      <c r="K7" s="14"/>
      <c r="L7" s="14"/>
      <c r="M7" s="14"/>
      <c r="N7" s="14"/>
      <c r="O7" s="14"/>
      <c r="P7" s="14"/>
      <c r="Q7" s="14"/>
      <c r="R7" s="14"/>
      <c r="S7" s="14"/>
      <c r="T7" s="14"/>
      <c r="U7" s="14"/>
      <c r="V7" s="14"/>
      <c r="W7" s="14"/>
      <c r="X7" s="14"/>
      <c r="Y7" s="492"/>
      <c r="Z7" s="492"/>
      <c r="AA7" s="492"/>
      <c r="AB7" s="492"/>
      <c r="AC7" s="492"/>
      <c r="AD7" s="492"/>
      <c r="AE7" s="492"/>
      <c r="AF7" s="492"/>
      <c r="AG7" s="492"/>
      <c r="AH7" s="492"/>
      <c r="AI7" s="492"/>
      <c r="AJ7" s="492"/>
      <c r="AK7" s="492"/>
      <c r="AL7" s="492"/>
      <c r="AM7" s="492"/>
      <c r="AN7" s="492"/>
      <c r="AO7" s="492"/>
      <c r="AP7" s="492"/>
      <c r="AQ7" s="492"/>
      <c r="AR7" s="492"/>
      <c r="AS7" s="492"/>
      <c r="AT7" s="492"/>
      <c r="AU7" s="492"/>
      <c r="AV7" s="492"/>
      <c r="AW7" s="492"/>
      <c r="AX7" s="492"/>
      <c r="AY7" s="15"/>
      <c r="AZ7" s="15"/>
    </row>
    <row r="8" spans="1:58" s="17" customFormat="1" ht="18" customHeight="1" x14ac:dyDescent="0.25">
      <c r="A8" s="489" t="s">
        <v>13</v>
      </c>
      <c r="B8" s="490"/>
      <c r="C8" s="496"/>
      <c r="D8" s="497"/>
      <c r="E8" s="497"/>
      <c r="F8" s="497"/>
      <c r="G8" s="497"/>
      <c r="H8" s="497"/>
      <c r="I8" s="497"/>
      <c r="J8" s="498"/>
      <c r="K8" s="14"/>
      <c r="L8" s="14"/>
      <c r="M8" s="14"/>
      <c r="N8" s="14"/>
      <c r="O8" s="14"/>
      <c r="P8" s="14"/>
      <c r="Q8" s="14"/>
      <c r="R8" s="14"/>
      <c r="S8" s="14"/>
      <c r="T8" s="14"/>
      <c r="U8" s="14"/>
      <c r="V8" s="14"/>
      <c r="W8" s="14"/>
      <c r="X8" s="14"/>
      <c r="Y8" s="492"/>
      <c r="Z8" s="492"/>
      <c r="AA8" s="492"/>
      <c r="AB8" s="492"/>
      <c r="AC8" s="492"/>
      <c r="AD8" s="492"/>
      <c r="AE8" s="492"/>
      <c r="AF8" s="492"/>
      <c r="AG8" s="492"/>
      <c r="AH8" s="492"/>
      <c r="AI8" s="492"/>
      <c r="AJ8" s="492"/>
      <c r="AK8" s="492"/>
      <c r="AL8" s="492"/>
      <c r="AM8" s="492"/>
      <c r="AN8" s="492"/>
      <c r="AO8" s="492"/>
      <c r="AP8" s="492"/>
      <c r="AQ8" s="492"/>
      <c r="AR8" s="492"/>
      <c r="AS8" s="492"/>
      <c r="AT8" s="492"/>
      <c r="AU8" s="492"/>
      <c r="AV8" s="492"/>
      <c r="AW8" s="492"/>
      <c r="AX8" s="492"/>
      <c r="AY8" s="15"/>
      <c r="AZ8" s="15"/>
    </row>
    <row r="9" spans="1:58" s="17" customFormat="1" ht="18" customHeight="1" x14ac:dyDescent="0.25">
      <c r="A9" s="489" t="s">
        <v>14</v>
      </c>
      <c r="B9" s="490"/>
      <c r="C9" s="496"/>
      <c r="D9" s="497"/>
      <c r="E9" s="497"/>
      <c r="F9" s="497"/>
      <c r="G9" s="497"/>
      <c r="H9" s="497"/>
      <c r="I9" s="497"/>
      <c r="J9" s="498"/>
      <c r="K9" s="14"/>
      <c r="L9" s="14"/>
      <c r="M9" s="14"/>
      <c r="N9" s="14"/>
      <c r="O9" s="14"/>
      <c r="P9" s="14"/>
      <c r="Q9" s="14"/>
      <c r="R9" s="14"/>
      <c r="S9" s="14"/>
      <c r="T9" s="14"/>
      <c r="U9" s="14"/>
      <c r="V9" s="14"/>
      <c r="W9" s="14"/>
      <c r="X9" s="14"/>
      <c r="Y9" s="492"/>
      <c r="Z9" s="492"/>
      <c r="AA9" s="492"/>
      <c r="AB9" s="492"/>
      <c r="AC9" s="492"/>
      <c r="AD9" s="492"/>
      <c r="AE9" s="492"/>
      <c r="AF9" s="492"/>
      <c r="AG9" s="492"/>
      <c r="AH9" s="492"/>
      <c r="AI9" s="492"/>
      <c r="AJ9" s="492"/>
      <c r="AK9" s="492"/>
      <c r="AL9" s="492"/>
      <c r="AM9" s="492"/>
      <c r="AN9" s="492"/>
      <c r="AO9" s="492"/>
      <c r="AP9" s="492"/>
      <c r="AQ9" s="492"/>
      <c r="AR9" s="492"/>
      <c r="AS9" s="492"/>
      <c r="AT9" s="492"/>
      <c r="AU9" s="492"/>
      <c r="AV9" s="492"/>
      <c r="AW9" s="492"/>
      <c r="AX9" s="492"/>
      <c r="AY9" s="15"/>
      <c r="AZ9" s="15"/>
    </row>
    <row r="10" spans="1:58" s="17" customFormat="1" ht="8.25" customHeight="1" x14ac:dyDescent="0.25">
      <c r="A10" s="19"/>
      <c r="B10" s="19"/>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6"/>
      <c r="AS10" s="16"/>
      <c r="AT10" s="16"/>
      <c r="AU10" s="16"/>
      <c r="AV10" s="16"/>
      <c r="AW10" s="16"/>
      <c r="AX10" s="16"/>
      <c r="AY10" s="15"/>
      <c r="AZ10" s="15"/>
    </row>
    <row r="11" spans="1:58" s="17" customFormat="1" ht="18" customHeight="1" x14ac:dyDescent="0.25">
      <c r="A11" s="488" t="s">
        <v>15</v>
      </c>
      <c r="B11" s="488"/>
      <c r="C11" s="488"/>
      <c r="D11" s="488"/>
      <c r="E11" s="488"/>
      <c r="F11" s="488"/>
      <c r="G11" s="453" t="s">
        <v>16</v>
      </c>
      <c r="H11" s="453"/>
      <c r="I11" s="453"/>
      <c r="J11" s="453"/>
      <c r="K11" s="453"/>
      <c r="L11" s="453"/>
      <c r="M11" s="453"/>
      <c r="N11" s="453"/>
      <c r="O11" s="453"/>
      <c r="P11" s="454"/>
      <c r="Q11" s="454"/>
      <c r="R11" s="454"/>
      <c r="S11" s="454"/>
      <c r="T11" s="454"/>
      <c r="U11" s="455"/>
      <c r="V11" s="451" t="s">
        <v>17</v>
      </c>
      <c r="W11" s="451"/>
      <c r="X11" s="451"/>
      <c r="Y11" s="451"/>
      <c r="Z11" s="451"/>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1"/>
      <c r="AY11" s="450" t="s">
        <v>18</v>
      </c>
      <c r="AZ11" s="450" t="s">
        <v>19</v>
      </c>
    </row>
    <row r="12" spans="1:58" s="17" customFormat="1" ht="18" customHeight="1" x14ac:dyDescent="0.25">
      <c r="A12" s="478" t="s">
        <v>20</v>
      </c>
      <c r="B12" s="475" t="s">
        <v>21</v>
      </c>
      <c r="C12" s="478" t="s">
        <v>22</v>
      </c>
      <c r="D12" s="478" t="s">
        <v>23</v>
      </c>
      <c r="E12" s="478" t="s">
        <v>24</v>
      </c>
      <c r="F12" s="478" t="s">
        <v>25</v>
      </c>
      <c r="G12" s="453" t="s">
        <v>26</v>
      </c>
      <c r="H12" s="453"/>
      <c r="I12" s="481" t="s">
        <v>27</v>
      </c>
      <c r="J12" s="482"/>
      <c r="K12" s="482"/>
      <c r="L12" s="482"/>
      <c r="M12" s="482"/>
      <c r="N12" s="482"/>
      <c r="O12" s="482"/>
      <c r="P12" s="485" t="s">
        <v>28</v>
      </c>
      <c r="Q12" s="485"/>
      <c r="R12" s="485"/>
      <c r="S12" s="485"/>
      <c r="T12" s="485"/>
      <c r="U12" s="485"/>
      <c r="V12" s="456" t="s">
        <v>29</v>
      </c>
      <c r="W12" s="460" t="s">
        <v>30</v>
      </c>
      <c r="X12" s="451" t="s">
        <v>31</v>
      </c>
      <c r="Y12" s="451" t="s">
        <v>32</v>
      </c>
      <c r="Z12" s="451" t="s">
        <v>33</v>
      </c>
      <c r="AA12" s="451" t="s">
        <v>34</v>
      </c>
      <c r="AB12" s="451" t="s">
        <v>35</v>
      </c>
      <c r="AC12" s="487" t="s">
        <v>36</v>
      </c>
      <c r="AD12" s="451" t="s">
        <v>37</v>
      </c>
      <c r="AE12" s="451"/>
      <c r="AF12" s="451"/>
      <c r="AG12" s="451"/>
      <c r="AH12" s="451"/>
      <c r="AI12" s="451"/>
      <c r="AJ12" s="451"/>
      <c r="AK12" s="451"/>
      <c r="AL12" s="451"/>
      <c r="AM12" s="451"/>
      <c r="AN12" s="451"/>
      <c r="AO12" s="451"/>
      <c r="AP12" s="451" t="s">
        <v>38</v>
      </c>
      <c r="AQ12" s="451" t="s">
        <v>39</v>
      </c>
      <c r="AR12" s="451" t="s">
        <v>40</v>
      </c>
      <c r="AS12" s="451" t="s">
        <v>41</v>
      </c>
      <c r="AT12" s="451" t="s">
        <v>42</v>
      </c>
      <c r="AU12" s="451" t="s">
        <v>43</v>
      </c>
      <c r="AV12" s="451" t="s">
        <v>44</v>
      </c>
      <c r="AW12" s="451" t="s">
        <v>45</v>
      </c>
      <c r="AX12" s="451" t="s">
        <v>46</v>
      </c>
      <c r="AY12" s="450"/>
      <c r="AZ12" s="450"/>
    </row>
    <row r="13" spans="1:58" s="17" customFormat="1" ht="15" customHeight="1" x14ac:dyDescent="0.25">
      <c r="A13" s="479"/>
      <c r="B13" s="476"/>
      <c r="C13" s="479"/>
      <c r="D13" s="479"/>
      <c r="E13" s="479"/>
      <c r="F13" s="479"/>
      <c r="G13" s="458" t="s">
        <v>26</v>
      </c>
      <c r="H13" s="458" t="s">
        <v>47</v>
      </c>
      <c r="I13" s="458" t="s">
        <v>48</v>
      </c>
      <c r="J13" s="458" t="s">
        <v>49</v>
      </c>
      <c r="K13" s="458" t="s">
        <v>50</v>
      </c>
      <c r="L13" s="458" t="s">
        <v>51</v>
      </c>
      <c r="M13" s="458" t="s">
        <v>52</v>
      </c>
      <c r="N13" s="458" t="s">
        <v>53</v>
      </c>
      <c r="O13" s="484" t="s">
        <v>54</v>
      </c>
      <c r="P13" s="457" t="s">
        <v>55</v>
      </c>
      <c r="Q13" s="459" t="s">
        <v>56</v>
      </c>
      <c r="R13" s="459" t="s">
        <v>57</v>
      </c>
      <c r="S13" s="459" t="s">
        <v>58</v>
      </c>
      <c r="T13" s="459" t="s">
        <v>59</v>
      </c>
      <c r="U13" s="483" t="s">
        <v>60</v>
      </c>
      <c r="V13" s="451"/>
      <c r="W13" s="460"/>
      <c r="X13" s="451"/>
      <c r="Y13" s="451"/>
      <c r="Z13" s="451"/>
      <c r="AA13" s="460"/>
      <c r="AB13" s="451"/>
      <c r="AC13" s="487"/>
      <c r="AD13" s="452" t="s">
        <v>61</v>
      </c>
      <c r="AE13" s="452" t="s">
        <v>62</v>
      </c>
      <c r="AF13" s="452" t="s">
        <v>63</v>
      </c>
      <c r="AG13" s="452" t="s">
        <v>64</v>
      </c>
      <c r="AH13" s="452" t="s">
        <v>65</v>
      </c>
      <c r="AI13" s="452" t="s">
        <v>66</v>
      </c>
      <c r="AJ13" s="452" t="s">
        <v>67</v>
      </c>
      <c r="AK13" s="452" t="s">
        <v>68</v>
      </c>
      <c r="AL13" s="452" t="s">
        <v>69</v>
      </c>
      <c r="AM13" s="452" t="s">
        <v>70</v>
      </c>
      <c r="AN13" s="452" t="s">
        <v>71</v>
      </c>
      <c r="AO13" s="452" t="s">
        <v>72</v>
      </c>
      <c r="AP13" s="451"/>
      <c r="AQ13" s="451"/>
      <c r="AR13" s="451"/>
      <c r="AS13" s="451"/>
      <c r="AT13" s="451"/>
      <c r="AU13" s="451"/>
      <c r="AV13" s="451"/>
      <c r="AW13" s="451"/>
      <c r="AX13" s="451"/>
      <c r="AY13" s="450"/>
      <c r="AZ13" s="450"/>
    </row>
    <row r="14" spans="1:58" s="17" customFormat="1" ht="38.1" customHeight="1" x14ac:dyDescent="0.25">
      <c r="A14" s="480"/>
      <c r="B14" s="477"/>
      <c r="C14" s="480"/>
      <c r="D14" s="480"/>
      <c r="E14" s="480"/>
      <c r="F14" s="480"/>
      <c r="G14" s="458"/>
      <c r="H14" s="458"/>
      <c r="I14" s="458"/>
      <c r="J14" s="458"/>
      <c r="K14" s="458"/>
      <c r="L14" s="458"/>
      <c r="M14" s="458"/>
      <c r="N14" s="453"/>
      <c r="O14" s="457"/>
      <c r="P14" s="458"/>
      <c r="Q14" s="453"/>
      <c r="R14" s="453"/>
      <c r="S14" s="453"/>
      <c r="T14" s="453"/>
      <c r="U14" s="481"/>
      <c r="V14" s="451"/>
      <c r="W14" s="460"/>
      <c r="X14" s="451"/>
      <c r="Y14" s="451"/>
      <c r="Z14" s="451"/>
      <c r="AA14" s="460"/>
      <c r="AB14" s="451"/>
      <c r="AC14" s="487"/>
      <c r="AD14" s="452"/>
      <c r="AE14" s="452"/>
      <c r="AF14" s="452"/>
      <c r="AG14" s="452"/>
      <c r="AH14" s="452"/>
      <c r="AI14" s="452"/>
      <c r="AJ14" s="452"/>
      <c r="AK14" s="452"/>
      <c r="AL14" s="452"/>
      <c r="AM14" s="452"/>
      <c r="AN14" s="452"/>
      <c r="AO14" s="452"/>
      <c r="AP14" s="451"/>
      <c r="AQ14" s="451"/>
      <c r="AR14" s="451"/>
      <c r="AS14" s="451"/>
      <c r="AT14" s="451"/>
      <c r="AU14" s="451"/>
      <c r="AV14" s="451"/>
      <c r="AW14" s="451"/>
      <c r="AX14" s="451"/>
      <c r="AY14" s="450"/>
      <c r="AZ14" s="450"/>
    </row>
    <row r="15" spans="1:58" s="40" customFormat="1" ht="33" x14ac:dyDescent="0.25">
      <c r="A15" s="506"/>
      <c r="B15" s="507"/>
      <c r="C15" s="507"/>
      <c r="D15" s="508"/>
      <c r="E15" s="20"/>
      <c r="F15" s="21"/>
      <c r="G15" s="22"/>
      <c r="H15" s="23"/>
      <c r="I15" s="24"/>
      <c r="J15" s="24"/>
      <c r="K15" s="24"/>
      <c r="L15" s="24"/>
      <c r="M15" s="24"/>
      <c r="N15" s="24"/>
      <c r="O15" s="25"/>
      <c r="P15" s="26"/>
      <c r="Q15" s="27"/>
      <c r="R15" s="26"/>
      <c r="S15" s="27"/>
      <c r="T15" s="28"/>
      <c r="U15" s="29"/>
      <c r="V15" s="96"/>
      <c r="W15" s="30" t="s">
        <v>73</v>
      </c>
      <c r="X15" s="32"/>
      <c r="Y15" s="31"/>
      <c r="Z15" s="31"/>
      <c r="AA15" s="93"/>
      <c r="AB15" s="33"/>
      <c r="AC15" s="34"/>
      <c r="AD15" s="35"/>
      <c r="AE15" s="33"/>
      <c r="AF15" s="33"/>
      <c r="AG15" s="33"/>
      <c r="AH15" s="33"/>
      <c r="AI15" s="33"/>
      <c r="AJ15" s="33"/>
      <c r="AK15" s="33"/>
      <c r="AL15" s="33"/>
      <c r="AM15" s="33"/>
      <c r="AN15" s="33"/>
      <c r="AO15" s="34"/>
      <c r="AP15" s="35"/>
      <c r="AQ15" s="35"/>
      <c r="AR15" s="36"/>
      <c r="AS15" s="36"/>
      <c r="AT15" s="33"/>
      <c r="AU15" s="37"/>
      <c r="AV15" s="37"/>
      <c r="AW15" s="38"/>
      <c r="AX15" s="39"/>
      <c r="AY15" s="32"/>
      <c r="AZ15" s="33"/>
    </row>
    <row r="16" spans="1:58" ht="27" customHeight="1" x14ac:dyDescent="0.25">
      <c r="A16" s="502"/>
      <c r="B16" s="503"/>
      <c r="C16" s="503"/>
      <c r="D16" s="509"/>
      <c r="E16" s="42"/>
      <c r="F16" s="43"/>
      <c r="G16" s="44"/>
      <c r="H16" s="45"/>
      <c r="I16" s="46"/>
      <c r="J16" s="46"/>
      <c r="K16" s="46"/>
      <c r="L16" s="46"/>
      <c r="M16" s="46"/>
      <c r="N16" s="46"/>
      <c r="O16" s="45"/>
      <c r="P16" s="47"/>
      <c r="Q16" s="48"/>
      <c r="R16" s="48"/>
      <c r="S16" s="48"/>
      <c r="T16" s="49"/>
      <c r="U16" s="50"/>
      <c r="V16" s="97"/>
      <c r="W16" s="51" t="s">
        <v>73</v>
      </c>
      <c r="X16" s="52"/>
      <c r="Y16" s="52"/>
      <c r="Z16" s="53"/>
      <c r="AA16" s="94"/>
      <c r="AB16" s="53"/>
      <c r="AC16" s="68"/>
      <c r="AD16" s="95"/>
      <c r="AE16" s="41"/>
      <c r="AF16" s="41"/>
      <c r="AG16" s="41"/>
      <c r="AH16" s="41"/>
      <c r="AI16" s="41"/>
      <c r="AJ16" s="41"/>
      <c r="AK16" s="41"/>
      <c r="AL16" s="41"/>
      <c r="AM16" s="41"/>
      <c r="AN16" s="41"/>
      <c r="AO16" s="68"/>
      <c r="AP16" s="35"/>
      <c r="AQ16" s="52"/>
      <c r="AR16" s="55"/>
      <c r="AS16" s="55"/>
      <c r="AT16" s="41"/>
      <c r="AU16" s="54"/>
      <c r="AV16" s="54"/>
      <c r="AW16" s="56"/>
      <c r="AX16" s="57"/>
      <c r="AY16" s="52"/>
      <c r="AZ16" s="41"/>
    </row>
    <row r="17" spans="1:52" ht="39" customHeight="1" x14ac:dyDescent="0.25">
      <c r="A17" s="502"/>
      <c r="B17" s="503"/>
      <c r="C17" s="503"/>
      <c r="D17" s="509"/>
      <c r="E17" s="58"/>
      <c r="F17" s="59"/>
      <c r="G17" s="44"/>
      <c r="H17" s="45"/>
      <c r="I17" s="46"/>
      <c r="J17" s="46"/>
      <c r="K17" s="46"/>
      <c r="L17" s="46"/>
      <c r="M17" s="46"/>
      <c r="N17" s="46"/>
      <c r="O17" s="60"/>
      <c r="P17" s="47"/>
      <c r="Q17" s="48"/>
      <c r="R17" s="48"/>
      <c r="S17" s="48"/>
      <c r="T17" s="49"/>
      <c r="U17" s="50"/>
      <c r="V17" s="97"/>
      <c r="W17" s="51" t="s">
        <v>73</v>
      </c>
      <c r="X17" s="52"/>
      <c r="Y17" s="52"/>
      <c r="Z17" s="53"/>
      <c r="AA17" s="94"/>
      <c r="AB17" s="53"/>
      <c r="AC17" s="68"/>
      <c r="AD17" s="95"/>
      <c r="AE17" s="41"/>
      <c r="AF17" s="41"/>
      <c r="AG17" s="41"/>
      <c r="AH17" s="41"/>
      <c r="AI17" s="41"/>
      <c r="AJ17" s="41"/>
      <c r="AK17" s="41"/>
      <c r="AL17" s="41"/>
      <c r="AM17" s="41"/>
      <c r="AN17" s="41"/>
      <c r="AO17" s="68"/>
      <c r="AP17" s="35"/>
      <c r="AQ17" s="52"/>
      <c r="AR17" s="55"/>
      <c r="AS17" s="55"/>
      <c r="AT17" s="41"/>
      <c r="AU17" s="54"/>
      <c r="AV17" s="54"/>
      <c r="AW17" s="56"/>
      <c r="AX17" s="57"/>
      <c r="AY17" s="52"/>
      <c r="AZ17" s="41"/>
    </row>
    <row r="18" spans="1:52" ht="27" customHeight="1" x14ac:dyDescent="0.25">
      <c r="A18" s="502"/>
      <c r="B18" s="503"/>
      <c r="C18" s="503"/>
      <c r="D18" s="509"/>
      <c r="E18" s="42"/>
      <c r="F18" s="43"/>
      <c r="G18" s="44"/>
      <c r="H18" s="45"/>
      <c r="I18" s="46"/>
      <c r="J18" s="46"/>
      <c r="K18" s="46"/>
      <c r="L18" s="46"/>
      <c r="M18" s="46"/>
      <c r="N18" s="46"/>
      <c r="O18" s="45"/>
      <c r="P18" s="47"/>
      <c r="Q18" s="48"/>
      <c r="R18" s="48"/>
      <c r="S18" s="48"/>
      <c r="T18" s="49"/>
      <c r="U18" s="50"/>
      <c r="V18" s="97"/>
      <c r="W18" s="51" t="s">
        <v>73</v>
      </c>
      <c r="X18" s="52"/>
      <c r="Y18" s="52"/>
      <c r="Z18" s="53"/>
      <c r="AA18" s="94"/>
      <c r="AB18" s="53"/>
      <c r="AC18" s="68"/>
      <c r="AD18" s="95"/>
      <c r="AE18" s="41"/>
      <c r="AF18" s="41"/>
      <c r="AG18" s="41"/>
      <c r="AH18" s="41"/>
      <c r="AI18" s="41"/>
      <c r="AJ18" s="41"/>
      <c r="AK18" s="41"/>
      <c r="AL18" s="41"/>
      <c r="AM18" s="41"/>
      <c r="AN18" s="41"/>
      <c r="AO18" s="68"/>
      <c r="AP18" s="35"/>
      <c r="AQ18" s="52"/>
      <c r="AR18" s="55"/>
      <c r="AS18" s="55"/>
      <c r="AT18" s="41"/>
      <c r="AU18" s="54"/>
      <c r="AV18" s="54"/>
      <c r="AW18" s="56"/>
      <c r="AX18" s="57"/>
      <c r="AY18" s="52"/>
      <c r="AZ18" s="41"/>
    </row>
    <row r="19" spans="1:52" ht="27" customHeight="1" x14ac:dyDescent="0.25">
      <c r="A19" s="502"/>
      <c r="B19" s="503"/>
      <c r="C19" s="503"/>
      <c r="D19" s="509"/>
      <c r="E19" s="42"/>
      <c r="F19" s="43"/>
      <c r="G19" s="44"/>
      <c r="H19" s="45"/>
      <c r="I19" s="46"/>
      <c r="J19" s="46"/>
      <c r="K19" s="46"/>
      <c r="L19" s="46"/>
      <c r="M19" s="46"/>
      <c r="N19" s="46"/>
      <c r="O19" s="60"/>
      <c r="P19" s="47"/>
      <c r="Q19" s="48"/>
      <c r="R19" s="48"/>
      <c r="S19" s="48"/>
      <c r="T19" s="49"/>
      <c r="U19" s="50"/>
      <c r="V19" s="97"/>
      <c r="W19" s="51" t="s">
        <v>73</v>
      </c>
      <c r="X19" s="52"/>
      <c r="Y19" s="52"/>
      <c r="Z19" s="53"/>
      <c r="AA19" s="94"/>
      <c r="AB19" s="53"/>
      <c r="AC19" s="68"/>
      <c r="AD19" s="95"/>
      <c r="AE19" s="41"/>
      <c r="AF19" s="41"/>
      <c r="AG19" s="41"/>
      <c r="AH19" s="41"/>
      <c r="AI19" s="41"/>
      <c r="AJ19" s="41"/>
      <c r="AK19" s="41"/>
      <c r="AL19" s="41"/>
      <c r="AM19" s="41"/>
      <c r="AN19" s="41"/>
      <c r="AO19" s="68"/>
      <c r="AP19" s="35"/>
      <c r="AQ19" s="52"/>
      <c r="AR19" s="55"/>
      <c r="AS19" s="55"/>
      <c r="AT19" s="41"/>
      <c r="AU19" s="54"/>
      <c r="AV19" s="54"/>
      <c r="AW19" s="56"/>
      <c r="AX19" s="57"/>
      <c r="AY19" s="52"/>
      <c r="AZ19" s="41"/>
    </row>
    <row r="20" spans="1:52" ht="27" customHeight="1" x14ac:dyDescent="0.25">
      <c r="A20" s="502"/>
      <c r="B20" s="503"/>
      <c r="C20" s="503"/>
      <c r="D20" s="504"/>
      <c r="E20" s="42"/>
      <c r="F20" s="43"/>
      <c r="G20" s="44"/>
      <c r="H20" s="45"/>
      <c r="I20" s="46"/>
      <c r="J20" s="46"/>
      <c r="K20" s="46"/>
      <c r="L20" s="46"/>
      <c r="M20" s="46"/>
      <c r="N20" s="46"/>
      <c r="O20" s="45"/>
      <c r="P20" s="47"/>
      <c r="Q20" s="48"/>
      <c r="R20" s="48"/>
      <c r="S20" s="48"/>
      <c r="T20" s="49"/>
      <c r="U20" s="50"/>
      <c r="V20" s="97"/>
      <c r="W20" s="51" t="s">
        <v>73</v>
      </c>
      <c r="X20" s="52"/>
      <c r="Y20" s="52"/>
      <c r="Z20" s="53"/>
      <c r="AA20" s="94"/>
      <c r="AB20" s="53"/>
      <c r="AC20" s="68"/>
      <c r="AD20" s="95"/>
      <c r="AE20" s="41"/>
      <c r="AF20" s="41"/>
      <c r="AG20" s="41"/>
      <c r="AH20" s="41"/>
      <c r="AI20" s="41"/>
      <c r="AJ20" s="41"/>
      <c r="AK20" s="41"/>
      <c r="AL20" s="41"/>
      <c r="AM20" s="41"/>
      <c r="AN20" s="41"/>
      <c r="AO20" s="68"/>
      <c r="AP20" s="35"/>
      <c r="AQ20" s="52"/>
      <c r="AR20" s="55"/>
      <c r="AS20" s="55"/>
      <c r="AT20" s="41"/>
      <c r="AU20" s="54"/>
      <c r="AV20" s="54"/>
      <c r="AW20" s="56"/>
      <c r="AX20" s="57"/>
      <c r="AY20" s="52"/>
      <c r="AZ20" s="41"/>
    </row>
    <row r="21" spans="1:52" ht="27" customHeight="1" x14ac:dyDescent="0.25">
      <c r="A21" s="502"/>
      <c r="B21" s="503"/>
      <c r="C21" s="503"/>
      <c r="D21" s="505"/>
      <c r="E21" s="42"/>
      <c r="F21" s="43"/>
      <c r="G21" s="44"/>
      <c r="H21" s="45"/>
      <c r="I21" s="46"/>
      <c r="J21" s="46"/>
      <c r="K21" s="46"/>
      <c r="L21" s="46"/>
      <c r="M21" s="46"/>
      <c r="N21" s="46"/>
      <c r="O21" s="45"/>
      <c r="P21" s="47"/>
      <c r="Q21" s="48"/>
      <c r="R21" s="48"/>
      <c r="S21" s="48"/>
      <c r="T21" s="49"/>
      <c r="U21" s="50"/>
      <c r="V21" s="97"/>
      <c r="W21" s="51" t="s">
        <v>73</v>
      </c>
      <c r="X21" s="52"/>
      <c r="Y21" s="52"/>
      <c r="Z21" s="53"/>
      <c r="AA21" s="94"/>
      <c r="AB21" s="53"/>
      <c r="AC21" s="68"/>
      <c r="AD21" s="95"/>
      <c r="AE21" s="41"/>
      <c r="AF21" s="41"/>
      <c r="AG21" s="41"/>
      <c r="AH21" s="41"/>
      <c r="AI21" s="41"/>
      <c r="AJ21" s="41"/>
      <c r="AK21" s="41"/>
      <c r="AL21" s="41"/>
      <c r="AM21" s="41"/>
      <c r="AN21" s="41"/>
      <c r="AO21" s="68"/>
      <c r="AP21" s="35"/>
      <c r="AQ21" s="52"/>
      <c r="AR21" s="55"/>
      <c r="AS21" s="55"/>
      <c r="AT21" s="41"/>
      <c r="AU21" s="54"/>
      <c r="AV21" s="54"/>
      <c r="AW21" s="56"/>
      <c r="AX21" s="57"/>
      <c r="AY21" s="52"/>
      <c r="AZ21" s="41"/>
    </row>
    <row r="22" spans="1:52" ht="27" customHeight="1" x14ac:dyDescent="0.25">
      <c r="A22" s="502"/>
      <c r="B22" s="503"/>
      <c r="C22" s="503"/>
      <c r="D22" s="505"/>
      <c r="E22" s="42"/>
      <c r="F22" s="43"/>
      <c r="G22" s="44"/>
      <c r="H22" s="45"/>
      <c r="I22" s="46"/>
      <c r="J22" s="46"/>
      <c r="K22" s="46"/>
      <c r="L22" s="46"/>
      <c r="M22" s="46"/>
      <c r="N22" s="46"/>
      <c r="O22" s="61"/>
      <c r="P22" s="47"/>
      <c r="Q22" s="48"/>
      <c r="R22" s="48"/>
      <c r="S22" s="48"/>
      <c r="T22" s="49"/>
      <c r="U22" s="50"/>
      <c r="V22" s="97"/>
      <c r="W22" s="51" t="s">
        <v>73</v>
      </c>
      <c r="X22" s="52"/>
      <c r="Y22" s="52"/>
      <c r="Z22" s="53"/>
      <c r="AA22" s="94"/>
      <c r="AB22" s="53"/>
      <c r="AC22" s="68"/>
      <c r="AD22" s="95"/>
      <c r="AE22" s="41"/>
      <c r="AF22" s="41"/>
      <c r="AG22" s="41"/>
      <c r="AH22" s="41"/>
      <c r="AI22" s="41"/>
      <c r="AJ22" s="41"/>
      <c r="AK22" s="41"/>
      <c r="AL22" s="41"/>
      <c r="AM22" s="41"/>
      <c r="AN22" s="41"/>
      <c r="AO22" s="68"/>
      <c r="AP22" s="35"/>
      <c r="AQ22" s="52"/>
      <c r="AR22" s="55"/>
      <c r="AS22" s="55"/>
      <c r="AT22" s="41"/>
      <c r="AU22" s="54"/>
      <c r="AV22" s="54"/>
      <c r="AW22" s="56"/>
      <c r="AX22" s="57"/>
      <c r="AY22" s="52"/>
      <c r="AZ22" s="41"/>
    </row>
    <row r="23" spans="1:52" x14ac:dyDescent="0.25">
      <c r="E23" s="62" t="s">
        <v>74</v>
      </c>
      <c r="F23" s="63">
        <f>SUM(F15:F22)</f>
        <v>0</v>
      </c>
      <c r="AU23" s="64">
        <f>SUM(AU15:AU22)</f>
        <v>0</v>
      </c>
    </row>
  </sheetData>
  <mergeCells count="94">
    <mergeCell ref="A20:A22"/>
    <mergeCell ref="B20:B22"/>
    <mergeCell ref="C20:C22"/>
    <mergeCell ref="D20:D22"/>
    <mergeCell ref="N13:N14"/>
    <mergeCell ref="G13:G14"/>
    <mergeCell ref="H13:H14"/>
    <mergeCell ref="A15:A19"/>
    <mergeCell ref="B15:B19"/>
    <mergeCell ref="C15:C19"/>
    <mergeCell ref="D15:D19"/>
    <mergeCell ref="D12:D14"/>
    <mergeCell ref="E12:E14"/>
    <mergeCell ref="J13:J14"/>
    <mergeCell ref="K13:K14"/>
    <mergeCell ref="A12:A14"/>
    <mergeCell ref="A5:B5"/>
    <mergeCell ref="A1:A3"/>
    <mergeCell ref="B3:C3"/>
    <mergeCell ref="D3:AT3"/>
    <mergeCell ref="AU3:AV3"/>
    <mergeCell ref="C6:J6"/>
    <mergeCell ref="Y6:AX9"/>
    <mergeCell ref="A7:B7"/>
    <mergeCell ref="C7:J7"/>
    <mergeCell ref="A8:B8"/>
    <mergeCell ref="C8:J8"/>
    <mergeCell ref="A9:B9"/>
    <mergeCell ref="C9:J9"/>
    <mergeCell ref="AK13:AK14"/>
    <mergeCell ref="AM13:AM14"/>
    <mergeCell ref="AS12:AS14"/>
    <mergeCell ref="C5:J5"/>
    <mergeCell ref="X12:X14"/>
    <mergeCell ref="Y12:Y14"/>
    <mergeCell ref="Z12:Z14"/>
    <mergeCell ref="S13:S14"/>
    <mergeCell ref="T13:T14"/>
    <mergeCell ref="AC12:AC14"/>
    <mergeCell ref="AD12:AO12"/>
    <mergeCell ref="AD13:AD14"/>
    <mergeCell ref="AE13:AE14"/>
    <mergeCell ref="AF13:AF14"/>
    <mergeCell ref="A11:F11"/>
    <mergeCell ref="A6:B6"/>
    <mergeCell ref="BB3:BC3"/>
    <mergeCell ref="BD3:BF3"/>
    <mergeCell ref="B12:B14"/>
    <mergeCell ref="C12:C14"/>
    <mergeCell ref="F12:F14"/>
    <mergeCell ref="G12:H12"/>
    <mergeCell ref="W12:W14"/>
    <mergeCell ref="L13:L14"/>
    <mergeCell ref="M13:M14"/>
    <mergeCell ref="I12:O12"/>
    <mergeCell ref="I13:I14"/>
    <mergeCell ref="U13:U14"/>
    <mergeCell ref="R13:R14"/>
    <mergeCell ref="O13:O14"/>
    <mergeCell ref="AG13:AG14"/>
    <mergeCell ref="P12:U12"/>
    <mergeCell ref="BD1:BF1"/>
    <mergeCell ref="B2:C2"/>
    <mergeCell ref="D2:AT2"/>
    <mergeCell ref="AU2:AV2"/>
    <mergeCell ref="BB2:BC2"/>
    <mergeCell ref="BD2:BF2"/>
    <mergeCell ref="B1:C1"/>
    <mergeCell ref="D1:AT1"/>
    <mergeCell ref="AU1:AV1"/>
    <mergeCell ref="BB1:BC1"/>
    <mergeCell ref="G11:U11"/>
    <mergeCell ref="V12:V14"/>
    <mergeCell ref="AH13:AH14"/>
    <mergeCell ref="P13:P14"/>
    <mergeCell ref="Q13:Q14"/>
    <mergeCell ref="AB12:AB14"/>
    <mergeCell ref="AA12:AA14"/>
    <mergeCell ref="AZ11:AZ14"/>
    <mergeCell ref="AY11:AY14"/>
    <mergeCell ref="V11:AX11"/>
    <mergeCell ref="AN13:AN14"/>
    <mergeCell ref="AO13:AO14"/>
    <mergeCell ref="AI13:AI14"/>
    <mergeCell ref="AL13:AL14"/>
    <mergeCell ref="AX12:AX14"/>
    <mergeCell ref="AT12:AT14"/>
    <mergeCell ref="AW12:AW14"/>
    <mergeCell ref="AP12:AP14"/>
    <mergeCell ref="AQ12:AQ14"/>
    <mergeCell ref="AR12:AR14"/>
    <mergeCell ref="AV12:AV14"/>
    <mergeCell ref="AU12:AU14"/>
    <mergeCell ref="AJ13:AJ14"/>
  </mergeCells>
  <dataValidations count="3">
    <dataValidation allowBlank="1" showInputMessage="1" showErrorMessage="1" sqref="AW15:AW22" xr:uid="{A5FC666C-E064-45C5-80D9-D25E6792DB95}"/>
    <dataValidation showDropDown="1" showInputMessage="1" showErrorMessage="1" sqref="W15:W22" xr:uid="{17AFAF8D-D450-48C6-91A8-120D3B6F9DF3}"/>
    <dataValidation type="list" allowBlank="1" showInputMessage="1" showErrorMessage="1" sqref="I22:O22" xr:uid="{347A561D-CA80-4499-9C2B-D142D9C3A982}">
      <formula1>$B$3:$B$5</formula1>
    </dataValidation>
  </dataValidations>
  <pageMargins left="0.31496062992125984" right="0.31496062992125984" top="0.35433070866141736" bottom="0.35433070866141736" header="0.11811023622047245" footer="0.11811023622047245"/>
  <pageSetup scale="80" orientation="landscape" r:id="rId1"/>
  <drawing r:id="rId2"/>
  <legacyDrawing r:id="rId3"/>
  <extLst>
    <ext xmlns:x14="http://schemas.microsoft.com/office/spreadsheetml/2009/9/main" uri="{CCE6A557-97BC-4b89-ADB6-D9C93CAAB3DF}">
      <x14:dataValidations xmlns:xm="http://schemas.microsoft.com/office/excel/2006/main" count="17">
        <x14:dataValidation type="list" allowBlank="1" showInputMessage="1" showErrorMessage="1" xr:uid="{CF63BF22-CA29-4A27-B82A-AC252BA65149}">
          <x14:formula1>
            <xm:f>'Listas Desplegables '!$B$1532:$B$1544</xm:f>
          </x14:formula1>
          <xm:sqref>AZ15:AZ22</xm:sqref>
        </x14:dataValidation>
        <x14:dataValidation type="list" allowBlank="1" showInputMessage="1" showErrorMessage="1" xr:uid="{C73ED5EB-ED01-4E99-B185-6BAEA2B795BC}">
          <x14:formula1>
            <xm:f>'Listas Desplegables '!$B$1511:$B$1530</xm:f>
          </x14:formula1>
          <xm:sqref>AY15:AY22</xm:sqref>
        </x14:dataValidation>
        <x14:dataValidation type="list" allowBlank="1" showInputMessage="1" showErrorMessage="1" xr:uid="{D6BAEFF8-3156-456A-8C26-EDD05F516724}">
          <x14:formula1>
            <xm:f>'Listas Desplegables '!$B$3:$B$5</xm:f>
          </x14:formula1>
          <xm:sqref>G15:H22 I15:O21</xm:sqref>
        </x14:dataValidation>
        <x14:dataValidation type="list" allowBlank="1" showInputMessage="1" showErrorMessage="1" xr:uid="{57A361D4-DBB4-4760-8DD5-B0EE23498FA3}">
          <x14:formula1>
            <xm:f>'Listas Desplegables '!$B$64:$B$68</xm:f>
          </x14:formula1>
          <xm:sqref>T15:T22</xm:sqref>
        </x14:dataValidation>
        <x14:dataValidation type="list" allowBlank="1" showInputMessage="1" showErrorMessage="1" xr:uid="{E5EA0948-5015-4564-ADDB-BF6F23C6C8AC}">
          <x14:formula1>
            <xm:f>'Listas Desplegables '!$B$51:$B$62</xm:f>
          </x14:formula1>
          <xm:sqref>S15:S22</xm:sqref>
        </x14:dataValidation>
        <x14:dataValidation type="list" showInputMessage="1" showErrorMessage="1" xr:uid="{DCC9FCEE-8436-4158-83F5-2AA00A41D3C6}">
          <x14:formula1>
            <xm:f>'Listas Desplegables '!$B$81:$B$87</xm:f>
          </x14:formula1>
          <xm:sqref>V15:V22</xm:sqref>
        </x14:dataValidation>
        <x14:dataValidation type="list" allowBlank="1" showInputMessage="1" showErrorMessage="1" xr:uid="{A5A8539A-2CE4-4CB3-9AB0-C3065132FE30}">
          <x14:formula1>
            <xm:f>'Listas Desplegables '!$B$114:$B$118</xm:f>
          </x14:formula1>
          <xm:sqref>AV15:AV22</xm:sqref>
        </x14:dataValidation>
        <x14:dataValidation type="list" allowBlank="1" showInputMessage="1" showErrorMessage="1" xr:uid="{446554F0-DD0E-4752-8394-17B80EF1C783}">
          <x14:formula1>
            <xm:f>'Listas Desplegables '!$B$89:$B$91</xm:f>
          </x14:formula1>
          <xm:sqref>X15:X22</xm:sqref>
        </x14:dataValidation>
        <x14:dataValidation type="list" allowBlank="1" showInputMessage="1" showErrorMessage="1" xr:uid="{E2E20AE5-26D1-4D8D-904F-80964831476F}">
          <x14:formula1>
            <xm:f>'Listas Desplegables '!$B$39:$B$49</xm:f>
          </x14:formula1>
          <xm:sqref>R15:R22</xm:sqref>
        </x14:dataValidation>
        <x14:dataValidation type="list" allowBlank="1" showInputMessage="1" showErrorMessage="1" xr:uid="{5E8C6BB1-F87D-4955-B681-6CB3ED46F68B}">
          <x14:formula1>
            <xm:f>'Listas Desplegables '!$B$120:$B$143</xm:f>
          </x14:formula1>
          <xm:sqref>AX15:AX22</xm:sqref>
        </x14:dataValidation>
        <x14:dataValidation type="list" allowBlank="1" showInputMessage="1" showErrorMessage="1" xr:uid="{38DAC850-98A0-43E5-B0AB-20A4D2D621B7}">
          <x14:formula1>
            <xm:f>'Listas Desplegables '!$B$8:$B$18</xm:f>
          </x14:formula1>
          <xm:sqref>P15:P22</xm:sqref>
        </x14:dataValidation>
        <x14:dataValidation type="list" allowBlank="1" showInputMessage="1" showErrorMessage="1" xr:uid="{BAECF7D2-F249-4EF0-880E-31EF1F8211A5}">
          <x14:formula1>
            <xm:f>'Listas Desplegables '!$B$93:$B$97</xm:f>
          </x14:formula1>
          <xm:sqref>AB15:AB22</xm:sqref>
        </x14:dataValidation>
        <x14:dataValidation type="list" allowBlank="1" showInputMessage="1" showErrorMessage="1" xr:uid="{F52412C7-6608-48D6-A8A6-5A8700566E3D}">
          <x14:formula1>
            <xm:f>'Listas Desplegables '!$B$70:$B$79</xm:f>
          </x14:formula1>
          <xm:sqref>U15:U22</xm:sqref>
        </x14:dataValidation>
        <x14:dataValidation type="list" allowBlank="1" showInputMessage="1" showErrorMessage="1" xr:uid="{46C8CBA2-ABBD-4EC1-A350-463395072AD9}">
          <x14:formula1>
            <xm:f>'Listas Desplegables '!$B$107:$B$111</xm:f>
          </x14:formula1>
          <xm:sqref>AT15:AT22</xm:sqref>
        </x14:dataValidation>
        <x14:dataValidation type="list" allowBlank="1" showInputMessage="1" showErrorMessage="1" xr:uid="{98F1B831-E1A4-4B71-83D6-E319423A5D02}">
          <x14:formula1>
            <xm:f>'Listas Desplegables '!$B$100:$B$105</xm:f>
          </x14:formula1>
          <xm:sqref>AQ15:AQ22</xm:sqref>
        </x14:dataValidation>
        <x14:dataValidation type="list" allowBlank="1" showInputMessage="1" showErrorMessage="1" xr:uid="{63769C13-ED48-4C53-AF09-248950A33E01}">
          <x14:formula1>
            <xm:f>'Listas Desplegables '!$B$21:$B$36</xm:f>
          </x14:formula1>
          <xm:sqref>Q15:Q22</xm:sqref>
        </x14:dataValidation>
        <x14:dataValidation type="list" allowBlank="1" showInputMessage="1" showErrorMessage="1" xr:uid="{FCD7086C-8A76-440A-B631-C5CFF6C05E15}">
          <x14:formula1>
            <xm:f>'Listas Desplegables '!$B$1478:$B$1502</xm:f>
          </x14:formula1>
          <xm:sqref>AP15:AP22</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A82C0-DC13-4A90-9D25-3F4B9B03BAC3}">
  <sheetPr codeName="Hoja12"/>
  <dimension ref="A1:BF66"/>
  <sheetViews>
    <sheetView topLeftCell="R1" zoomScale="70" zoomScaleNormal="70" zoomScaleSheetLayoutView="114" workbookViewId="0">
      <pane ySplit="14" topLeftCell="A15" activePane="bottomLeft" state="frozen"/>
      <selection activeCell="A14" sqref="A14"/>
      <selection pane="bottomLeft" activeCell="Y21" sqref="Y21:Y26"/>
    </sheetView>
  </sheetViews>
  <sheetFormatPr baseColWidth="10" defaultColWidth="19.7109375" defaultRowHeight="12.75" customHeight="1" x14ac:dyDescent="0.25"/>
  <cols>
    <col min="1" max="4" width="19.7109375" style="98"/>
    <col min="5" max="5" width="43.140625" style="98" customWidth="1"/>
    <col min="6" max="14" width="19.7109375" style="98"/>
    <col min="15" max="15" width="24.7109375" style="98" customWidth="1"/>
    <col min="16" max="21" width="19.7109375" style="98"/>
    <col min="22" max="22" width="30.5703125" style="98" customWidth="1"/>
    <col min="23" max="23" width="19.7109375" style="98"/>
    <col min="24" max="24" width="19.7109375" style="370"/>
    <col min="25" max="25" width="42" style="370" customWidth="1"/>
    <col min="26" max="26" width="39.7109375" style="370" customWidth="1"/>
    <col min="27" max="27" width="19.7109375" style="394"/>
    <col min="28" max="46" width="19.7109375" style="370"/>
    <col min="47" max="47" width="25.28515625" style="370" customWidth="1"/>
    <col min="48" max="49" width="19.7109375" style="370"/>
    <col min="50" max="16384" width="19.7109375" style="98"/>
  </cols>
  <sheetData>
    <row r="1" spans="1:58" ht="15.75" x14ac:dyDescent="0.25">
      <c r="A1" s="839"/>
      <c r="B1" s="462" t="s">
        <v>0</v>
      </c>
      <c r="C1" s="462"/>
      <c r="D1" s="470" t="s">
        <v>1</v>
      </c>
      <c r="E1" s="471"/>
      <c r="F1" s="471"/>
      <c r="G1" s="471"/>
      <c r="H1" s="471"/>
      <c r="I1" s="471"/>
      <c r="J1" s="471"/>
      <c r="K1" s="471"/>
      <c r="L1" s="471"/>
      <c r="M1" s="471"/>
      <c r="N1" s="471"/>
      <c r="O1" s="471"/>
      <c r="P1" s="471"/>
      <c r="Q1" s="471"/>
      <c r="R1" s="471"/>
      <c r="S1" s="471"/>
      <c r="T1" s="471"/>
      <c r="U1" s="471"/>
      <c r="V1" s="471"/>
      <c r="W1" s="471"/>
      <c r="X1" s="471"/>
      <c r="Y1" s="471"/>
      <c r="Z1" s="471"/>
      <c r="AA1" s="471"/>
      <c r="AB1" s="471"/>
      <c r="AC1" s="471"/>
      <c r="AD1" s="471"/>
      <c r="AE1" s="471"/>
      <c r="AF1" s="471"/>
      <c r="AG1" s="471"/>
      <c r="AH1" s="471"/>
      <c r="AI1" s="471"/>
      <c r="AJ1" s="471"/>
      <c r="AK1" s="471"/>
      <c r="AL1" s="471"/>
      <c r="AM1" s="471"/>
      <c r="AN1" s="471"/>
      <c r="AO1" s="471"/>
      <c r="AP1" s="471"/>
      <c r="AQ1" s="471"/>
      <c r="AR1" s="471"/>
      <c r="AS1" s="471"/>
      <c r="AT1" s="472"/>
      <c r="AU1" s="466" t="s">
        <v>2</v>
      </c>
      <c r="AV1" s="467"/>
      <c r="AW1" s="8"/>
      <c r="AX1" s="9" t="s">
        <v>3</v>
      </c>
      <c r="BB1" s="852"/>
      <c r="BC1" s="852"/>
      <c r="BD1" s="866"/>
      <c r="BE1" s="866"/>
      <c r="BF1" s="866"/>
    </row>
    <row r="2" spans="1:58" ht="15.75" x14ac:dyDescent="0.25">
      <c r="A2" s="840"/>
      <c r="B2" s="462" t="s">
        <v>4</v>
      </c>
      <c r="C2" s="462"/>
      <c r="D2" s="463" t="s">
        <v>5</v>
      </c>
      <c r="E2" s="464"/>
      <c r="F2" s="464"/>
      <c r="G2" s="464"/>
      <c r="H2" s="464"/>
      <c r="I2" s="464"/>
      <c r="J2" s="464"/>
      <c r="K2" s="464"/>
      <c r="L2" s="464"/>
      <c r="M2" s="464"/>
      <c r="N2" s="464"/>
      <c r="O2" s="464"/>
      <c r="P2" s="464"/>
      <c r="Q2" s="464"/>
      <c r="R2" s="464"/>
      <c r="S2" s="464"/>
      <c r="T2" s="464"/>
      <c r="U2" s="464"/>
      <c r="V2" s="464"/>
      <c r="W2" s="464"/>
      <c r="X2" s="464"/>
      <c r="Y2" s="464"/>
      <c r="Z2" s="464"/>
      <c r="AA2" s="464"/>
      <c r="AB2" s="464"/>
      <c r="AC2" s="464"/>
      <c r="AD2" s="464"/>
      <c r="AE2" s="464"/>
      <c r="AF2" s="464"/>
      <c r="AG2" s="464"/>
      <c r="AH2" s="464"/>
      <c r="AI2" s="464"/>
      <c r="AJ2" s="464"/>
      <c r="AK2" s="464"/>
      <c r="AL2" s="464"/>
      <c r="AM2" s="464"/>
      <c r="AN2" s="464"/>
      <c r="AO2" s="464"/>
      <c r="AP2" s="464"/>
      <c r="AQ2" s="464"/>
      <c r="AR2" s="464"/>
      <c r="AS2" s="464"/>
      <c r="AT2" s="465"/>
      <c r="AU2" s="466" t="s">
        <v>6</v>
      </c>
      <c r="AV2" s="467"/>
      <c r="AW2" s="8"/>
      <c r="AX2" s="9"/>
      <c r="BB2" s="852"/>
      <c r="BC2" s="852"/>
      <c r="BD2" s="854"/>
      <c r="BE2" s="854"/>
      <c r="BF2" s="854"/>
    </row>
    <row r="3" spans="1:58" ht="15.75" x14ac:dyDescent="0.25">
      <c r="A3" s="841"/>
      <c r="B3" s="462" t="s">
        <v>7</v>
      </c>
      <c r="C3" s="462"/>
      <c r="D3" s="463" t="s">
        <v>8</v>
      </c>
      <c r="E3" s="464"/>
      <c r="F3" s="464"/>
      <c r="G3" s="464"/>
      <c r="H3" s="464"/>
      <c r="I3" s="464"/>
      <c r="J3" s="464"/>
      <c r="K3" s="464"/>
      <c r="L3" s="464"/>
      <c r="M3" s="464"/>
      <c r="N3" s="464"/>
      <c r="O3" s="464"/>
      <c r="P3" s="464"/>
      <c r="Q3" s="464"/>
      <c r="R3" s="464"/>
      <c r="S3" s="464"/>
      <c r="T3" s="464"/>
      <c r="U3" s="464"/>
      <c r="V3" s="464"/>
      <c r="W3" s="464"/>
      <c r="X3" s="464"/>
      <c r="Y3" s="464"/>
      <c r="Z3" s="464"/>
      <c r="AA3" s="464"/>
      <c r="AB3" s="464"/>
      <c r="AC3" s="464"/>
      <c r="AD3" s="464"/>
      <c r="AE3" s="464"/>
      <c r="AF3" s="464"/>
      <c r="AG3" s="464"/>
      <c r="AH3" s="464"/>
      <c r="AI3" s="464"/>
      <c r="AJ3" s="464"/>
      <c r="AK3" s="464"/>
      <c r="AL3" s="464"/>
      <c r="AM3" s="464"/>
      <c r="AN3" s="464"/>
      <c r="AO3" s="464"/>
      <c r="AP3" s="464"/>
      <c r="AQ3" s="464"/>
      <c r="AR3" s="464"/>
      <c r="AS3" s="464"/>
      <c r="AT3" s="465"/>
      <c r="AU3" s="466" t="s">
        <v>9</v>
      </c>
      <c r="AV3" s="467"/>
      <c r="AW3" s="8"/>
      <c r="AX3" s="11"/>
      <c r="BB3" s="852"/>
      <c r="BC3" s="852"/>
      <c r="BD3" s="853"/>
      <c r="BE3" s="854"/>
      <c r="BF3" s="854"/>
    </row>
    <row r="4" spans="1:58" ht="15.75" x14ac:dyDescent="0.2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X4" s="369"/>
      <c r="AY4" s="369"/>
      <c r="AZ4" s="369"/>
    </row>
    <row r="5" spans="1:58" s="373" customFormat="1" ht="15.75" x14ac:dyDescent="0.25">
      <c r="A5" s="848" t="s">
        <v>10</v>
      </c>
      <c r="B5" s="849"/>
      <c r="C5" s="486">
        <v>2026</v>
      </c>
      <c r="D5" s="486"/>
      <c r="E5" s="486"/>
      <c r="F5" s="486"/>
      <c r="G5" s="486"/>
      <c r="H5" s="486"/>
      <c r="I5" s="486"/>
      <c r="J5" s="486"/>
      <c r="K5" s="14"/>
      <c r="L5" s="14"/>
      <c r="M5" s="14"/>
      <c r="N5" s="14"/>
      <c r="O5" s="14"/>
      <c r="P5" s="14"/>
      <c r="Q5" s="14"/>
      <c r="R5" s="14"/>
      <c r="S5" s="14"/>
      <c r="T5" s="14"/>
      <c r="U5" s="14"/>
      <c r="V5" s="14"/>
      <c r="W5" s="14"/>
      <c r="X5" s="371"/>
      <c r="Y5" s="371"/>
      <c r="Z5" s="371"/>
      <c r="AA5" s="369"/>
      <c r="AB5" s="371"/>
      <c r="AC5" s="371"/>
      <c r="AD5" s="371"/>
      <c r="AE5" s="371"/>
      <c r="AF5" s="371"/>
      <c r="AG5" s="371"/>
      <c r="AH5" s="371"/>
      <c r="AI5" s="371"/>
      <c r="AJ5" s="371"/>
      <c r="AK5" s="371"/>
      <c r="AL5" s="371"/>
      <c r="AM5" s="371"/>
      <c r="AN5" s="371"/>
      <c r="AO5" s="371"/>
      <c r="AP5" s="371"/>
      <c r="AQ5" s="371"/>
      <c r="AR5" s="371"/>
      <c r="AS5" s="371"/>
      <c r="AT5" s="371"/>
      <c r="AU5" s="372"/>
      <c r="AV5" s="372"/>
      <c r="AW5" s="372"/>
      <c r="AX5" s="371"/>
      <c r="AY5" s="371"/>
      <c r="AZ5" s="371"/>
    </row>
    <row r="6" spans="1:58" s="373" customFormat="1" ht="15.75" x14ac:dyDescent="0.25">
      <c r="A6" s="848" t="s">
        <v>11</v>
      </c>
      <c r="B6" s="849"/>
      <c r="C6" s="491" t="s">
        <v>159</v>
      </c>
      <c r="D6" s="491"/>
      <c r="E6" s="491"/>
      <c r="F6" s="491"/>
      <c r="G6" s="491"/>
      <c r="H6" s="491"/>
      <c r="I6" s="491"/>
      <c r="J6" s="491"/>
      <c r="K6" s="14"/>
      <c r="L6" s="14"/>
      <c r="M6" s="14"/>
      <c r="N6" s="14"/>
      <c r="O6" s="14"/>
      <c r="P6" s="14"/>
      <c r="Q6" s="14"/>
      <c r="R6" s="14"/>
      <c r="S6" s="14"/>
      <c r="T6" s="14"/>
      <c r="U6" s="14"/>
      <c r="V6" s="14"/>
      <c r="W6" s="14"/>
      <c r="X6" s="14"/>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0"/>
      <c r="AY6" s="371"/>
      <c r="AZ6" s="371"/>
    </row>
    <row r="7" spans="1:58" s="373" customFormat="1" ht="15.75" x14ac:dyDescent="0.25">
      <c r="A7" s="848" t="s">
        <v>12</v>
      </c>
      <c r="B7" s="849"/>
      <c r="C7" s="493">
        <v>202400000000246</v>
      </c>
      <c r="D7" s="494"/>
      <c r="E7" s="494"/>
      <c r="F7" s="494"/>
      <c r="G7" s="494"/>
      <c r="H7" s="494"/>
      <c r="I7" s="494"/>
      <c r="J7" s="495"/>
      <c r="K7" s="14"/>
      <c r="L7" s="14"/>
      <c r="M7" s="14"/>
      <c r="N7" s="14"/>
      <c r="O7" s="14"/>
      <c r="P7" s="14"/>
      <c r="Q7" s="14"/>
      <c r="R7" s="14"/>
      <c r="S7" s="14"/>
      <c r="T7" s="14"/>
      <c r="U7" s="14"/>
      <c r="V7" s="14"/>
      <c r="W7" s="14"/>
      <c r="X7" s="14"/>
      <c r="Y7" s="850"/>
      <c r="Z7" s="850"/>
      <c r="AA7" s="850"/>
      <c r="AB7" s="850"/>
      <c r="AC7" s="850"/>
      <c r="AD7" s="850"/>
      <c r="AE7" s="850"/>
      <c r="AF7" s="850"/>
      <c r="AG7" s="850"/>
      <c r="AH7" s="850"/>
      <c r="AI7" s="850"/>
      <c r="AJ7" s="850"/>
      <c r="AK7" s="850"/>
      <c r="AL7" s="850"/>
      <c r="AM7" s="850"/>
      <c r="AN7" s="850"/>
      <c r="AO7" s="850"/>
      <c r="AP7" s="850"/>
      <c r="AQ7" s="850"/>
      <c r="AR7" s="850"/>
      <c r="AS7" s="850"/>
      <c r="AT7" s="850"/>
      <c r="AU7" s="850"/>
      <c r="AV7" s="850"/>
      <c r="AW7" s="850"/>
      <c r="AX7" s="850"/>
      <c r="AY7" s="371"/>
      <c r="AZ7" s="371"/>
    </row>
    <row r="8" spans="1:58" s="373" customFormat="1" ht="15.75" x14ac:dyDescent="0.25">
      <c r="A8" s="848" t="s">
        <v>13</v>
      </c>
      <c r="B8" s="849"/>
      <c r="C8" s="851" t="s">
        <v>778</v>
      </c>
      <c r="D8" s="497"/>
      <c r="E8" s="497"/>
      <c r="F8" s="497"/>
      <c r="G8" s="497"/>
      <c r="H8" s="497"/>
      <c r="I8" s="497"/>
      <c r="J8" s="498"/>
      <c r="K8" s="14"/>
      <c r="L8" s="14"/>
      <c r="M8" s="14"/>
      <c r="N8" s="14"/>
      <c r="O8" s="14"/>
      <c r="P8" s="14"/>
      <c r="Q8" s="14"/>
      <c r="R8" s="14"/>
      <c r="S8" s="14"/>
      <c r="T8" s="14"/>
      <c r="U8" s="14"/>
      <c r="V8" s="14"/>
      <c r="W8" s="14"/>
      <c r="X8" s="14"/>
      <c r="Y8" s="850"/>
      <c r="Z8" s="850"/>
      <c r="AA8" s="850"/>
      <c r="AB8" s="850"/>
      <c r="AC8" s="850"/>
      <c r="AD8" s="850"/>
      <c r="AE8" s="850"/>
      <c r="AF8" s="850"/>
      <c r="AG8" s="850"/>
      <c r="AH8" s="850"/>
      <c r="AI8" s="850"/>
      <c r="AJ8" s="850"/>
      <c r="AK8" s="850"/>
      <c r="AL8" s="850"/>
      <c r="AM8" s="850"/>
      <c r="AN8" s="850"/>
      <c r="AO8" s="850"/>
      <c r="AP8" s="850"/>
      <c r="AQ8" s="850"/>
      <c r="AR8" s="850"/>
      <c r="AS8" s="850"/>
      <c r="AT8" s="850"/>
      <c r="AU8" s="850"/>
      <c r="AV8" s="850"/>
      <c r="AW8" s="850"/>
      <c r="AX8" s="850"/>
      <c r="AY8" s="371"/>
      <c r="AZ8" s="371"/>
    </row>
    <row r="9" spans="1:58" s="373" customFormat="1" ht="15.75" x14ac:dyDescent="0.25">
      <c r="A9" s="848" t="s">
        <v>14</v>
      </c>
      <c r="B9" s="849"/>
      <c r="C9" s="851" t="s">
        <v>432</v>
      </c>
      <c r="D9" s="497"/>
      <c r="E9" s="497"/>
      <c r="F9" s="497"/>
      <c r="G9" s="497"/>
      <c r="H9" s="497"/>
      <c r="I9" s="497"/>
      <c r="J9" s="498"/>
      <c r="K9" s="14"/>
      <c r="L9" s="14"/>
      <c r="M9" s="14"/>
      <c r="N9" s="14"/>
      <c r="O9" s="14"/>
      <c r="P9" s="14"/>
      <c r="Q9" s="14"/>
      <c r="R9" s="14"/>
      <c r="S9" s="14"/>
      <c r="T9" s="14"/>
      <c r="U9" s="14"/>
      <c r="V9" s="14"/>
      <c r="W9" s="14"/>
      <c r="X9" s="14"/>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0"/>
      <c r="AY9" s="371"/>
      <c r="AZ9" s="371"/>
    </row>
    <row r="10" spans="1:58" s="373" customFormat="1" ht="15.75" x14ac:dyDescent="0.25">
      <c r="AA10" s="374"/>
      <c r="AR10" s="372"/>
      <c r="AS10" s="372"/>
      <c r="AT10" s="372"/>
      <c r="AU10" s="372"/>
      <c r="AV10" s="372"/>
      <c r="AW10" s="372"/>
      <c r="AX10" s="372"/>
      <c r="AY10" s="371"/>
      <c r="AZ10" s="371"/>
    </row>
    <row r="11" spans="1:58" s="373" customFormat="1" ht="15.75" x14ac:dyDescent="0.25">
      <c r="A11" s="875" t="s">
        <v>15</v>
      </c>
      <c r="B11" s="875"/>
      <c r="C11" s="875"/>
      <c r="D11" s="875"/>
      <c r="E11" s="875"/>
      <c r="F11" s="875"/>
      <c r="G11" s="859" t="s">
        <v>16</v>
      </c>
      <c r="H11" s="859"/>
      <c r="I11" s="859"/>
      <c r="J11" s="859"/>
      <c r="K11" s="859"/>
      <c r="L11" s="859"/>
      <c r="M11" s="859"/>
      <c r="N11" s="859"/>
      <c r="O11" s="859"/>
      <c r="P11" s="845"/>
      <c r="Q11" s="845"/>
      <c r="R11" s="845"/>
      <c r="S11" s="845"/>
      <c r="T11" s="845"/>
      <c r="U11" s="871"/>
      <c r="V11" s="860" t="s">
        <v>17</v>
      </c>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0"/>
      <c r="AY11" s="864" t="s">
        <v>18</v>
      </c>
      <c r="AZ11" s="864" t="s">
        <v>19</v>
      </c>
    </row>
    <row r="12" spans="1:58" s="373" customFormat="1" ht="15.75" x14ac:dyDescent="0.25">
      <c r="A12" s="857" t="s">
        <v>20</v>
      </c>
      <c r="B12" s="855" t="s">
        <v>21</v>
      </c>
      <c r="C12" s="857" t="s">
        <v>22</v>
      </c>
      <c r="D12" s="857" t="s">
        <v>23</v>
      </c>
      <c r="E12" s="857" t="s">
        <v>24</v>
      </c>
      <c r="F12" s="857" t="s">
        <v>25</v>
      </c>
      <c r="G12" s="859" t="s">
        <v>26</v>
      </c>
      <c r="H12" s="859"/>
      <c r="I12" s="876" t="s">
        <v>27</v>
      </c>
      <c r="J12" s="877"/>
      <c r="K12" s="877"/>
      <c r="L12" s="877"/>
      <c r="M12" s="877"/>
      <c r="N12" s="877"/>
      <c r="O12" s="877"/>
      <c r="P12" s="867" t="s">
        <v>28</v>
      </c>
      <c r="Q12" s="867"/>
      <c r="R12" s="867"/>
      <c r="S12" s="867"/>
      <c r="T12" s="867"/>
      <c r="U12" s="867"/>
      <c r="V12" s="868" t="s">
        <v>29</v>
      </c>
      <c r="W12" s="860" t="s">
        <v>30</v>
      </c>
      <c r="X12" s="842" t="s">
        <v>31</v>
      </c>
      <c r="Y12" s="842" t="s">
        <v>32</v>
      </c>
      <c r="Z12" s="842" t="s">
        <v>33</v>
      </c>
      <c r="AA12" s="872" t="s">
        <v>34</v>
      </c>
      <c r="AB12" s="842" t="s">
        <v>35</v>
      </c>
      <c r="AC12" s="846" t="s">
        <v>36</v>
      </c>
      <c r="AD12" s="842" t="s">
        <v>37</v>
      </c>
      <c r="AE12" s="842"/>
      <c r="AF12" s="842"/>
      <c r="AG12" s="842"/>
      <c r="AH12" s="842"/>
      <c r="AI12" s="842"/>
      <c r="AJ12" s="842"/>
      <c r="AK12" s="842"/>
      <c r="AL12" s="842"/>
      <c r="AM12" s="842"/>
      <c r="AN12" s="842"/>
      <c r="AO12" s="842"/>
      <c r="AP12" s="842" t="s">
        <v>38</v>
      </c>
      <c r="AQ12" s="842" t="s">
        <v>39</v>
      </c>
      <c r="AR12" s="842" t="s">
        <v>40</v>
      </c>
      <c r="AS12" s="842" t="s">
        <v>41</v>
      </c>
      <c r="AT12" s="842" t="s">
        <v>42</v>
      </c>
      <c r="AU12" s="842" t="s">
        <v>43</v>
      </c>
      <c r="AV12" s="842" t="s">
        <v>44</v>
      </c>
      <c r="AW12" s="842" t="s">
        <v>45</v>
      </c>
      <c r="AX12" s="842" t="s">
        <v>46</v>
      </c>
      <c r="AY12" s="864"/>
      <c r="AZ12" s="864"/>
    </row>
    <row r="13" spans="1:58" s="373" customFormat="1" ht="15" x14ac:dyDescent="0.25">
      <c r="A13" s="858"/>
      <c r="B13" s="856"/>
      <c r="C13" s="858"/>
      <c r="D13" s="858"/>
      <c r="E13" s="858"/>
      <c r="F13" s="858"/>
      <c r="G13" s="862" t="s">
        <v>26</v>
      </c>
      <c r="H13" s="862" t="s">
        <v>47</v>
      </c>
      <c r="I13" s="862" t="s">
        <v>48</v>
      </c>
      <c r="J13" s="862" t="s">
        <v>49</v>
      </c>
      <c r="K13" s="862" t="s">
        <v>50</v>
      </c>
      <c r="L13" s="862" t="s">
        <v>51</v>
      </c>
      <c r="M13" s="862" t="s">
        <v>52</v>
      </c>
      <c r="N13" s="862" t="s">
        <v>434</v>
      </c>
      <c r="O13" s="863" t="s">
        <v>54</v>
      </c>
      <c r="P13" s="869" t="s">
        <v>55</v>
      </c>
      <c r="Q13" s="844" t="s">
        <v>56</v>
      </c>
      <c r="R13" s="844" t="s">
        <v>57</v>
      </c>
      <c r="S13" s="844" t="s">
        <v>58</v>
      </c>
      <c r="T13" s="844" t="s">
        <v>59</v>
      </c>
      <c r="U13" s="870" t="s">
        <v>60</v>
      </c>
      <c r="V13" s="842"/>
      <c r="W13" s="860"/>
      <c r="X13" s="842"/>
      <c r="Y13" s="842"/>
      <c r="Z13" s="842"/>
      <c r="AA13" s="873"/>
      <c r="AB13" s="842"/>
      <c r="AC13" s="846"/>
      <c r="AD13" s="837" t="s">
        <v>61</v>
      </c>
      <c r="AE13" s="837" t="s">
        <v>62</v>
      </c>
      <c r="AF13" s="837" t="s">
        <v>63</v>
      </c>
      <c r="AG13" s="837" t="s">
        <v>64</v>
      </c>
      <c r="AH13" s="837" t="s">
        <v>65</v>
      </c>
      <c r="AI13" s="837" t="s">
        <v>66</v>
      </c>
      <c r="AJ13" s="837" t="s">
        <v>67</v>
      </c>
      <c r="AK13" s="837" t="s">
        <v>68</v>
      </c>
      <c r="AL13" s="837" t="s">
        <v>69</v>
      </c>
      <c r="AM13" s="837" t="s">
        <v>70</v>
      </c>
      <c r="AN13" s="837" t="s">
        <v>71</v>
      </c>
      <c r="AO13" s="837" t="s">
        <v>72</v>
      </c>
      <c r="AP13" s="842"/>
      <c r="AQ13" s="842"/>
      <c r="AR13" s="842"/>
      <c r="AS13" s="842"/>
      <c r="AT13" s="842"/>
      <c r="AU13" s="842"/>
      <c r="AV13" s="842"/>
      <c r="AW13" s="842"/>
      <c r="AX13" s="842"/>
      <c r="AY13" s="864"/>
      <c r="AZ13" s="864"/>
    </row>
    <row r="14" spans="1:58" s="373" customFormat="1" ht="38.1" customHeight="1" x14ac:dyDescent="0.25">
      <c r="A14" s="858"/>
      <c r="B14" s="856"/>
      <c r="C14" s="858"/>
      <c r="D14" s="858"/>
      <c r="E14" s="858"/>
      <c r="F14" s="858"/>
      <c r="G14" s="863"/>
      <c r="H14" s="863"/>
      <c r="I14" s="863"/>
      <c r="J14" s="863"/>
      <c r="K14" s="863"/>
      <c r="L14" s="863"/>
      <c r="M14" s="863"/>
      <c r="N14" s="845"/>
      <c r="O14" s="878"/>
      <c r="P14" s="863"/>
      <c r="Q14" s="845"/>
      <c r="R14" s="845"/>
      <c r="S14" s="845"/>
      <c r="T14" s="845"/>
      <c r="U14" s="871"/>
      <c r="V14" s="843"/>
      <c r="W14" s="861"/>
      <c r="X14" s="843"/>
      <c r="Y14" s="843"/>
      <c r="Z14" s="843"/>
      <c r="AA14" s="874"/>
      <c r="AB14" s="843"/>
      <c r="AC14" s="847"/>
      <c r="AD14" s="838"/>
      <c r="AE14" s="838"/>
      <c r="AF14" s="838"/>
      <c r="AG14" s="838"/>
      <c r="AH14" s="838"/>
      <c r="AI14" s="838"/>
      <c r="AJ14" s="838"/>
      <c r="AK14" s="838"/>
      <c r="AL14" s="838"/>
      <c r="AM14" s="838"/>
      <c r="AN14" s="838"/>
      <c r="AO14" s="838"/>
      <c r="AP14" s="843"/>
      <c r="AQ14" s="843"/>
      <c r="AR14" s="843"/>
      <c r="AS14" s="843"/>
      <c r="AT14" s="843"/>
      <c r="AU14" s="843"/>
      <c r="AV14" s="843"/>
      <c r="AW14" s="843"/>
      <c r="AX14" s="843"/>
      <c r="AY14" s="865"/>
      <c r="AZ14" s="865"/>
    </row>
    <row r="15" spans="1:58" ht="30" x14ac:dyDescent="0.25">
      <c r="A15" s="834" t="s">
        <v>779</v>
      </c>
      <c r="B15" s="834" t="s">
        <v>780</v>
      </c>
      <c r="C15" s="834" t="s">
        <v>781</v>
      </c>
      <c r="D15" s="829">
        <v>21</v>
      </c>
      <c r="E15" s="375" t="s">
        <v>782</v>
      </c>
      <c r="F15" s="376">
        <v>640428048</v>
      </c>
      <c r="G15" s="830" t="s">
        <v>439</v>
      </c>
      <c r="H15" s="830" t="s">
        <v>439</v>
      </c>
      <c r="I15" s="831" t="s">
        <v>439</v>
      </c>
      <c r="J15" s="831" t="s">
        <v>439</v>
      </c>
      <c r="K15" s="831" t="s">
        <v>449</v>
      </c>
      <c r="L15" s="831" t="s">
        <v>439</v>
      </c>
      <c r="M15" s="831" t="s">
        <v>449</v>
      </c>
      <c r="N15" s="831" t="s">
        <v>449</v>
      </c>
      <c r="O15" s="831" t="s">
        <v>449</v>
      </c>
      <c r="P15" s="832" t="s">
        <v>441</v>
      </c>
      <c r="Q15" s="832" t="s">
        <v>441</v>
      </c>
      <c r="R15" s="832" t="s">
        <v>441</v>
      </c>
      <c r="S15" s="832" t="s">
        <v>783</v>
      </c>
      <c r="T15" s="832" t="s">
        <v>441</v>
      </c>
      <c r="U15" s="831" t="s">
        <v>441</v>
      </c>
      <c r="V15" s="879" t="s">
        <v>75</v>
      </c>
      <c r="W15" s="826" t="s">
        <v>155</v>
      </c>
      <c r="X15" s="879" t="s">
        <v>77</v>
      </c>
      <c r="Y15" s="879" t="s">
        <v>156</v>
      </c>
      <c r="Z15" s="879" t="s">
        <v>157</v>
      </c>
      <c r="AA15" s="880">
        <v>68213.355299999996</v>
      </c>
      <c r="AB15" s="879" t="s">
        <v>80</v>
      </c>
      <c r="AC15" s="881">
        <f>SUM(AD15:AO19)</f>
        <v>10951.6052</v>
      </c>
      <c r="AD15" s="834" t="s">
        <v>81</v>
      </c>
      <c r="AE15" s="834" t="s">
        <v>81</v>
      </c>
      <c r="AF15" s="834" t="s">
        <v>81</v>
      </c>
      <c r="AG15" s="882">
        <v>1309.0649000000001</v>
      </c>
      <c r="AH15" s="882">
        <v>1309.0649000000001</v>
      </c>
      <c r="AI15" s="882">
        <v>1309.0649000000001</v>
      </c>
      <c r="AJ15" s="882">
        <v>1404.8821</v>
      </c>
      <c r="AK15" s="882">
        <v>1404.8821</v>
      </c>
      <c r="AL15" s="882">
        <v>1404.8821</v>
      </c>
      <c r="AM15" s="882">
        <v>1404.8821</v>
      </c>
      <c r="AN15" s="882">
        <v>1404.8821</v>
      </c>
      <c r="AO15" s="834" t="s">
        <v>81</v>
      </c>
      <c r="AP15" s="879" t="s">
        <v>158</v>
      </c>
      <c r="AQ15" s="879" t="s">
        <v>444</v>
      </c>
      <c r="AR15" s="883">
        <v>46054</v>
      </c>
      <c r="AS15" s="883">
        <v>46387</v>
      </c>
      <c r="AT15" s="879" t="s">
        <v>445</v>
      </c>
      <c r="AU15" s="833">
        <v>3427016829</v>
      </c>
      <c r="AV15" s="884" t="s">
        <v>446</v>
      </c>
      <c r="AW15" s="884" t="s">
        <v>784</v>
      </c>
      <c r="AX15" s="879" t="s">
        <v>144</v>
      </c>
      <c r="AY15" s="885" t="s">
        <v>449</v>
      </c>
      <c r="AZ15" s="885" t="s">
        <v>449</v>
      </c>
    </row>
    <row r="16" spans="1:58" ht="45" x14ac:dyDescent="0.25">
      <c r="A16" s="834"/>
      <c r="B16" s="834"/>
      <c r="C16" s="834"/>
      <c r="D16" s="829"/>
      <c r="E16" s="375" t="s">
        <v>785</v>
      </c>
      <c r="F16" s="376">
        <v>815428048</v>
      </c>
      <c r="G16" s="830"/>
      <c r="H16" s="830"/>
      <c r="I16" s="831"/>
      <c r="J16" s="831"/>
      <c r="K16" s="831"/>
      <c r="L16" s="831"/>
      <c r="M16" s="831"/>
      <c r="N16" s="831"/>
      <c r="O16" s="831"/>
      <c r="P16" s="832"/>
      <c r="Q16" s="832"/>
      <c r="R16" s="832"/>
      <c r="S16" s="832"/>
      <c r="T16" s="832"/>
      <c r="U16" s="831"/>
      <c r="V16" s="879"/>
      <c r="W16" s="826"/>
      <c r="X16" s="879"/>
      <c r="Y16" s="879"/>
      <c r="Z16" s="879"/>
      <c r="AA16" s="880"/>
      <c r="AB16" s="879"/>
      <c r="AC16" s="881"/>
      <c r="AD16" s="834"/>
      <c r="AE16" s="834"/>
      <c r="AF16" s="834"/>
      <c r="AG16" s="882"/>
      <c r="AH16" s="882"/>
      <c r="AI16" s="882"/>
      <c r="AJ16" s="882"/>
      <c r="AK16" s="882"/>
      <c r="AL16" s="882"/>
      <c r="AM16" s="882"/>
      <c r="AN16" s="882"/>
      <c r="AO16" s="834"/>
      <c r="AP16" s="879"/>
      <c r="AQ16" s="879"/>
      <c r="AR16" s="883"/>
      <c r="AS16" s="883"/>
      <c r="AT16" s="879"/>
      <c r="AU16" s="833"/>
      <c r="AV16" s="884"/>
      <c r="AW16" s="884"/>
      <c r="AX16" s="879"/>
      <c r="AY16" s="885"/>
      <c r="AZ16" s="885"/>
    </row>
    <row r="17" spans="1:52" ht="40.5" customHeight="1" x14ac:dyDescent="0.25">
      <c r="A17" s="834"/>
      <c r="B17" s="834"/>
      <c r="C17" s="834"/>
      <c r="D17" s="829"/>
      <c r="E17" s="375" t="s">
        <v>786</v>
      </c>
      <c r="F17" s="376">
        <v>352925500</v>
      </c>
      <c r="G17" s="830"/>
      <c r="H17" s="830"/>
      <c r="I17" s="831"/>
      <c r="J17" s="831"/>
      <c r="K17" s="831"/>
      <c r="L17" s="831"/>
      <c r="M17" s="831"/>
      <c r="N17" s="831"/>
      <c r="O17" s="831"/>
      <c r="P17" s="832"/>
      <c r="Q17" s="832"/>
      <c r="R17" s="832"/>
      <c r="S17" s="832"/>
      <c r="T17" s="832"/>
      <c r="U17" s="831"/>
      <c r="V17" s="879"/>
      <c r="W17" s="826"/>
      <c r="X17" s="879"/>
      <c r="Y17" s="879"/>
      <c r="Z17" s="879"/>
      <c r="AA17" s="880"/>
      <c r="AB17" s="879"/>
      <c r="AC17" s="881"/>
      <c r="AD17" s="834"/>
      <c r="AE17" s="834"/>
      <c r="AF17" s="834"/>
      <c r="AG17" s="882"/>
      <c r="AH17" s="882"/>
      <c r="AI17" s="882"/>
      <c r="AJ17" s="882"/>
      <c r="AK17" s="882"/>
      <c r="AL17" s="882"/>
      <c r="AM17" s="882"/>
      <c r="AN17" s="882"/>
      <c r="AO17" s="834"/>
      <c r="AP17" s="879"/>
      <c r="AQ17" s="879"/>
      <c r="AR17" s="883"/>
      <c r="AS17" s="883"/>
      <c r="AT17" s="879"/>
      <c r="AU17" s="833"/>
      <c r="AV17" s="884"/>
      <c r="AW17" s="884"/>
      <c r="AX17" s="879"/>
      <c r="AY17" s="885"/>
      <c r="AZ17" s="885"/>
    </row>
    <row r="18" spans="1:52" ht="30" x14ac:dyDescent="0.25">
      <c r="A18" s="834"/>
      <c r="B18" s="834"/>
      <c r="C18" s="834"/>
      <c r="D18" s="829"/>
      <c r="E18" s="375" t="s">
        <v>787</v>
      </c>
      <c r="F18" s="376">
        <v>327925500</v>
      </c>
      <c r="G18" s="830"/>
      <c r="H18" s="830"/>
      <c r="I18" s="831"/>
      <c r="J18" s="831"/>
      <c r="K18" s="831"/>
      <c r="L18" s="831"/>
      <c r="M18" s="831"/>
      <c r="N18" s="831"/>
      <c r="O18" s="831"/>
      <c r="P18" s="832"/>
      <c r="Q18" s="832"/>
      <c r="R18" s="832"/>
      <c r="S18" s="832"/>
      <c r="T18" s="832"/>
      <c r="U18" s="831"/>
      <c r="V18" s="879"/>
      <c r="W18" s="826"/>
      <c r="X18" s="879"/>
      <c r="Y18" s="879"/>
      <c r="Z18" s="879"/>
      <c r="AA18" s="880"/>
      <c r="AB18" s="879"/>
      <c r="AC18" s="881"/>
      <c r="AD18" s="834"/>
      <c r="AE18" s="834"/>
      <c r="AF18" s="834"/>
      <c r="AG18" s="882"/>
      <c r="AH18" s="882"/>
      <c r="AI18" s="882"/>
      <c r="AJ18" s="882"/>
      <c r="AK18" s="882"/>
      <c r="AL18" s="882"/>
      <c r="AM18" s="882"/>
      <c r="AN18" s="882"/>
      <c r="AO18" s="834"/>
      <c r="AP18" s="879"/>
      <c r="AQ18" s="879"/>
      <c r="AR18" s="883"/>
      <c r="AS18" s="883"/>
      <c r="AT18" s="879"/>
      <c r="AU18" s="833"/>
      <c r="AV18" s="884"/>
      <c r="AW18" s="884"/>
      <c r="AX18" s="879"/>
      <c r="AY18" s="885"/>
      <c r="AZ18" s="885"/>
    </row>
    <row r="19" spans="1:52" ht="42.6" customHeight="1" x14ac:dyDescent="0.25">
      <c r="A19" s="834"/>
      <c r="B19" s="834"/>
      <c r="C19" s="834"/>
      <c r="D19" s="829"/>
      <c r="E19" s="375" t="s">
        <v>788</v>
      </c>
      <c r="F19" s="376">
        <v>517515620</v>
      </c>
      <c r="G19" s="830"/>
      <c r="H19" s="830"/>
      <c r="I19" s="831"/>
      <c r="J19" s="831"/>
      <c r="K19" s="831"/>
      <c r="L19" s="831"/>
      <c r="M19" s="831"/>
      <c r="N19" s="831"/>
      <c r="O19" s="831"/>
      <c r="P19" s="832"/>
      <c r="Q19" s="832"/>
      <c r="R19" s="832"/>
      <c r="S19" s="832"/>
      <c r="T19" s="832"/>
      <c r="U19" s="831"/>
      <c r="V19" s="879"/>
      <c r="W19" s="826"/>
      <c r="X19" s="879"/>
      <c r="Y19" s="879"/>
      <c r="Z19" s="879"/>
      <c r="AA19" s="880"/>
      <c r="AB19" s="879"/>
      <c r="AC19" s="881"/>
      <c r="AD19" s="834"/>
      <c r="AE19" s="834"/>
      <c r="AF19" s="834"/>
      <c r="AG19" s="882"/>
      <c r="AH19" s="882"/>
      <c r="AI19" s="882"/>
      <c r="AJ19" s="882"/>
      <c r="AK19" s="882"/>
      <c r="AL19" s="882"/>
      <c r="AM19" s="882"/>
      <c r="AN19" s="882"/>
      <c r="AO19" s="834"/>
      <c r="AP19" s="879"/>
      <c r="AQ19" s="879"/>
      <c r="AR19" s="883"/>
      <c r="AS19" s="883"/>
      <c r="AT19" s="879"/>
      <c r="AU19" s="833"/>
      <c r="AV19" s="884"/>
      <c r="AW19" s="884"/>
      <c r="AX19" s="879"/>
      <c r="AY19" s="885"/>
      <c r="AZ19" s="885"/>
    </row>
    <row r="20" spans="1:52" ht="60" x14ac:dyDescent="0.25">
      <c r="A20" s="834"/>
      <c r="B20" s="834"/>
      <c r="C20" s="834"/>
      <c r="D20" s="829"/>
      <c r="E20" s="375" t="s">
        <v>789</v>
      </c>
      <c r="F20" s="376">
        <v>772794113</v>
      </c>
      <c r="G20" s="377" t="s">
        <v>439</v>
      </c>
      <c r="H20" s="377" t="s">
        <v>439</v>
      </c>
      <c r="I20" s="378" t="s">
        <v>439</v>
      </c>
      <c r="J20" s="378" t="s">
        <v>439</v>
      </c>
      <c r="K20" s="378" t="s">
        <v>449</v>
      </c>
      <c r="L20" s="378" t="s">
        <v>439</v>
      </c>
      <c r="M20" s="378" t="s">
        <v>449</v>
      </c>
      <c r="N20" s="378" t="s">
        <v>449</v>
      </c>
      <c r="O20" s="378" t="s">
        <v>449</v>
      </c>
      <c r="P20" s="378" t="s">
        <v>790</v>
      </c>
      <c r="Q20" s="378" t="s">
        <v>791</v>
      </c>
      <c r="R20" s="378" t="s">
        <v>792</v>
      </c>
      <c r="S20" s="378" t="s">
        <v>793</v>
      </c>
      <c r="T20" s="378" t="s">
        <v>794</v>
      </c>
      <c r="U20" s="378" t="s">
        <v>795</v>
      </c>
      <c r="V20" s="380" t="s">
        <v>75</v>
      </c>
      <c r="W20" s="396" t="s">
        <v>796</v>
      </c>
      <c r="X20" s="380" t="s">
        <v>77</v>
      </c>
      <c r="Y20" s="380" t="s">
        <v>161</v>
      </c>
      <c r="Z20" s="380" t="s">
        <v>162</v>
      </c>
      <c r="AA20" s="381">
        <v>41715.510499999997</v>
      </c>
      <c r="AB20" s="380" t="s">
        <v>80</v>
      </c>
      <c r="AC20" s="381">
        <f>SUM(AD20:AO20)</f>
        <v>4452.6468999999997</v>
      </c>
      <c r="AD20" s="386" t="s">
        <v>81</v>
      </c>
      <c r="AE20" s="386" t="s">
        <v>81</v>
      </c>
      <c r="AF20" s="386" t="s">
        <v>81</v>
      </c>
      <c r="AG20" s="387">
        <v>404.786</v>
      </c>
      <c r="AH20" s="387">
        <v>404.786</v>
      </c>
      <c r="AI20" s="387">
        <v>404.786</v>
      </c>
      <c r="AJ20" s="387">
        <v>1214.3588999999999</v>
      </c>
      <c r="AK20" s="387">
        <v>404.786</v>
      </c>
      <c r="AL20" s="387">
        <v>404.786</v>
      </c>
      <c r="AM20" s="387">
        <v>404.786</v>
      </c>
      <c r="AN20" s="387">
        <v>404.786</v>
      </c>
      <c r="AO20" s="387">
        <v>404.786</v>
      </c>
      <c r="AP20" s="380" t="s">
        <v>158</v>
      </c>
      <c r="AQ20" s="380" t="s">
        <v>444</v>
      </c>
      <c r="AR20" s="383">
        <v>46054</v>
      </c>
      <c r="AS20" s="383">
        <v>46387</v>
      </c>
      <c r="AT20" s="380" t="s">
        <v>445</v>
      </c>
      <c r="AU20" s="833"/>
      <c r="AV20" s="384" t="s">
        <v>446</v>
      </c>
      <c r="AW20" s="385" t="s">
        <v>784</v>
      </c>
      <c r="AX20" s="380" t="s">
        <v>144</v>
      </c>
      <c r="AY20" s="386" t="s">
        <v>449</v>
      </c>
      <c r="AZ20" s="386" t="s">
        <v>449</v>
      </c>
    </row>
    <row r="21" spans="1:52" ht="30" x14ac:dyDescent="0.25">
      <c r="A21" s="834"/>
      <c r="B21" s="834" t="s">
        <v>797</v>
      </c>
      <c r="C21" s="836" t="s">
        <v>781</v>
      </c>
      <c r="D21" s="829">
        <v>17</v>
      </c>
      <c r="E21" s="375" t="s">
        <v>798</v>
      </c>
      <c r="F21" s="376">
        <v>427875450</v>
      </c>
      <c r="G21" s="830" t="s">
        <v>439</v>
      </c>
      <c r="H21" s="830" t="s">
        <v>439</v>
      </c>
      <c r="I21" s="831" t="s">
        <v>439</v>
      </c>
      <c r="J21" s="831" t="s">
        <v>439</v>
      </c>
      <c r="K21" s="831" t="s">
        <v>449</v>
      </c>
      <c r="L21" s="831" t="s">
        <v>439</v>
      </c>
      <c r="M21" s="831" t="s">
        <v>449</v>
      </c>
      <c r="N21" s="831" t="s">
        <v>449</v>
      </c>
      <c r="O21" s="831" t="s">
        <v>449</v>
      </c>
      <c r="P21" s="831" t="s">
        <v>648</v>
      </c>
      <c r="Q21" s="831" t="s">
        <v>791</v>
      </c>
      <c r="R21" s="831" t="s">
        <v>648</v>
      </c>
      <c r="S21" s="831" t="s">
        <v>441</v>
      </c>
      <c r="T21" s="831" t="s">
        <v>519</v>
      </c>
      <c r="U21" s="831" t="s">
        <v>567</v>
      </c>
      <c r="V21" s="879" t="s">
        <v>198</v>
      </c>
      <c r="W21" s="826" t="s">
        <v>890</v>
      </c>
      <c r="X21" s="879" t="s">
        <v>77</v>
      </c>
      <c r="Y21" s="879" t="s">
        <v>235</v>
      </c>
      <c r="Z21" s="879" t="s">
        <v>236</v>
      </c>
      <c r="AA21" s="885">
        <v>9819.5272999999997</v>
      </c>
      <c r="AB21" s="879" t="s">
        <v>80</v>
      </c>
      <c r="AC21" s="886">
        <f>SUM(AD21:AO26)</f>
        <v>4034</v>
      </c>
      <c r="AD21" s="834" t="s">
        <v>81</v>
      </c>
      <c r="AE21" s="834" t="s">
        <v>81</v>
      </c>
      <c r="AF21" s="834" t="s">
        <v>81</v>
      </c>
      <c r="AG21" s="834" t="s">
        <v>81</v>
      </c>
      <c r="AH21" s="834" t="s">
        <v>81</v>
      </c>
      <c r="AI21" s="834" t="s">
        <v>81</v>
      </c>
      <c r="AJ21" s="879">
        <v>806.8</v>
      </c>
      <c r="AK21" s="879">
        <v>806.8</v>
      </c>
      <c r="AL21" s="879">
        <v>806.8</v>
      </c>
      <c r="AM21" s="879">
        <v>806.8</v>
      </c>
      <c r="AN21" s="879">
        <v>806.8</v>
      </c>
      <c r="AO21" s="834" t="s">
        <v>81</v>
      </c>
      <c r="AP21" s="879" t="s">
        <v>227</v>
      </c>
      <c r="AQ21" s="879" t="s">
        <v>444</v>
      </c>
      <c r="AR21" s="883">
        <v>46054</v>
      </c>
      <c r="AS21" s="883">
        <v>46387</v>
      </c>
      <c r="AT21" s="879" t="s">
        <v>445</v>
      </c>
      <c r="AU21" s="833">
        <v>48364136181</v>
      </c>
      <c r="AV21" s="884" t="s">
        <v>446</v>
      </c>
      <c r="AW21" s="833" t="s">
        <v>799</v>
      </c>
      <c r="AX21" s="879" t="s">
        <v>230</v>
      </c>
      <c r="AY21" s="885" t="s">
        <v>800</v>
      </c>
      <c r="AZ21" s="885" t="s">
        <v>800</v>
      </c>
    </row>
    <row r="22" spans="1:52" ht="30" x14ac:dyDescent="0.25">
      <c r="A22" s="834"/>
      <c r="B22" s="834"/>
      <c r="C22" s="836"/>
      <c r="D22" s="829"/>
      <c r="E22" s="375" t="s">
        <v>801</v>
      </c>
      <c r="F22" s="376">
        <v>829499254.46666706</v>
      </c>
      <c r="G22" s="830"/>
      <c r="H22" s="830"/>
      <c r="I22" s="831"/>
      <c r="J22" s="831"/>
      <c r="K22" s="831"/>
      <c r="L22" s="831"/>
      <c r="M22" s="831"/>
      <c r="N22" s="831"/>
      <c r="O22" s="831"/>
      <c r="P22" s="831"/>
      <c r="Q22" s="831"/>
      <c r="R22" s="831"/>
      <c r="S22" s="831"/>
      <c r="T22" s="831"/>
      <c r="U22" s="831"/>
      <c r="V22" s="879"/>
      <c r="W22" s="826"/>
      <c r="X22" s="879"/>
      <c r="Y22" s="879"/>
      <c r="Z22" s="879"/>
      <c r="AA22" s="885"/>
      <c r="AB22" s="879"/>
      <c r="AC22" s="886"/>
      <c r="AD22" s="834"/>
      <c r="AE22" s="834"/>
      <c r="AF22" s="834"/>
      <c r="AG22" s="834"/>
      <c r="AH22" s="834"/>
      <c r="AI22" s="834"/>
      <c r="AJ22" s="879"/>
      <c r="AK22" s="879"/>
      <c r="AL22" s="879"/>
      <c r="AM22" s="879"/>
      <c r="AN22" s="879"/>
      <c r="AO22" s="834"/>
      <c r="AP22" s="879"/>
      <c r="AQ22" s="879"/>
      <c r="AR22" s="883"/>
      <c r="AS22" s="883"/>
      <c r="AT22" s="879"/>
      <c r="AU22" s="833"/>
      <c r="AV22" s="884"/>
      <c r="AW22" s="833"/>
      <c r="AX22" s="879"/>
      <c r="AY22" s="885"/>
      <c r="AZ22" s="885"/>
    </row>
    <row r="23" spans="1:52" ht="15" x14ac:dyDescent="0.25">
      <c r="A23" s="834"/>
      <c r="B23" s="834"/>
      <c r="C23" s="836"/>
      <c r="D23" s="829"/>
      <c r="E23" s="375" t="s">
        <v>802</v>
      </c>
      <c r="F23" s="376">
        <v>646245408.79999995</v>
      </c>
      <c r="G23" s="830"/>
      <c r="H23" s="830"/>
      <c r="I23" s="831"/>
      <c r="J23" s="831"/>
      <c r="K23" s="831"/>
      <c r="L23" s="831"/>
      <c r="M23" s="831"/>
      <c r="N23" s="831"/>
      <c r="O23" s="831"/>
      <c r="P23" s="831"/>
      <c r="Q23" s="831"/>
      <c r="R23" s="831"/>
      <c r="S23" s="831"/>
      <c r="T23" s="831"/>
      <c r="U23" s="831"/>
      <c r="V23" s="879"/>
      <c r="W23" s="826"/>
      <c r="X23" s="879"/>
      <c r="Y23" s="879"/>
      <c r="Z23" s="879"/>
      <c r="AA23" s="885"/>
      <c r="AB23" s="879"/>
      <c r="AC23" s="886"/>
      <c r="AD23" s="834"/>
      <c r="AE23" s="834"/>
      <c r="AF23" s="834"/>
      <c r="AG23" s="834"/>
      <c r="AH23" s="834"/>
      <c r="AI23" s="834"/>
      <c r="AJ23" s="879"/>
      <c r="AK23" s="879"/>
      <c r="AL23" s="879"/>
      <c r="AM23" s="879"/>
      <c r="AN23" s="879"/>
      <c r="AO23" s="834"/>
      <c r="AP23" s="879"/>
      <c r="AQ23" s="879"/>
      <c r="AR23" s="883"/>
      <c r="AS23" s="883"/>
      <c r="AT23" s="879"/>
      <c r="AU23" s="833"/>
      <c r="AV23" s="884"/>
      <c r="AW23" s="833"/>
      <c r="AX23" s="879"/>
      <c r="AY23" s="885"/>
      <c r="AZ23" s="885"/>
    </row>
    <row r="24" spans="1:52" ht="30" x14ac:dyDescent="0.25">
      <c r="A24" s="834"/>
      <c r="B24" s="834"/>
      <c r="C24" s="836"/>
      <c r="D24" s="829"/>
      <c r="E24" s="375" t="s">
        <v>803</v>
      </c>
      <c r="F24" s="376">
        <v>646245408.79999995</v>
      </c>
      <c r="G24" s="830"/>
      <c r="H24" s="830"/>
      <c r="I24" s="831"/>
      <c r="J24" s="831"/>
      <c r="K24" s="831"/>
      <c r="L24" s="831"/>
      <c r="M24" s="831"/>
      <c r="N24" s="831"/>
      <c r="O24" s="831"/>
      <c r="P24" s="831"/>
      <c r="Q24" s="831"/>
      <c r="R24" s="831"/>
      <c r="S24" s="831"/>
      <c r="T24" s="831"/>
      <c r="U24" s="831"/>
      <c r="V24" s="879"/>
      <c r="W24" s="826"/>
      <c r="X24" s="879"/>
      <c r="Y24" s="879"/>
      <c r="Z24" s="879"/>
      <c r="AA24" s="885"/>
      <c r="AB24" s="879"/>
      <c r="AC24" s="886"/>
      <c r="AD24" s="834"/>
      <c r="AE24" s="834"/>
      <c r="AF24" s="834"/>
      <c r="AG24" s="834"/>
      <c r="AH24" s="834"/>
      <c r="AI24" s="834"/>
      <c r="AJ24" s="879"/>
      <c r="AK24" s="879"/>
      <c r="AL24" s="879"/>
      <c r="AM24" s="879"/>
      <c r="AN24" s="879"/>
      <c r="AO24" s="834"/>
      <c r="AP24" s="879"/>
      <c r="AQ24" s="879"/>
      <c r="AR24" s="883"/>
      <c r="AS24" s="883"/>
      <c r="AT24" s="879"/>
      <c r="AU24" s="833"/>
      <c r="AV24" s="884"/>
      <c r="AW24" s="833"/>
      <c r="AX24" s="879"/>
      <c r="AY24" s="885"/>
      <c r="AZ24" s="885"/>
    </row>
    <row r="25" spans="1:52" ht="15" x14ac:dyDescent="0.25">
      <c r="A25" s="834"/>
      <c r="B25" s="834"/>
      <c r="C25" s="836"/>
      <c r="D25" s="829"/>
      <c r="E25" s="375" t="s">
        <v>804</v>
      </c>
      <c r="F25" s="376">
        <v>44075272150</v>
      </c>
      <c r="G25" s="830"/>
      <c r="H25" s="830"/>
      <c r="I25" s="831"/>
      <c r="J25" s="831"/>
      <c r="K25" s="831"/>
      <c r="L25" s="831"/>
      <c r="M25" s="831"/>
      <c r="N25" s="831"/>
      <c r="O25" s="831"/>
      <c r="P25" s="831"/>
      <c r="Q25" s="831"/>
      <c r="R25" s="831"/>
      <c r="S25" s="831"/>
      <c r="T25" s="831"/>
      <c r="U25" s="831"/>
      <c r="V25" s="879"/>
      <c r="W25" s="826"/>
      <c r="X25" s="879"/>
      <c r="Y25" s="879"/>
      <c r="Z25" s="879"/>
      <c r="AA25" s="885"/>
      <c r="AB25" s="879"/>
      <c r="AC25" s="886"/>
      <c r="AD25" s="834"/>
      <c r="AE25" s="834"/>
      <c r="AF25" s="834"/>
      <c r="AG25" s="834"/>
      <c r="AH25" s="834"/>
      <c r="AI25" s="834"/>
      <c r="AJ25" s="879"/>
      <c r="AK25" s="879"/>
      <c r="AL25" s="879"/>
      <c r="AM25" s="879"/>
      <c r="AN25" s="879"/>
      <c r="AO25" s="834"/>
      <c r="AP25" s="879"/>
      <c r="AQ25" s="879"/>
      <c r="AR25" s="883"/>
      <c r="AS25" s="883"/>
      <c r="AT25" s="879"/>
      <c r="AU25" s="833"/>
      <c r="AV25" s="884"/>
      <c r="AW25" s="833"/>
      <c r="AX25" s="879"/>
      <c r="AY25" s="885"/>
      <c r="AZ25" s="885"/>
    </row>
    <row r="26" spans="1:52" ht="15" x14ac:dyDescent="0.25">
      <c r="A26" s="834"/>
      <c r="B26" s="834"/>
      <c r="C26" s="836"/>
      <c r="D26" s="829"/>
      <c r="E26" s="375" t="s">
        <v>805</v>
      </c>
      <c r="F26" s="376">
        <v>869499254.46666706</v>
      </c>
      <c r="G26" s="830"/>
      <c r="H26" s="830"/>
      <c r="I26" s="831"/>
      <c r="J26" s="831"/>
      <c r="K26" s="831"/>
      <c r="L26" s="831"/>
      <c r="M26" s="831"/>
      <c r="N26" s="831"/>
      <c r="O26" s="831"/>
      <c r="P26" s="831"/>
      <c r="Q26" s="831"/>
      <c r="R26" s="831"/>
      <c r="S26" s="831"/>
      <c r="T26" s="831"/>
      <c r="U26" s="831"/>
      <c r="V26" s="879"/>
      <c r="W26" s="826"/>
      <c r="X26" s="879"/>
      <c r="Y26" s="879"/>
      <c r="Z26" s="879"/>
      <c r="AA26" s="885"/>
      <c r="AB26" s="879"/>
      <c r="AC26" s="886"/>
      <c r="AD26" s="834"/>
      <c r="AE26" s="834"/>
      <c r="AF26" s="834"/>
      <c r="AG26" s="834"/>
      <c r="AH26" s="834"/>
      <c r="AI26" s="834"/>
      <c r="AJ26" s="879"/>
      <c r="AK26" s="879"/>
      <c r="AL26" s="879"/>
      <c r="AM26" s="879"/>
      <c r="AN26" s="879"/>
      <c r="AO26" s="834"/>
      <c r="AP26" s="879"/>
      <c r="AQ26" s="879"/>
      <c r="AR26" s="883"/>
      <c r="AS26" s="883"/>
      <c r="AT26" s="879"/>
      <c r="AU26" s="833"/>
      <c r="AV26" s="884"/>
      <c r="AW26" s="833"/>
      <c r="AX26" s="879"/>
      <c r="AY26" s="885"/>
      <c r="AZ26" s="885"/>
    </row>
    <row r="27" spans="1:52" ht="53.45" customHeight="1" x14ac:dyDescent="0.25">
      <c r="A27" s="834"/>
      <c r="B27" s="834"/>
      <c r="C27" s="836"/>
      <c r="D27" s="829"/>
      <c r="E27" s="375" t="s">
        <v>806</v>
      </c>
      <c r="F27" s="376">
        <v>869499254.46666706</v>
      </c>
      <c r="G27" s="377" t="s">
        <v>439</v>
      </c>
      <c r="H27" s="377" t="s">
        <v>439</v>
      </c>
      <c r="I27" s="378" t="s">
        <v>439</v>
      </c>
      <c r="J27" s="378" t="s">
        <v>439</v>
      </c>
      <c r="K27" s="378" t="s">
        <v>449</v>
      </c>
      <c r="L27" s="378" t="s">
        <v>439</v>
      </c>
      <c r="M27" s="378" t="s">
        <v>449</v>
      </c>
      <c r="N27" s="378" t="s">
        <v>449</v>
      </c>
      <c r="O27" s="378" t="s">
        <v>449</v>
      </c>
      <c r="P27" s="379" t="s">
        <v>441</v>
      </c>
      <c r="Q27" s="379" t="s">
        <v>441</v>
      </c>
      <c r="R27" s="379" t="s">
        <v>441</v>
      </c>
      <c r="S27" s="379" t="s">
        <v>441</v>
      </c>
      <c r="T27" s="378" t="s">
        <v>519</v>
      </c>
      <c r="U27" s="378" t="s">
        <v>567</v>
      </c>
      <c r="V27" s="380" t="s">
        <v>198</v>
      </c>
      <c r="W27" s="396" t="s">
        <v>894</v>
      </c>
      <c r="X27" s="380" t="s">
        <v>77</v>
      </c>
      <c r="Y27" s="380" t="s">
        <v>237</v>
      </c>
      <c r="Z27" s="380" t="s">
        <v>232</v>
      </c>
      <c r="AA27" s="386">
        <v>5706.34</v>
      </c>
      <c r="AB27" s="380" t="s">
        <v>80</v>
      </c>
      <c r="AC27" s="389">
        <f>SUM(AD27:AO27)</f>
        <v>3227</v>
      </c>
      <c r="AD27" s="375" t="s">
        <v>81</v>
      </c>
      <c r="AE27" s="375" t="s">
        <v>81</v>
      </c>
      <c r="AF27" s="375" t="s">
        <v>81</v>
      </c>
      <c r="AG27" s="375" t="s">
        <v>81</v>
      </c>
      <c r="AH27" s="375" t="s">
        <v>81</v>
      </c>
      <c r="AI27" s="375" t="s">
        <v>81</v>
      </c>
      <c r="AJ27" s="380">
        <v>645.4</v>
      </c>
      <c r="AK27" s="380">
        <v>645.4</v>
      </c>
      <c r="AL27" s="380">
        <v>645.4</v>
      </c>
      <c r="AM27" s="380">
        <v>645.4</v>
      </c>
      <c r="AN27" s="380">
        <v>645.4</v>
      </c>
      <c r="AO27" s="375" t="s">
        <v>81</v>
      </c>
      <c r="AP27" s="380" t="s">
        <v>227</v>
      </c>
      <c r="AQ27" s="380" t="s">
        <v>444</v>
      </c>
      <c r="AR27" s="383">
        <v>46054</v>
      </c>
      <c r="AS27" s="383">
        <v>46387</v>
      </c>
      <c r="AT27" s="380" t="s">
        <v>445</v>
      </c>
      <c r="AU27" s="833"/>
      <c r="AV27" s="385" t="s">
        <v>446</v>
      </c>
      <c r="AW27" s="384" t="s">
        <v>799</v>
      </c>
      <c r="AX27" s="380" t="s">
        <v>230</v>
      </c>
      <c r="AY27" s="386" t="s">
        <v>800</v>
      </c>
      <c r="AZ27" s="386" t="s">
        <v>800</v>
      </c>
    </row>
    <row r="28" spans="1:52" ht="89.25" customHeight="1" x14ac:dyDescent="0.25">
      <c r="A28" s="834"/>
      <c r="B28" s="834" t="s">
        <v>807</v>
      </c>
      <c r="C28" s="836" t="s">
        <v>781</v>
      </c>
      <c r="D28" s="835">
        <v>8</v>
      </c>
      <c r="E28" s="375" t="s">
        <v>808</v>
      </c>
      <c r="F28" s="390">
        <v>645110448</v>
      </c>
      <c r="G28" s="830" t="s">
        <v>439</v>
      </c>
      <c r="H28" s="830" t="s">
        <v>439</v>
      </c>
      <c r="I28" s="831" t="s">
        <v>439</v>
      </c>
      <c r="J28" s="831" t="s">
        <v>439</v>
      </c>
      <c r="K28" s="831" t="s">
        <v>449</v>
      </c>
      <c r="L28" s="831" t="s">
        <v>439</v>
      </c>
      <c r="M28" s="831" t="s">
        <v>449</v>
      </c>
      <c r="N28" s="831" t="s">
        <v>449</v>
      </c>
      <c r="O28" s="831" t="s">
        <v>449</v>
      </c>
      <c r="P28" s="831" t="s">
        <v>441</v>
      </c>
      <c r="Q28" s="831" t="s">
        <v>441</v>
      </c>
      <c r="R28" s="831" t="s">
        <v>441</v>
      </c>
      <c r="S28" s="831" t="s">
        <v>783</v>
      </c>
      <c r="T28" s="831" t="s">
        <v>441</v>
      </c>
      <c r="U28" s="831" t="s">
        <v>441</v>
      </c>
      <c r="V28" s="879" t="s">
        <v>75</v>
      </c>
      <c r="W28" s="826" t="s">
        <v>163</v>
      </c>
      <c r="X28" s="879" t="s">
        <v>77</v>
      </c>
      <c r="Y28" s="879" t="s">
        <v>164</v>
      </c>
      <c r="Z28" s="879" t="s">
        <v>165</v>
      </c>
      <c r="AA28" s="885">
        <v>621.0299</v>
      </c>
      <c r="AB28" s="879" t="s">
        <v>80</v>
      </c>
      <c r="AC28" s="881">
        <f>SUM(AD28:AO28)</f>
        <v>3000</v>
      </c>
      <c r="AD28" s="834" t="s">
        <v>81</v>
      </c>
      <c r="AE28" s="834" t="s">
        <v>81</v>
      </c>
      <c r="AF28" s="834" t="s">
        <v>81</v>
      </c>
      <c r="AG28" s="882">
        <v>1000</v>
      </c>
      <c r="AH28" s="882">
        <v>1000</v>
      </c>
      <c r="AI28" s="882">
        <v>1000</v>
      </c>
      <c r="AJ28" s="834" t="s">
        <v>81</v>
      </c>
      <c r="AK28" s="834" t="s">
        <v>81</v>
      </c>
      <c r="AL28" s="834" t="s">
        <v>81</v>
      </c>
      <c r="AM28" s="834" t="s">
        <v>81</v>
      </c>
      <c r="AN28" s="834" t="s">
        <v>81</v>
      </c>
      <c r="AO28" s="834" t="s">
        <v>81</v>
      </c>
      <c r="AP28" s="879" t="s">
        <v>166</v>
      </c>
      <c r="AQ28" s="879" t="s">
        <v>444</v>
      </c>
      <c r="AR28" s="883">
        <v>46054</v>
      </c>
      <c r="AS28" s="883">
        <v>46387</v>
      </c>
      <c r="AT28" s="879" t="s">
        <v>445</v>
      </c>
      <c r="AU28" s="833">
        <v>3427017000</v>
      </c>
      <c r="AV28" s="884" t="s">
        <v>446</v>
      </c>
      <c r="AW28" s="833" t="s">
        <v>809</v>
      </c>
      <c r="AX28" s="879" t="s">
        <v>144</v>
      </c>
      <c r="AY28" s="885" t="s">
        <v>800</v>
      </c>
      <c r="AZ28" s="885" t="s">
        <v>800</v>
      </c>
    </row>
    <row r="29" spans="1:52" ht="53.25" customHeight="1" x14ac:dyDescent="0.25">
      <c r="A29" s="834"/>
      <c r="B29" s="834"/>
      <c r="C29" s="836"/>
      <c r="D29" s="835"/>
      <c r="E29" s="375" t="s">
        <v>810</v>
      </c>
      <c r="F29" s="390">
        <v>800883328</v>
      </c>
      <c r="G29" s="830"/>
      <c r="H29" s="830"/>
      <c r="I29" s="831"/>
      <c r="J29" s="831"/>
      <c r="K29" s="831"/>
      <c r="L29" s="831"/>
      <c r="M29" s="831"/>
      <c r="N29" s="831"/>
      <c r="O29" s="831"/>
      <c r="P29" s="831"/>
      <c r="Q29" s="831"/>
      <c r="R29" s="831"/>
      <c r="S29" s="831"/>
      <c r="T29" s="831"/>
      <c r="U29" s="831"/>
      <c r="V29" s="879"/>
      <c r="W29" s="826"/>
      <c r="X29" s="879"/>
      <c r="Y29" s="879"/>
      <c r="Z29" s="879"/>
      <c r="AA29" s="885"/>
      <c r="AB29" s="879"/>
      <c r="AC29" s="881"/>
      <c r="AD29" s="834"/>
      <c r="AE29" s="834"/>
      <c r="AF29" s="834"/>
      <c r="AG29" s="882"/>
      <c r="AH29" s="882"/>
      <c r="AI29" s="882"/>
      <c r="AJ29" s="834"/>
      <c r="AK29" s="834"/>
      <c r="AL29" s="834"/>
      <c r="AM29" s="834"/>
      <c r="AN29" s="834"/>
      <c r="AO29" s="834"/>
      <c r="AP29" s="879"/>
      <c r="AQ29" s="879"/>
      <c r="AR29" s="883"/>
      <c r="AS29" s="883"/>
      <c r="AT29" s="879"/>
      <c r="AU29" s="833"/>
      <c r="AV29" s="884"/>
      <c r="AW29" s="833"/>
      <c r="AX29" s="879"/>
      <c r="AY29" s="885"/>
      <c r="AZ29" s="885"/>
    </row>
    <row r="30" spans="1:52" ht="15" x14ac:dyDescent="0.25">
      <c r="A30" s="834"/>
      <c r="B30" s="834"/>
      <c r="C30" s="836"/>
      <c r="D30" s="835"/>
      <c r="E30" s="375" t="s">
        <v>811</v>
      </c>
      <c r="F30" s="390">
        <v>453000000</v>
      </c>
      <c r="G30" s="830"/>
      <c r="H30" s="830"/>
      <c r="I30" s="831"/>
      <c r="J30" s="831"/>
      <c r="K30" s="831"/>
      <c r="L30" s="831"/>
      <c r="M30" s="831"/>
      <c r="N30" s="831"/>
      <c r="O30" s="831"/>
      <c r="P30" s="831"/>
      <c r="Q30" s="831"/>
      <c r="R30" s="831"/>
      <c r="S30" s="831"/>
      <c r="T30" s="831"/>
      <c r="U30" s="831"/>
      <c r="V30" s="879"/>
      <c r="W30" s="826"/>
      <c r="X30" s="879"/>
      <c r="Y30" s="879"/>
      <c r="Z30" s="879"/>
      <c r="AA30" s="885"/>
      <c r="AB30" s="879"/>
      <c r="AC30" s="881"/>
      <c r="AD30" s="834"/>
      <c r="AE30" s="834"/>
      <c r="AF30" s="834"/>
      <c r="AG30" s="882"/>
      <c r="AH30" s="882"/>
      <c r="AI30" s="882"/>
      <c r="AJ30" s="834"/>
      <c r="AK30" s="834"/>
      <c r="AL30" s="834"/>
      <c r="AM30" s="834"/>
      <c r="AN30" s="834"/>
      <c r="AO30" s="834"/>
      <c r="AP30" s="879"/>
      <c r="AQ30" s="879"/>
      <c r="AR30" s="883"/>
      <c r="AS30" s="883"/>
      <c r="AT30" s="879"/>
      <c r="AU30" s="833"/>
      <c r="AV30" s="884"/>
      <c r="AW30" s="833"/>
      <c r="AX30" s="879"/>
      <c r="AY30" s="885"/>
      <c r="AZ30" s="885"/>
    </row>
    <row r="31" spans="1:52" ht="30" x14ac:dyDescent="0.25">
      <c r="A31" s="834"/>
      <c r="B31" s="834"/>
      <c r="C31" s="836"/>
      <c r="D31" s="835"/>
      <c r="E31" s="375" t="s">
        <v>812</v>
      </c>
      <c r="F31" s="390">
        <v>683378298</v>
      </c>
      <c r="G31" s="830"/>
      <c r="H31" s="830"/>
      <c r="I31" s="831"/>
      <c r="J31" s="831"/>
      <c r="K31" s="831"/>
      <c r="L31" s="831"/>
      <c r="M31" s="831"/>
      <c r="N31" s="831"/>
      <c r="O31" s="831"/>
      <c r="P31" s="831"/>
      <c r="Q31" s="831"/>
      <c r="R31" s="831"/>
      <c r="S31" s="831"/>
      <c r="T31" s="831"/>
      <c r="U31" s="831"/>
      <c r="V31" s="879"/>
      <c r="W31" s="826"/>
      <c r="X31" s="879"/>
      <c r="Y31" s="879"/>
      <c r="Z31" s="879"/>
      <c r="AA31" s="885"/>
      <c r="AB31" s="879"/>
      <c r="AC31" s="881"/>
      <c r="AD31" s="834"/>
      <c r="AE31" s="834"/>
      <c r="AF31" s="834"/>
      <c r="AG31" s="882"/>
      <c r="AH31" s="882"/>
      <c r="AI31" s="882"/>
      <c r="AJ31" s="834"/>
      <c r="AK31" s="834"/>
      <c r="AL31" s="834"/>
      <c r="AM31" s="834"/>
      <c r="AN31" s="834"/>
      <c r="AO31" s="834"/>
      <c r="AP31" s="879"/>
      <c r="AQ31" s="879"/>
      <c r="AR31" s="883"/>
      <c r="AS31" s="883"/>
      <c r="AT31" s="879"/>
      <c r="AU31" s="833"/>
      <c r="AV31" s="884"/>
      <c r="AW31" s="833"/>
      <c r="AX31" s="879"/>
      <c r="AY31" s="885"/>
      <c r="AZ31" s="885"/>
    </row>
    <row r="32" spans="1:52" ht="30" x14ac:dyDescent="0.25">
      <c r="A32" s="834"/>
      <c r="B32" s="834"/>
      <c r="C32" s="836"/>
      <c r="D32" s="835"/>
      <c r="E32" s="375" t="s">
        <v>813</v>
      </c>
      <c r="F32" s="390">
        <v>683378298</v>
      </c>
      <c r="G32" s="830"/>
      <c r="H32" s="830"/>
      <c r="I32" s="831"/>
      <c r="J32" s="831"/>
      <c r="K32" s="831"/>
      <c r="L32" s="831"/>
      <c r="M32" s="831"/>
      <c r="N32" s="831"/>
      <c r="O32" s="831"/>
      <c r="P32" s="831"/>
      <c r="Q32" s="831"/>
      <c r="R32" s="831"/>
      <c r="S32" s="831"/>
      <c r="T32" s="831"/>
      <c r="U32" s="831"/>
      <c r="V32" s="879"/>
      <c r="W32" s="826"/>
      <c r="X32" s="879"/>
      <c r="Y32" s="879"/>
      <c r="Z32" s="879"/>
      <c r="AA32" s="885"/>
      <c r="AB32" s="879"/>
      <c r="AC32" s="881"/>
      <c r="AD32" s="834"/>
      <c r="AE32" s="834"/>
      <c r="AF32" s="834"/>
      <c r="AG32" s="882"/>
      <c r="AH32" s="882"/>
      <c r="AI32" s="882"/>
      <c r="AJ32" s="834"/>
      <c r="AK32" s="834"/>
      <c r="AL32" s="834"/>
      <c r="AM32" s="834"/>
      <c r="AN32" s="834"/>
      <c r="AO32" s="834"/>
      <c r="AP32" s="879"/>
      <c r="AQ32" s="879"/>
      <c r="AR32" s="883"/>
      <c r="AS32" s="883"/>
      <c r="AT32" s="879"/>
      <c r="AU32" s="833"/>
      <c r="AV32" s="884"/>
      <c r="AW32" s="833"/>
      <c r="AX32" s="879"/>
      <c r="AY32" s="885"/>
      <c r="AZ32" s="885"/>
    </row>
    <row r="33" spans="1:52" ht="75" x14ac:dyDescent="0.25">
      <c r="A33" s="834"/>
      <c r="B33" s="834"/>
      <c r="C33" s="836"/>
      <c r="D33" s="835"/>
      <c r="E33" s="375" t="s">
        <v>814</v>
      </c>
      <c r="F33" s="390">
        <v>161266628</v>
      </c>
      <c r="G33" s="377" t="s">
        <v>439</v>
      </c>
      <c r="H33" s="377" t="s">
        <v>439</v>
      </c>
      <c r="I33" s="378" t="s">
        <v>439</v>
      </c>
      <c r="J33" s="378" t="s">
        <v>439</v>
      </c>
      <c r="K33" s="378" t="s">
        <v>449</v>
      </c>
      <c r="L33" s="378" t="s">
        <v>439</v>
      </c>
      <c r="M33" s="378" t="s">
        <v>449</v>
      </c>
      <c r="N33" s="378" t="s">
        <v>449</v>
      </c>
      <c r="O33" s="378" t="s">
        <v>449</v>
      </c>
      <c r="P33" s="379" t="s">
        <v>441</v>
      </c>
      <c r="Q33" s="379" t="s">
        <v>441</v>
      </c>
      <c r="R33" s="379" t="s">
        <v>441</v>
      </c>
      <c r="S33" s="379" t="s">
        <v>441</v>
      </c>
      <c r="T33" s="379" t="s">
        <v>441</v>
      </c>
      <c r="U33" s="391" t="s">
        <v>795</v>
      </c>
      <c r="V33" s="380" t="s">
        <v>75</v>
      </c>
      <c r="W33" s="396" t="s">
        <v>167</v>
      </c>
      <c r="X33" s="380" t="s">
        <v>77</v>
      </c>
      <c r="Y33" s="380" t="s">
        <v>168</v>
      </c>
      <c r="Z33" s="380" t="s">
        <v>169</v>
      </c>
      <c r="AA33" s="386">
        <v>0</v>
      </c>
      <c r="AB33" s="380" t="s">
        <v>80</v>
      </c>
      <c r="AC33" s="389">
        <f>SUM(AD33:AO33)</f>
        <v>1499.9999999999998</v>
      </c>
      <c r="AD33" s="375" t="s">
        <v>81</v>
      </c>
      <c r="AE33" s="375" t="s">
        <v>81</v>
      </c>
      <c r="AF33" s="382">
        <v>136.36359999999999</v>
      </c>
      <c r="AG33" s="382">
        <v>136.36359999999999</v>
      </c>
      <c r="AH33" s="382">
        <v>136.36359999999999</v>
      </c>
      <c r="AI33" s="382">
        <v>136.36359999999999</v>
      </c>
      <c r="AJ33" s="382">
        <v>272.7276</v>
      </c>
      <c r="AK33" s="382">
        <v>136.36359999999999</v>
      </c>
      <c r="AL33" s="382">
        <v>136.36359999999999</v>
      </c>
      <c r="AM33" s="382">
        <v>136.36359999999999</v>
      </c>
      <c r="AN33" s="382">
        <v>136.36359999999999</v>
      </c>
      <c r="AO33" s="382">
        <v>136.36359999999999</v>
      </c>
      <c r="AP33" s="380" t="s">
        <v>166</v>
      </c>
      <c r="AQ33" s="380" t="s">
        <v>444</v>
      </c>
      <c r="AR33" s="383">
        <v>46054</v>
      </c>
      <c r="AS33" s="383">
        <v>46387</v>
      </c>
      <c r="AT33" s="380" t="s">
        <v>445</v>
      </c>
      <c r="AU33" s="833"/>
      <c r="AV33" s="385" t="s">
        <v>446</v>
      </c>
      <c r="AW33" s="384" t="s">
        <v>809</v>
      </c>
      <c r="AX33" s="380" t="s">
        <v>144</v>
      </c>
      <c r="AY33" s="386" t="s">
        <v>800</v>
      </c>
      <c r="AZ33" s="386" t="s">
        <v>800</v>
      </c>
    </row>
    <row r="34" spans="1:52" ht="30" x14ac:dyDescent="0.25">
      <c r="A34" s="834" t="s">
        <v>815</v>
      </c>
      <c r="B34" s="834" t="s">
        <v>816</v>
      </c>
      <c r="C34" s="836" t="s">
        <v>817</v>
      </c>
      <c r="D34" s="836">
        <v>2</v>
      </c>
      <c r="E34" s="375" t="s">
        <v>818</v>
      </c>
      <c r="F34" s="390">
        <v>176240595.42857099</v>
      </c>
      <c r="G34" s="830" t="s">
        <v>439</v>
      </c>
      <c r="H34" s="830" t="s">
        <v>439</v>
      </c>
      <c r="I34" s="831" t="s">
        <v>439</v>
      </c>
      <c r="J34" s="831" t="s">
        <v>439</v>
      </c>
      <c r="K34" s="831" t="s">
        <v>449</v>
      </c>
      <c r="L34" s="831" t="s">
        <v>439</v>
      </c>
      <c r="M34" s="831" t="s">
        <v>449</v>
      </c>
      <c r="N34" s="831" t="s">
        <v>449</v>
      </c>
      <c r="O34" s="831" t="s">
        <v>449</v>
      </c>
      <c r="P34" s="831" t="s">
        <v>441</v>
      </c>
      <c r="Q34" s="831" t="s">
        <v>441</v>
      </c>
      <c r="R34" s="831" t="s">
        <v>441</v>
      </c>
      <c r="S34" s="831" t="s">
        <v>441</v>
      </c>
      <c r="T34" s="831" t="s">
        <v>441</v>
      </c>
      <c r="U34" s="831" t="s">
        <v>567</v>
      </c>
      <c r="V34" s="879" t="s">
        <v>198</v>
      </c>
      <c r="W34" s="827" t="s">
        <v>2759</v>
      </c>
      <c r="X34" s="879" t="s">
        <v>77</v>
      </c>
      <c r="Y34" s="879" t="s">
        <v>238</v>
      </c>
      <c r="Z34" s="879" t="s">
        <v>239</v>
      </c>
      <c r="AA34" s="885">
        <v>0</v>
      </c>
      <c r="AB34" s="879" t="s">
        <v>173</v>
      </c>
      <c r="AC34" s="887">
        <f>SUM(AD34:AO40)</f>
        <v>2</v>
      </c>
      <c r="AD34" s="834" t="s">
        <v>81</v>
      </c>
      <c r="AE34" s="834" t="s">
        <v>81</v>
      </c>
      <c r="AF34" s="834" t="s">
        <v>81</v>
      </c>
      <c r="AG34" s="834" t="s">
        <v>81</v>
      </c>
      <c r="AH34" s="834" t="s">
        <v>81</v>
      </c>
      <c r="AI34" s="834" t="s">
        <v>81</v>
      </c>
      <c r="AJ34" s="834">
        <v>1</v>
      </c>
      <c r="AK34" s="834">
        <v>1</v>
      </c>
      <c r="AL34" s="834" t="s">
        <v>81</v>
      </c>
      <c r="AM34" s="834" t="s">
        <v>81</v>
      </c>
      <c r="AN34" s="834" t="s">
        <v>81</v>
      </c>
      <c r="AO34" s="834" t="s">
        <v>81</v>
      </c>
      <c r="AP34" s="885" t="s">
        <v>166</v>
      </c>
      <c r="AQ34" s="879" t="s">
        <v>444</v>
      </c>
      <c r="AR34" s="883">
        <v>46054</v>
      </c>
      <c r="AS34" s="883">
        <v>46387</v>
      </c>
      <c r="AT34" s="879" t="s">
        <v>445</v>
      </c>
      <c r="AU34" s="833">
        <v>1262585000</v>
      </c>
      <c r="AV34" s="884" t="s">
        <v>446</v>
      </c>
      <c r="AW34" s="833" t="s">
        <v>819</v>
      </c>
      <c r="AX34" s="885" t="s">
        <v>230</v>
      </c>
      <c r="AY34" s="885" t="s">
        <v>800</v>
      </c>
      <c r="AZ34" s="885" t="s">
        <v>800</v>
      </c>
    </row>
    <row r="35" spans="1:52" ht="15" x14ac:dyDescent="0.25">
      <c r="A35" s="834"/>
      <c r="B35" s="834"/>
      <c r="C35" s="836"/>
      <c r="D35" s="836"/>
      <c r="E35" s="375" t="s">
        <v>820</v>
      </c>
      <c r="F35" s="390">
        <v>220141427.42857099</v>
      </c>
      <c r="G35" s="830"/>
      <c r="H35" s="830"/>
      <c r="I35" s="831"/>
      <c r="J35" s="831"/>
      <c r="K35" s="831"/>
      <c r="L35" s="831"/>
      <c r="M35" s="831"/>
      <c r="N35" s="831"/>
      <c r="O35" s="831"/>
      <c r="P35" s="831"/>
      <c r="Q35" s="831"/>
      <c r="R35" s="831"/>
      <c r="S35" s="831"/>
      <c r="T35" s="831"/>
      <c r="U35" s="831"/>
      <c r="V35" s="879"/>
      <c r="W35" s="828"/>
      <c r="X35" s="879"/>
      <c r="Y35" s="879"/>
      <c r="Z35" s="879"/>
      <c r="AA35" s="885"/>
      <c r="AB35" s="879"/>
      <c r="AC35" s="887"/>
      <c r="AD35" s="834"/>
      <c r="AE35" s="834"/>
      <c r="AF35" s="834"/>
      <c r="AG35" s="834"/>
      <c r="AH35" s="834"/>
      <c r="AI35" s="834"/>
      <c r="AJ35" s="834"/>
      <c r="AK35" s="834"/>
      <c r="AL35" s="834"/>
      <c r="AM35" s="834"/>
      <c r="AN35" s="834"/>
      <c r="AO35" s="834"/>
      <c r="AP35" s="885"/>
      <c r="AQ35" s="879"/>
      <c r="AR35" s="883"/>
      <c r="AS35" s="883"/>
      <c r="AT35" s="879"/>
      <c r="AU35" s="833"/>
      <c r="AV35" s="884"/>
      <c r="AW35" s="833"/>
      <c r="AX35" s="885"/>
      <c r="AY35" s="885"/>
      <c r="AZ35" s="885"/>
    </row>
    <row r="36" spans="1:52" ht="30" x14ac:dyDescent="0.25">
      <c r="A36" s="834"/>
      <c r="B36" s="834"/>
      <c r="C36" s="836"/>
      <c r="D36" s="836"/>
      <c r="E36" s="375" t="s">
        <v>821</v>
      </c>
      <c r="F36" s="390">
        <v>171240595.42857099</v>
      </c>
      <c r="G36" s="830"/>
      <c r="H36" s="830"/>
      <c r="I36" s="831"/>
      <c r="J36" s="831"/>
      <c r="K36" s="831"/>
      <c r="L36" s="831"/>
      <c r="M36" s="831"/>
      <c r="N36" s="831"/>
      <c r="O36" s="831"/>
      <c r="P36" s="831"/>
      <c r="Q36" s="831"/>
      <c r="R36" s="831"/>
      <c r="S36" s="831"/>
      <c r="T36" s="831"/>
      <c r="U36" s="831"/>
      <c r="V36" s="879"/>
      <c r="W36" s="828"/>
      <c r="X36" s="879"/>
      <c r="Y36" s="879"/>
      <c r="Z36" s="879"/>
      <c r="AA36" s="885"/>
      <c r="AB36" s="879"/>
      <c r="AC36" s="887"/>
      <c r="AD36" s="834"/>
      <c r="AE36" s="834"/>
      <c r="AF36" s="834"/>
      <c r="AG36" s="834"/>
      <c r="AH36" s="834"/>
      <c r="AI36" s="834"/>
      <c r="AJ36" s="834"/>
      <c r="AK36" s="834"/>
      <c r="AL36" s="834"/>
      <c r="AM36" s="834"/>
      <c r="AN36" s="834"/>
      <c r="AO36" s="834"/>
      <c r="AP36" s="885"/>
      <c r="AQ36" s="879"/>
      <c r="AR36" s="883"/>
      <c r="AS36" s="883"/>
      <c r="AT36" s="879"/>
      <c r="AU36" s="833"/>
      <c r="AV36" s="884"/>
      <c r="AW36" s="833"/>
      <c r="AX36" s="885"/>
      <c r="AY36" s="885"/>
      <c r="AZ36" s="885"/>
    </row>
    <row r="37" spans="1:52" ht="15" x14ac:dyDescent="0.25">
      <c r="A37" s="834"/>
      <c r="B37" s="834"/>
      <c r="C37" s="836"/>
      <c r="D37" s="836"/>
      <c r="E37" s="375" t="s">
        <v>802</v>
      </c>
      <c r="F37" s="390">
        <v>171240595.42857099</v>
      </c>
      <c r="G37" s="830"/>
      <c r="H37" s="830"/>
      <c r="I37" s="831"/>
      <c r="J37" s="831"/>
      <c r="K37" s="831"/>
      <c r="L37" s="831"/>
      <c r="M37" s="831"/>
      <c r="N37" s="831"/>
      <c r="O37" s="831"/>
      <c r="P37" s="831"/>
      <c r="Q37" s="831"/>
      <c r="R37" s="831"/>
      <c r="S37" s="831"/>
      <c r="T37" s="831"/>
      <c r="U37" s="831"/>
      <c r="V37" s="879"/>
      <c r="W37" s="828"/>
      <c r="X37" s="879"/>
      <c r="Y37" s="879"/>
      <c r="Z37" s="879"/>
      <c r="AA37" s="885"/>
      <c r="AB37" s="879"/>
      <c r="AC37" s="887"/>
      <c r="AD37" s="834"/>
      <c r="AE37" s="834"/>
      <c r="AF37" s="834"/>
      <c r="AG37" s="834"/>
      <c r="AH37" s="834"/>
      <c r="AI37" s="834"/>
      <c r="AJ37" s="834"/>
      <c r="AK37" s="834"/>
      <c r="AL37" s="834"/>
      <c r="AM37" s="834"/>
      <c r="AN37" s="834"/>
      <c r="AO37" s="834"/>
      <c r="AP37" s="885"/>
      <c r="AQ37" s="879"/>
      <c r="AR37" s="883"/>
      <c r="AS37" s="883"/>
      <c r="AT37" s="879"/>
      <c r="AU37" s="833"/>
      <c r="AV37" s="884"/>
      <c r="AW37" s="833"/>
      <c r="AX37" s="885"/>
      <c r="AY37" s="885"/>
      <c r="AZ37" s="885"/>
    </row>
    <row r="38" spans="1:52" ht="15" x14ac:dyDescent="0.25">
      <c r="A38" s="834"/>
      <c r="B38" s="834"/>
      <c r="C38" s="836"/>
      <c r="D38" s="836"/>
      <c r="E38" s="375" t="s">
        <v>822</v>
      </c>
      <c r="F38" s="390">
        <v>176240595.42857099</v>
      </c>
      <c r="G38" s="830"/>
      <c r="H38" s="830"/>
      <c r="I38" s="831"/>
      <c r="J38" s="831"/>
      <c r="K38" s="831"/>
      <c r="L38" s="831"/>
      <c r="M38" s="831"/>
      <c r="N38" s="831"/>
      <c r="O38" s="831"/>
      <c r="P38" s="831"/>
      <c r="Q38" s="831"/>
      <c r="R38" s="831"/>
      <c r="S38" s="831"/>
      <c r="T38" s="831"/>
      <c r="U38" s="831"/>
      <c r="V38" s="879"/>
      <c r="W38" s="828"/>
      <c r="X38" s="879"/>
      <c r="Y38" s="879"/>
      <c r="Z38" s="879"/>
      <c r="AA38" s="885"/>
      <c r="AB38" s="879"/>
      <c r="AC38" s="887"/>
      <c r="AD38" s="834"/>
      <c r="AE38" s="834"/>
      <c r="AF38" s="834"/>
      <c r="AG38" s="834"/>
      <c r="AH38" s="834"/>
      <c r="AI38" s="834"/>
      <c r="AJ38" s="834"/>
      <c r="AK38" s="834"/>
      <c r="AL38" s="834"/>
      <c r="AM38" s="834"/>
      <c r="AN38" s="834"/>
      <c r="AO38" s="834"/>
      <c r="AP38" s="885"/>
      <c r="AQ38" s="879"/>
      <c r="AR38" s="883"/>
      <c r="AS38" s="883"/>
      <c r="AT38" s="879"/>
      <c r="AU38" s="833"/>
      <c r="AV38" s="884"/>
      <c r="AW38" s="833"/>
      <c r="AX38" s="885"/>
      <c r="AY38" s="885"/>
      <c r="AZ38" s="885"/>
    </row>
    <row r="39" spans="1:52" ht="30" x14ac:dyDescent="0.25">
      <c r="A39" s="834"/>
      <c r="B39" s="834"/>
      <c r="C39" s="836"/>
      <c r="D39" s="836"/>
      <c r="E39" s="375" t="s">
        <v>823</v>
      </c>
      <c r="F39" s="390">
        <v>171240595.42857099</v>
      </c>
      <c r="G39" s="830"/>
      <c r="H39" s="830"/>
      <c r="I39" s="831"/>
      <c r="J39" s="831"/>
      <c r="K39" s="831"/>
      <c r="L39" s="831"/>
      <c r="M39" s="831"/>
      <c r="N39" s="831"/>
      <c r="O39" s="831"/>
      <c r="P39" s="831"/>
      <c r="Q39" s="831"/>
      <c r="R39" s="831"/>
      <c r="S39" s="831"/>
      <c r="T39" s="831"/>
      <c r="U39" s="831"/>
      <c r="V39" s="879"/>
      <c r="W39" s="828"/>
      <c r="X39" s="879"/>
      <c r="Y39" s="879"/>
      <c r="Z39" s="879"/>
      <c r="AA39" s="885"/>
      <c r="AB39" s="879"/>
      <c r="AC39" s="887"/>
      <c r="AD39" s="834"/>
      <c r="AE39" s="834"/>
      <c r="AF39" s="834"/>
      <c r="AG39" s="834"/>
      <c r="AH39" s="834"/>
      <c r="AI39" s="834"/>
      <c r="AJ39" s="834"/>
      <c r="AK39" s="834"/>
      <c r="AL39" s="834"/>
      <c r="AM39" s="834"/>
      <c r="AN39" s="834"/>
      <c r="AO39" s="834"/>
      <c r="AP39" s="885"/>
      <c r="AQ39" s="879"/>
      <c r="AR39" s="883"/>
      <c r="AS39" s="883"/>
      <c r="AT39" s="879"/>
      <c r="AU39" s="833"/>
      <c r="AV39" s="884"/>
      <c r="AW39" s="833"/>
      <c r="AX39" s="885"/>
      <c r="AY39" s="885"/>
      <c r="AZ39" s="885"/>
    </row>
    <row r="40" spans="1:52" ht="15" x14ac:dyDescent="0.25">
      <c r="A40" s="834"/>
      <c r="B40" s="834"/>
      <c r="C40" s="836"/>
      <c r="D40" s="836"/>
      <c r="E40" s="375" t="s">
        <v>824</v>
      </c>
      <c r="F40" s="390">
        <v>176240595.42857099</v>
      </c>
      <c r="G40" s="830"/>
      <c r="H40" s="830"/>
      <c r="I40" s="831"/>
      <c r="J40" s="831"/>
      <c r="K40" s="831"/>
      <c r="L40" s="831"/>
      <c r="M40" s="831"/>
      <c r="N40" s="831"/>
      <c r="O40" s="831"/>
      <c r="P40" s="831"/>
      <c r="Q40" s="831"/>
      <c r="R40" s="831"/>
      <c r="S40" s="831"/>
      <c r="T40" s="831"/>
      <c r="U40" s="831"/>
      <c r="V40" s="879"/>
      <c r="W40" s="828"/>
      <c r="X40" s="879"/>
      <c r="Y40" s="879"/>
      <c r="Z40" s="879"/>
      <c r="AA40" s="885"/>
      <c r="AB40" s="879"/>
      <c r="AC40" s="887"/>
      <c r="AD40" s="834"/>
      <c r="AE40" s="834"/>
      <c r="AF40" s="834"/>
      <c r="AG40" s="834"/>
      <c r="AH40" s="834"/>
      <c r="AI40" s="834"/>
      <c r="AJ40" s="834"/>
      <c r="AK40" s="834"/>
      <c r="AL40" s="834"/>
      <c r="AM40" s="834"/>
      <c r="AN40" s="834"/>
      <c r="AO40" s="834"/>
      <c r="AP40" s="885"/>
      <c r="AQ40" s="879"/>
      <c r="AR40" s="883"/>
      <c r="AS40" s="883"/>
      <c r="AT40" s="879"/>
      <c r="AU40" s="833"/>
      <c r="AV40" s="884"/>
      <c r="AW40" s="833"/>
      <c r="AX40" s="885"/>
      <c r="AY40" s="885"/>
      <c r="AZ40" s="885"/>
    </row>
    <row r="41" spans="1:52" ht="63" customHeight="1" x14ac:dyDescent="0.25">
      <c r="A41" s="834"/>
      <c r="B41" s="834" t="s">
        <v>825</v>
      </c>
      <c r="C41" s="836" t="s">
        <v>826</v>
      </c>
      <c r="D41" s="836">
        <v>3</v>
      </c>
      <c r="E41" s="375" t="s">
        <v>827</v>
      </c>
      <c r="F41" s="390">
        <v>166304227.57142901</v>
      </c>
      <c r="G41" s="830" t="s">
        <v>439</v>
      </c>
      <c r="H41" s="830" t="s">
        <v>439</v>
      </c>
      <c r="I41" s="831" t="s">
        <v>439</v>
      </c>
      <c r="J41" s="831" t="s">
        <v>439</v>
      </c>
      <c r="K41" s="831" t="s">
        <v>449</v>
      </c>
      <c r="L41" s="831" t="s">
        <v>439</v>
      </c>
      <c r="M41" s="831" t="s">
        <v>449</v>
      </c>
      <c r="N41" s="831" t="s">
        <v>449</v>
      </c>
      <c r="O41" s="831" t="s">
        <v>449</v>
      </c>
      <c r="P41" s="831" t="s">
        <v>441</v>
      </c>
      <c r="Q41" s="831" t="s">
        <v>441</v>
      </c>
      <c r="R41" s="831" t="s">
        <v>441</v>
      </c>
      <c r="S41" s="831" t="s">
        <v>441</v>
      </c>
      <c r="T41" s="831" t="s">
        <v>493</v>
      </c>
      <c r="U41" s="831" t="s">
        <v>441</v>
      </c>
      <c r="V41" s="879" t="s">
        <v>324</v>
      </c>
      <c r="W41" s="826" t="s">
        <v>2812</v>
      </c>
      <c r="X41" s="879" t="s">
        <v>77</v>
      </c>
      <c r="Y41" s="879" t="s">
        <v>400</v>
      </c>
      <c r="Z41" s="879" t="s">
        <v>401</v>
      </c>
      <c r="AA41" s="885">
        <v>3</v>
      </c>
      <c r="AB41" s="879" t="s">
        <v>173</v>
      </c>
      <c r="AC41" s="887">
        <f>SUM(AD41:AO47)</f>
        <v>3</v>
      </c>
      <c r="AD41" s="834" t="s">
        <v>81</v>
      </c>
      <c r="AE41" s="834" t="s">
        <v>81</v>
      </c>
      <c r="AF41" s="834" t="s">
        <v>81</v>
      </c>
      <c r="AG41" s="834">
        <v>1</v>
      </c>
      <c r="AH41" s="834" t="s">
        <v>81</v>
      </c>
      <c r="AI41" s="879">
        <v>1</v>
      </c>
      <c r="AJ41" s="834" t="s">
        <v>81</v>
      </c>
      <c r="AK41" s="834" t="s">
        <v>81</v>
      </c>
      <c r="AL41" s="834">
        <v>1</v>
      </c>
      <c r="AM41" s="834" t="s">
        <v>81</v>
      </c>
      <c r="AN41" s="834" t="s">
        <v>81</v>
      </c>
      <c r="AO41" s="834" t="s">
        <v>81</v>
      </c>
      <c r="AP41" s="879" t="s">
        <v>334</v>
      </c>
      <c r="AQ41" s="879" t="s">
        <v>444</v>
      </c>
      <c r="AR41" s="883">
        <v>46054</v>
      </c>
      <c r="AS41" s="883">
        <v>46387</v>
      </c>
      <c r="AT41" s="879" t="s">
        <v>445</v>
      </c>
      <c r="AU41" s="833">
        <v>1262585000</v>
      </c>
      <c r="AV41" s="884" t="s">
        <v>446</v>
      </c>
      <c r="AW41" s="833" t="s">
        <v>828</v>
      </c>
      <c r="AX41" s="879" t="s">
        <v>144</v>
      </c>
      <c r="AY41" s="885" t="s">
        <v>800</v>
      </c>
      <c r="AZ41" s="885" t="s">
        <v>800</v>
      </c>
    </row>
    <row r="42" spans="1:52" ht="48" customHeight="1" x14ac:dyDescent="0.25">
      <c r="A42" s="834"/>
      <c r="B42" s="834"/>
      <c r="C42" s="836"/>
      <c r="D42" s="836"/>
      <c r="E42" s="375" t="s">
        <v>829</v>
      </c>
      <c r="F42" s="390">
        <v>269759634.57142901</v>
      </c>
      <c r="G42" s="830"/>
      <c r="H42" s="830"/>
      <c r="I42" s="831"/>
      <c r="J42" s="831"/>
      <c r="K42" s="831"/>
      <c r="L42" s="831"/>
      <c r="M42" s="831"/>
      <c r="N42" s="831"/>
      <c r="O42" s="831"/>
      <c r="P42" s="831"/>
      <c r="Q42" s="831"/>
      <c r="R42" s="831"/>
      <c r="S42" s="831"/>
      <c r="T42" s="831"/>
      <c r="U42" s="831"/>
      <c r="V42" s="879"/>
      <c r="W42" s="826"/>
      <c r="X42" s="879"/>
      <c r="Y42" s="879"/>
      <c r="Z42" s="879"/>
      <c r="AA42" s="885"/>
      <c r="AB42" s="879"/>
      <c r="AC42" s="887"/>
      <c r="AD42" s="834"/>
      <c r="AE42" s="834"/>
      <c r="AF42" s="834"/>
      <c r="AG42" s="834"/>
      <c r="AH42" s="834"/>
      <c r="AI42" s="879"/>
      <c r="AJ42" s="834"/>
      <c r="AK42" s="834"/>
      <c r="AL42" s="834"/>
      <c r="AM42" s="834"/>
      <c r="AN42" s="834"/>
      <c r="AO42" s="834"/>
      <c r="AP42" s="879"/>
      <c r="AQ42" s="879"/>
      <c r="AR42" s="883"/>
      <c r="AS42" s="883"/>
      <c r="AT42" s="879"/>
      <c r="AU42" s="833"/>
      <c r="AV42" s="884"/>
      <c r="AW42" s="833"/>
      <c r="AX42" s="879"/>
      <c r="AY42" s="885"/>
      <c r="AZ42" s="885"/>
    </row>
    <row r="43" spans="1:52" ht="56.45" customHeight="1" x14ac:dyDescent="0.25">
      <c r="A43" s="834"/>
      <c r="B43" s="834"/>
      <c r="C43" s="836"/>
      <c r="D43" s="836"/>
      <c r="E43" s="375" t="s">
        <v>830</v>
      </c>
      <c r="F43" s="390">
        <v>166304227.57142901</v>
      </c>
      <c r="G43" s="830"/>
      <c r="H43" s="830"/>
      <c r="I43" s="831"/>
      <c r="J43" s="831"/>
      <c r="K43" s="831"/>
      <c r="L43" s="831"/>
      <c r="M43" s="831"/>
      <c r="N43" s="831"/>
      <c r="O43" s="831"/>
      <c r="P43" s="831"/>
      <c r="Q43" s="831"/>
      <c r="R43" s="831"/>
      <c r="S43" s="831"/>
      <c r="T43" s="831"/>
      <c r="U43" s="831"/>
      <c r="V43" s="879"/>
      <c r="W43" s="826"/>
      <c r="X43" s="879"/>
      <c r="Y43" s="879"/>
      <c r="Z43" s="879"/>
      <c r="AA43" s="885"/>
      <c r="AB43" s="879"/>
      <c r="AC43" s="887"/>
      <c r="AD43" s="834"/>
      <c r="AE43" s="834"/>
      <c r="AF43" s="834"/>
      <c r="AG43" s="834"/>
      <c r="AH43" s="834"/>
      <c r="AI43" s="879"/>
      <c r="AJ43" s="834"/>
      <c r="AK43" s="834"/>
      <c r="AL43" s="834"/>
      <c r="AM43" s="834"/>
      <c r="AN43" s="834"/>
      <c r="AO43" s="834"/>
      <c r="AP43" s="879"/>
      <c r="AQ43" s="879"/>
      <c r="AR43" s="883"/>
      <c r="AS43" s="883"/>
      <c r="AT43" s="879"/>
      <c r="AU43" s="833"/>
      <c r="AV43" s="884"/>
      <c r="AW43" s="833"/>
      <c r="AX43" s="879"/>
      <c r="AY43" s="885"/>
      <c r="AZ43" s="885"/>
    </row>
    <row r="44" spans="1:52" ht="69.599999999999994" customHeight="1" x14ac:dyDescent="0.25">
      <c r="A44" s="834"/>
      <c r="B44" s="834"/>
      <c r="C44" s="836"/>
      <c r="D44" s="836"/>
      <c r="E44" s="375" t="s">
        <v>831</v>
      </c>
      <c r="F44" s="390">
        <v>166304227.57142901</v>
      </c>
      <c r="G44" s="830"/>
      <c r="H44" s="830"/>
      <c r="I44" s="831"/>
      <c r="J44" s="831"/>
      <c r="K44" s="831"/>
      <c r="L44" s="831"/>
      <c r="M44" s="831"/>
      <c r="N44" s="831"/>
      <c r="O44" s="831"/>
      <c r="P44" s="831"/>
      <c r="Q44" s="831"/>
      <c r="R44" s="831"/>
      <c r="S44" s="831"/>
      <c r="T44" s="831"/>
      <c r="U44" s="831"/>
      <c r="V44" s="879"/>
      <c r="W44" s="826"/>
      <c r="X44" s="879"/>
      <c r="Y44" s="879"/>
      <c r="Z44" s="879"/>
      <c r="AA44" s="885"/>
      <c r="AB44" s="879"/>
      <c r="AC44" s="887"/>
      <c r="AD44" s="834"/>
      <c r="AE44" s="834"/>
      <c r="AF44" s="834"/>
      <c r="AG44" s="834"/>
      <c r="AH44" s="834"/>
      <c r="AI44" s="879"/>
      <c r="AJ44" s="834"/>
      <c r="AK44" s="834"/>
      <c r="AL44" s="834"/>
      <c r="AM44" s="834"/>
      <c r="AN44" s="834"/>
      <c r="AO44" s="834"/>
      <c r="AP44" s="879"/>
      <c r="AQ44" s="879"/>
      <c r="AR44" s="883"/>
      <c r="AS44" s="883"/>
      <c r="AT44" s="879"/>
      <c r="AU44" s="833"/>
      <c r="AV44" s="884"/>
      <c r="AW44" s="833"/>
      <c r="AX44" s="879"/>
      <c r="AY44" s="885"/>
      <c r="AZ44" s="885"/>
    </row>
    <row r="45" spans="1:52" ht="50.45" customHeight="1" x14ac:dyDescent="0.25">
      <c r="A45" s="834"/>
      <c r="B45" s="834"/>
      <c r="C45" s="836"/>
      <c r="D45" s="836"/>
      <c r="E45" s="375" t="s">
        <v>832</v>
      </c>
      <c r="F45" s="390">
        <v>161304227.57142901</v>
      </c>
      <c r="G45" s="830"/>
      <c r="H45" s="830"/>
      <c r="I45" s="831"/>
      <c r="J45" s="831"/>
      <c r="K45" s="831"/>
      <c r="L45" s="831"/>
      <c r="M45" s="831"/>
      <c r="N45" s="831"/>
      <c r="O45" s="831"/>
      <c r="P45" s="831"/>
      <c r="Q45" s="831"/>
      <c r="R45" s="831"/>
      <c r="S45" s="831"/>
      <c r="T45" s="831"/>
      <c r="U45" s="831"/>
      <c r="V45" s="879"/>
      <c r="W45" s="826"/>
      <c r="X45" s="879"/>
      <c r="Y45" s="879"/>
      <c r="Z45" s="879"/>
      <c r="AA45" s="885"/>
      <c r="AB45" s="879"/>
      <c r="AC45" s="887"/>
      <c r="AD45" s="834"/>
      <c r="AE45" s="834"/>
      <c r="AF45" s="834"/>
      <c r="AG45" s="834"/>
      <c r="AH45" s="834"/>
      <c r="AI45" s="879"/>
      <c r="AJ45" s="834"/>
      <c r="AK45" s="834"/>
      <c r="AL45" s="834"/>
      <c r="AM45" s="834"/>
      <c r="AN45" s="834"/>
      <c r="AO45" s="834"/>
      <c r="AP45" s="879"/>
      <c r="AQ45" s="879"/>
      <c r="AR45" s="883"/>
      <c r="AS45" s="883"/>
      <c r="AT45" s="879"/>
      <c r="AU45" s="833"/>
      <c r="AV45" s="884"/>
      <c r="AW45" s="833"/>
      <c r="AX45" s="879"/>
      <c r="AY45" s="885"/>
      <c r="AZ45" s="885"/>
    </row>
    <row r="46" spans="1:52" ht="39.6" customHeight="1" x14ac:dyDescent="0.25">
      <c r="A46" s="834"/>
      <c r="B46" s="834"/>
      <c r="C46" s="836"/>
      <c r="D46" s="836"/>
      <c r="E46" s="375" t="s">
        <v>833</v>
      </c>
      <c r="F46" s="390">
        <v>166304227.57142901</v>
      </c>
      <c r="G46" s="830"/>
      <c r="H46" s="830"/>
      <c r="I46" s="831"/>
      <c r="J46" s="831"/>
      <c r="K46" s="831"/>
      <c r="L46" s="831"/>
      <c r="M46" s="831"/>
      <c r="N46" s="831"/>
      <c r="O46" s="831"/>
      <c r="P46" s="831"/>
      <c r="Q46" s="831"/>
      <c r="R46" s="831"/>
      <c r="S46" s="831"/>
      <c r="T46" s="831"/>
      <c r="U46" s="831"/>
      <c r="V46" s="879"/>
      <c r="W46" s="826"/>
      <c r="X46" s="879"/>
      <c r="Y46" s="879"/>
      <c r="Z46" s="879"/>
      <c r="AA46" s="885"/>
      <c r="AB46" s="879"/>
      <c r="AC46" s="887"/>
      <c r="AD46" s="834"/>
      <c r="AE46" s="834"/>
      <c r="AF46" s="834"/>
      <c r="AG46" s="834"/>
      <c r="AH46" s="834"/>
      <c r="AI46" s="879"/>
      <c r="AJ46" s="834"/>
      <c r="AK46" s="834"/>
      <c r="AL46" s="834"/>
      <c r="AM46" s="834"/>
      <c r="AN46" s="834"/>
      <c r="AO46" s="834"/>
      <c r="AP46" s="879"/>
      <c r="AQ46" s="879"/>
      <c r="AR46" s="883"/>
      <c r="AS46" s="883"/>
      <c r="AT46" s="879"/>
      <c r="AU46" s="833"/>
      <c r="AV46" s="884"/>
      <c r="AW46" s="833"/>
      <c r="AX46" s="879"/>
      <c r="AY46" s="885"/>
      <c r="AZ46" s="885"/>
    </row>
    <row r="47" spans="1:52" ht="46.9" customHeight="1" x14ac:dyDescent="0.25">
      <c r="A47" s="834"/>
      <c r="B47" s="834"/>
      <c r="C47" s="836"/>
      <c r="D47" s="836"/>
      <c r="E47" s="375" t="s">
        <v>834</v>
      </c>
      <c r="F47" s="390">
        <v>166304227.57142901</v>
      </c>
      <c r="G47" s="830"/>
      <c r="H47" s="830"/>
      <c r="I47" s="831"/>
      <c r="J47" s="831"/>
      <c r="K47" s="831"/>
      <c r="L47" s="831"/>
      <c r="M47" s="831"/>
      <c r="N47" s="831"/>
      <c r="O47" s="831"/>
      <c r="P47" s="831"/>
      <c r="Q47" s="831"/>
      <c r="R47" s="831"/>
      <c r="S47" s="831"/>
      <c r="T47" s="831"/>
      <c r="U47" s="831"/>
      <c r="V47" s="879"/>
      <c r="W47" s="826"/>
      <c r="X47" s="879"/>
      <c r="Y47" s="879"/>
      <c r="Z47" s="879"/>
      <c r="AA47" s="885"/>
      <c r="AB47" s="879"/>
      <c r="AC47" s="887"/>
      <c r="AD47" s="834"/>
      <c r="AE47" s="834"/>
      <c r="AF47" s="834"/>
      <c r="AG47" s="834"/>
      <c r="AH47" s="834"/>
      <c r="AI47" s="879"/>
      <c r="AJ47" s="834"/>
      <c r="AK47" s="834"/>
      <c r="AL47" s="834"/>
      <c r="AM47" s="834"/>
      <c r="AN47" s="834"/>
      <c r="AO47" s="834"/>
      <c r="AP47" s="879"/>
      <c r="AQ47" s="879"/>
      <c r="AR47" s="883"/>
      <c r="AS47" s="883"/>
      <c r="AT47" s="879"/>
      <c r="AU47" s="833"/>
      <c r="AV47" s="884"/>
      <c r="AW47" s="833"/>
      <c r="AX47" s="879"/>
      <c r="AY47" s="885"/>
      <c r="AZ47" s="885"/>
    </row>
    <row r="48" spans="1:52" ht="36.6" customHeight="1" x14ac:dyDescent="0.25">
      <c r="A48" s="834"/>
      <c r="B48" s="836" t="s">
        <v>835</v>
      </c>
      <c r="C48" s="836" t="s">
        <v>836</v>
      </c>
      <c r="D48" s="834">
        <v>4</v>
      </c>
      <c r="E48" s="375" t="s">
        <v>837</v>
      </c>
      <c r="F48" s="390">
        <v>187688177</v>
      </c>
      <c r="G48" s="830" t="s">
        <v>439</v>
      </c>
      <c r="H48" s="830" t="s">
        <v>439</v>
      </c>
      <c r="I48" s="831" t="s">
        <v>439</v>
      </c>
      <c r="J48" s="831" t="s">
        <v>439</v>
      </c>
      <c r="K48" s="831" t="s">
        <v>449</v>
      </c>
      <c r="L48" s="831" t="s">
        <v>439</v>
      </c>
      <c r="M48" s="831" t="s">
        <v>449</v>
      </c>
      <c r="N48" s="831" t="s">
        <v>449</v>
      </c>
      <c r="O48" s="831" t="s">
        <v>449</v>
      </c>
      <c r="P48" s="831" t="s">
        <v>441</v>
      </c>
      <c r="Q48" s="831" t="s">
        <v>441</v>
      </c>
      <c r="R48" s="831" t="s">
        <v>441</v>
      </c>
      <c r="S48" s="831" t="s">
        <v>441</v>
      </c>
      <c r="T48" s="831" t="s">
        <v>441</v>
      </c>
      <c r="U48" s="831" t="s">
        <v>441</v>
      </c>
      <c r="V48" s="879" t="s">
        <v>324</v>
      </c>
      <c r="W48" s="826" t="s">
        <v>750</v>
      </c>
      <c r="X48" s="879" t="s">
        <v>77</v>
      </c>
      <c r="Y48" s="885" t="s">
        <v>402</v>
      </c>
      <c r="Z48" s="885" t="s">
        <v>403</v>
      </c>
      <c r="AA48" s="885">
        <v>4</v>
      </c>
      <c r="AB48" s="879" t="s">
        <v>173</v>
      </c>
      <c r="AC48" s="885">
        <f>SUM(AD48:AO52)</f>
        <v>4</v>
      </c>
      <c r="AD48" s="885" t="s">
        <v>81</v>
      </c>
      <c r="AE48" s="885" t="s">
        <v>81</v>
      </c>
      <c r="AF48" s="885" t="s">
        <v>81</v>
      </c>
      <c r="AG48" s="885" t="s">
        <v>81</v>
      </c>
      <c r="AH48" s="885" t="s">
        <v>81</v>
      </c>
      <c r="AI48" s="885">
        <v>3</v>
      </c>
      <c r="AJ48" s="885" t="s">
        <v>81</v>
      </c>
      <c r="AK48" s="885" t="s">
        <v>81</v>
      </c>
      <c r="AL48" s="885">
        <v>1</v>
      </c>
      <c r="AM48" s="885" t="s">
        <v>81</v>
      </c>
      <c r="AN48" s="885" t="s">
        <v>81</v>
      </c>
      <c r="AO48" s="885" t="s">
        <v>81</v>
      </c>
      <c r="AP48" s="879" t="s">
        <v>334</v>
      </c>
      <c r="AQ48" s="879" t="s">
        <v>444</v>
      </c>
      <c r="AR48" s="883">
        <v>46054</v>
      </c>
      <c r="AS48" s="883">
        <v>46387</v>
      </c>
      <c r="AT48" s="879" t="s">
        <v>445</v>
      </c>
      <c r="AU48" s="833">
        <v>1262585000</v>
      </c>
      <c r="AV48" s="884" t="s">
        <v>446</v>
      </c>
      <c r="AW48" s="833" t="s">
        <v>838</v>
      </c>
      <c r="AX48" s="879" t="s">
        <v>144</v>
      </c>
      <c r="AY48" s="885" t="s">
        <v>800</v>
      </c>
      <c r="AZ48" s="885" t="s">
        <v>800</v>
      </c>
    </row>
    <row r="49" spans="1:52" ht="61.15" customHeight="1" x14ac:dyDescent="0.25">
      <c r="A49" s="834"/>
      <c r="B49" s="836"/>
      <c r="C49" s="836"/>
      <c r="D49" s="834"/>
      <c r="E49" s="375" t="s">
        <v>839</v>
      </c>
      <c r="F49" s="390">
        <v>535883348</v>
      </c>
      <c r="G49" s="830"/>
      <c r="H49" s="830"/>
      <c r="I49" s="831"/>
      <c r="J49" s="831"/>
      <c r="K49" s="831"/>
      <c r="L49" s="831"/>
      <c r="M49" s="831"/>
      <c r="N49" s="831"/>
      <c r="O49" s="831"/>
      <c r="P49" s="831"/>
      <c r="Q49" s="831"/>
      <c r="R49" s="831"/>
      <c r="S49" s="831"/>
      <c r="T49" s="831"/>
      <c r="U49" s="831"/>
      <c r="V49" s="879"/>
      <c r="W49" s="826"/>
      <c r="X49" s="879"/>
      <c r="Y49" s="885"/>
      <c r="Z49" s="885"/>
      <c r="AA49" s="885"/>
      <c r="AB49" s="879"/>
      <c r="AC49" s="885"/>
      <c r="AD49" s="885"/>
      <c r="AE49" s="885"/>
      <c r="AF49" s="885"/>
      <c r="AG49" s="885"/>
      <c r="AH49" s="885"/>
      <c r="AI49" s="885"/>
      <c r="AJ49" s="885"/>
      <c r="AK49" s="885"/>
      <c r="AL49" s="885"/>
      <c r="AM49" s="885"/>
      <c r="AN49" s="885"/>
      <c r="AO49" s="885"/>
      <c r="AP49" s="879"/>
      <c r="AQ49" s="879"/>
      <c r="AR49" s="883"/>
      <c r="AS49" s="883"/>
      <c r="AT49" s="879"/>
      <c r="AU49" s="833"/>
      <c r="AV49" s="884"/>
      <c r="AW49" s="833"/>
      <c r="AX49" s="879"/>
      <c r="AY49" s="885"/>
      <c r="AZ49" s="885"/>
    </row>
    <row r="50" spans="1:52" ht="33.6" customHeight="1" x14ac:dyDescent="0.25">
      <c r="A50" s="834"/>
      <c r="B50" s="836"/>
      <c r="C50" s="836"/>
      <c r="D50" s="834"/>
      <c r="E50" s="375" t="s">
        <v>840</v>
      </c>
      <c r="F50" s="390">
        <v>278455000</v>
      </c>
      <c r="G50" s="830"/>
      <c r="H50" s="830"/>
      <c r="I50" s="831"/>
      <c r="J50" s="831"/>
      <c r="K50" s="831"/>
      <c r="L50" s="831"/>
      <c r="M50" s="831"/>
      <c r="N50" s="831"/>
      <c r="O50" s="831"/>
      <c r="P50" s="831"/>
      <c r="Q50" s="831"/>
      <c r="R50" s="831"/>
      <c r="S50" s="831"/>
      <c r="T50" s="831"/>
      <c r="U50" s="831"/>
      <c r="V50" s="879"/>
      <c r="W50" s="826"/>
      <c r="X50" s="879"/>
      <c r="Y50" s="885"/>
      <c r="Z50" s="885"/>
      <c r="AA50" s="885"/>
      <c r="AB50" s="879"/>
      <c r="AC50" s="885"/>
      <c r="AD50" s="885"/>
      <c r="AE50" s="885"/>
      <c r="AF50" s="885"/>
      <c r="AG50" s="885"/>
      <c r="AH50" s="885"/>
      <c r="AI50" s="885"/>
      <c r="AJ50" s="885"/>
      <c r="AK50" s="885"/>
      <c r="AL50" s="885"/>
      <c r="AM50" s="885"/>
      <c r="AN50" s="885"/>
      <c r="AO50" s="885"/>
      <c r="AP50" s="879"/>
      <c r="AQ50" s="879"/>
      <c r="AR50" s="883"/>
      <c r="AS50" s="883"/>
      <c r="AT50" s="879"/>
      <c r="AU50" s="833"/>
      <c r="AV50" s="884"/>
      <c r="AW50" s="833"/>
      <c r="AX50" s="879"/>
      <c r="AY50" s="885"/>
      <c r="AZ50" s="885"/>
    </row>
    <row r="51" spans="1:52" ht="36.6" customHeight="1" x14ac:dyDescent="0.25">
      <c r="A51" s="834"/>
      <c r="B51" s="836"/>
      <c r="C51" s="836"/>
      <c r="D51" s="834"/>
      <c r="E51" s="375" t="s">
        <v>841</v>
      </c>
      <c r="F51" s="390">
        <v>1</v>
      </c>
      <c r="G51" s="830"/>
      <c r="H51" s="830"/>
      <c r="I51" s="831"/>
      <c r="J51" s="831"/>
      <c r="K51" s="831"/>
      <c r="L51" s="831"/>
      <c r="M51" s="831"/>
      <c r="N51" s="831"/>
      <c r="O51" s="831"/>
      <c r="P51" s="831"/>
      <c r="Q51" s="831"/>
      <c r="R51" s="831"/>
      <c r="S51" s="831"/>
      <c r="T51" s="831"/>
      <c r="U51" s="831"/>
      <c r="V51" s="879"/>
      <c r="W51" s="826"/>
      <c r="X51" s="879"/>
      <c r="Y51" s="885"/>
      <c r="Z51" s="885"/>
      <c r="AA51" s="885"/>
      <c r="AB51" s="879"/>
      <c r="AC51" s="885"/>
      <c r="AD51" s="885"/>
      <c r="AE51" s="885"/>
      <c r="AF51" s="885"/>
      <c r="AG51" s="885"/>
      <c r="AH51" s="885"/>
      <c r="AI51" s="885"/>
      <c r="AJ51" s="885"/>
      <c r="AK51" s="885"/>
      <c r="AL51" s="885"/>
      <c r="AM51" s="885"/>
      <c r="AN51" s="885"/>
      <c r="AO51" s="885"/>
      <c r="AP51" s="879"/>
      <c r="AQ51" s="879"/>
      <c r="AR51" s="883"/>
      <c r="AS51" s="883"/>
      <c r="AT51" s="879"/>
      <c r="AU51" s="833"/>
      <c r="AV51" s="884"/>
      <c r="AW51" s="833"/>
      <c r="AX51" s="879"/>
      <c r="AY51" s="885"/>
      <c r="AZ51" s="885"/>
    </row>
    <row r="52" spans="1:52" ht="37.9" customHeight="1" x14ac:dyDescent="0.25">
      <c r="A52" s="834"/>
      <c r="B52" s="836"/>
      <c r="C52" s="836"/>
      <c r="D52" s="834"/>
      <c r="E52" s="375" t="s">
        <v>842</v>
      </c>
      <c r="F52" s="390">
        <v>260558474</v>
      </c>
      <c r="G52" s="830"/>
      <c r="H52" s="830"/>
      <c r="I52" s="831"/>
      <c r="J52" s="831"/>
      <c r="K52" s="831"/>
      <c r="L52" s="831"/>
      <c r="M52" s="831"/>
      <c r="N52" s="831"/>
      <c r="O52" s="831"/>
      <c r="P52" s="831"/>
      <c r="Q52" s="831"/>
      <c r="R52" s="831"/>
      <c r="S52" s="831"/>
      <c r="T52" s="831"/>
      <c r="U52" s="831"/>
      <c r="V52" s="879"/>
      <c r="W52" s="826"/>
      <c r="X52" s="879"/>
      <c r="Y52" s="885"/>
      <c r="Z52" s="885"/>
      <c r="AA52" s="885"/>
      <c r="AB52" s="879"/>
      <c r="AC52" s="885"/>
      <c r="AD52" s="885"/>
      <c r="AE52" s="885"/>
      <c r="AF52" s="885"/>
      <c r="AG52" s="885"/>
      <c r="AH52" s="885"/>
      <c r="AI52" s="885"/>
      <c r="AJ52" s="885"/>
      <c r="AK52" s="885"/>
      <c r="AL52" s="885"/>
      <c r="AM52" s="885"/>
      <c r="AN52" s="885"/>
      <c r="AO52" s="885"/>
      <c r="AP52" s="879"/>
      <c r="AQ52" s="879"/>
      <c r="AR52" s="883"/>
      <c r="AS52" s="883"/>
      <c r="AT52" s="879"/>
      <c r="AU52" s="833"/>
      <c r="AV52" s="884"/>
      <c r="AW52" s="833"/>
      <c r="AX52" s="879"/>
      <c r="AY52" s="885"/>
      <c r="AZ52" s="885"/>
    </row>
    <row r="53" spans="1:52" ht="58.5" customHeight="1" x14ac:dyDescent="0.25">
      <c r="A53" s="834"/>
      <c r="B53" s="834" t="s">
        <v>843</v>
      </c>
      <c r="C53" s="836" t="s">
        <v>844</v>
      </c>
      <c r="D53" s="835">
        <v>11</v>
      </c>
      <c r="E53" s="375" t="s">
        <v>845</v>
      </c>
      <c r="F53" s="390">
        <v>3410081514</v>
      </c>
      <c r="G53" s="830" t="s">
        <v>439</v>
      </c>
      <c r="H53" s="830" t="s">
        <v>439</v>
      </c>
      <c r="I53" s="831" t="s">
        <v>439</v>
      </c>
      <c r="J53" s="831" t="s">
        <v>439</v>
      </c>
      <c r="K53" s="831" t="s">
        <v>449</v>
      </c>
      <c r="L53" s="831" t="s">
        <v>439</v>
      </c>
      <c r="M53" s="831" t="s">
        <v>449</v>
      </c>
      <c r="N53" s="831" t="s">
        <v>449</v>
      </c>
      <c r="O53" s="831" t="s">
        <v>449</v>
      </c>
      <c r="P53" s="831" t="s">
        <v>441</v>
      </c>
      <c r="Q53" s="831" t="s">
        <v>441</v>
      </c>
      <c r="R53" s="831" t="s">
        <v>441</v>
      </c>
      <c r="S53" s="831" t="s">
        <v>441</v>
      </c>
      <c r="T53" s="831" t="s">
        <v>441</v>
      </c>
      <c r="U53" s="831" t="s">
        <v>567</v>
      </c>
      <c r="V53" s="879" t="s">
        <v>324</v>
      </c>
      <c r="W53" s="826" t="s">
        <v>2813</v>
      </c>
      <c r="X53" s="879" t="s">
        <v>77</v>
      </c>
      <c r="Y53" s="879" t="s">
        <v>404</v>
      </c>
      <c r="Z53" s="879" t="s">
        <v>405</v>
      </c>
      <c r="AA53" s="885">
        <v>33</v>
      </c>
      <c r="AB53" s="879" t="s">
        <v>173</v>
      </c>
      <c r="AC53" s="887">
        <f>SUM(AD53:AO56)</f>
        <v>11</v>
      </c>
      <c r="AD53" s="834" t="s">
        <v>81</v>
      </c>
      <c r="AE53" s="879">
        <v>1</v>
      </c>
      <c r="AF53" s="879">
        <v>1</v>
      </c>
      <c r="AG53" s="879">
        <v>1</v>
      </c>
      <c r="AH53" s="879">
        <v>2</v>
      </c>
      <c r="AI53" s="879">
        <v>1</v>
      </c>
      <c r="AJ53" s="879">
        <v>2</v>
      </c>
      <c r="AK53" s="879">
        <v>1</v>
      </c>
      <c r="AL53" s="879">
        <v>1</v>
      </c>
      <c r="AM53" s="879">
        <v>1</v>
      </c>
      <c r="AN53" s="834" t="s">
        <v>81</v>
      </c>
      <c r="AO53" s="834" t="s">
        <v>81</v>
      </c>
      <c r="AP53" s="879" t="s">
        <v>334</v>
      </c>
      <c r="AQ53" s="879" t="s">
        <v>444</v>
      </c>
      <c r="AR53" s="883">
        <v>46054</v>
      </c>
      <c r="AS53" s="883">
        <v>46387</v>
      </c>
      <c r="AT53" s="879" t="s">
        <v>445</v>
      </c>
      <c r="AU53" s="833">
        <v>8993894958</v>
      </c>
      <c r="AV53" s="884" t="s">
        <v>446</v>
      </c>
      <c r="AW53" s="833" t="s">
        <v>846</v>
      </c>
      <c r="AX53" s="879" t="s">
        <v>230</v>
      </c>
      <c r="AY53" s="885" t="s">
        <v>800</v>
      </c>
      <c r="AZ53" s="885" t="s">
        <v>800</v>
      </c>
    </row>
    <row r="54" spans="1:52" ht="78" customHeight="1" x14ac:dyDescent="0.25">
      <c r="A54" s="834"/>
      <c r="B54" s="834"/>
      <c r="C54" s="836"/>
      <c r="D54" s="835"/>
      <c r="E54" s="375" t="s">
        <v>847</v>
      </c>
      <c r="F54" s="390">
        <v>1127888888</v>
      </c>
      <c r="G54" s="830"/>
      <c r="H54" s="830"/>
      <c r="I54" s="831"/>
      <c r="J54" s="831"/>
      <c r="K54" s="831"/>
      <c r="L54" s="831"/>
      <c r="M54" s="831"/>
      <c r="N54" s="831"/>
      <c r="O54" s="831"/>
      <c r="P54" s="831"/>
      <c r="Q54" s="831"/>
      <c r="R54" s="831"/>
      <c r="S54" s="831"/>
      <c r="T54" s="831"/>
      <c r="U54" s="831"/>
      <c r="V54" s="879"/>
      <c r="W54" s="826"/>
      <c r="X54" s="879"/>
      <c r="Y54" s="879"/>
      <c r="Z54" s="879"/>
      <c r="AA54" s="885"/>
      <c r="AB54" s="879"/>
      <c r="AC54" s="887"/>
      <c r="AD54" s="834"/>
      <c r="AE54" s="879"/>
      <c r="AF54" s="879"/>
      <c r="AG54" s="879"/>
      <c r="AH54" s="879"/>
      <c r="AI54" s="879"/>
      <c r="AJ54" s="879"/>
      <c r="AK54" s="879"/>
      <c r="AL54" s="879"/>
      <c r="AM54" s="879"/>
      <c r="AN54" s="834"/>
      <c r="AO54" s="834"/>
      <c r="AP54" s="879"/>
      <c r="AQ54" s="879"/>
      <c r="AR54" s="883"/>
      <c r="AS54" s="883"/>
      <c r="AT54" s="879"/>
      <c r="AU54" s="833"/>
      <c r="AV54" s="884"/>
      <c r="AW54" s="833"/>
      <c r="AX54" s="879"/>
      <c r="AY54" s="885"/>
      <c r="AZ54" s="885"/>
    </row>
    <row r="55" spans="1:52" ht="86.45" customHeight="1" x14ac:dyDescent="0.25">
      <c r="A55" s="834"/>
      <c r="B55" s="834"/>
      <c r="C55" s="836"/>
      <c r="D55" s="835"/>
      <c r="E55" s="375" t="s">
        <v>848</v>
      </c>
      <c r="F55" s="390">
        <v>4308099556</v>
      </c>
      <c r="G55" s="830"/>
      <c r="H55" s="830"/>
      <c r="I55" s="831"/>
      <c r="J55" s="831"/>
      <c r="K55" s="831"/>
      <c r="L55" s="831"/>
      <c r="M55" s="831"/>
      <c r="N55" s="831"/>
      <c r="O55" s="831"/>
      <c r="P55" s="831"/>
      <c r="Q55" s="831"/>
      <c r="R55" s="831"/>
      <c r="S55" s="831"/>
      <c r="T55" s="831"/>
      <c r="U55" s="831"/>
      <c r="V55" s="879"/>
      <c r="W55" s="826"/>
      <c r="X55" s="879"/>
      <c r="Y55" s="879"/>
      <c r="Z55" s="879"/>
      <c r="AA55" s="885"/>
      <c r="AB55" s="879"/>
      <c r="AC55" s="887"/>
      <c r="AD55" s="834"/>
      <c r="AE55" s="879"/>
      <c r="AF55" s="879"/>
      <c r="AG55" s="879"/>
      <c r="AH55" s="879"/>
      <c r="AI55" s="879"/>
      <c r="AJ55" s="879"/>
      <c r="AK55" s="879"/>
      <c r="AL55" s="879"/>
      <c r="AM55" s="879"/>
      <c r="AN55" s="834"/>
      <c r="AO55" s="834"/>
      <c r="AP55" s="879"/>
      <c r="AQ55" s="879"/>
      <c r="AR55" s="883"/>
      <c r="AS55" s="883"/>
      <c r="AT55" s="879"/>
      <c r="AU55" s="833"/>
      <c r="AV55" s="884"/>
      <c r="AW55" s="833"/>
      <c r="AX55" s="879"/>
      <c r="AY55" s="885"/>
      <c r="AZ55" s="885"/>
    </row>
    <row r="56" spans="1:52" ht="67.150000000000006" customHeight="1" x14ac:dyDescent="0.25">
      <c r="A56" s="834"/>
      <c r="B56" s="834"/>
      <c r="C56" s="836"/>
      <c r="D56" s="835"/>
      <c r="E56" s="375" t="s">
        <v>849</v>
      </c>
      <c r="F56" s="390">
        <v>147825000</v>
      </c>
      <c r="G56" s="830"/>
      <c r="H56" s="830"/>
      <c r="I56" s="831"/>
      <c r="J56" s="831"/>
      <c r="K56" s="831"/>
      <c r="L56" s="831"/>
      <c r="M56" s="831"/>
      <c r="N56" s="831"/>
      <c r="O56" s="831"/>
      <c r="P56" s="831"/>
      <c r="Q56" s="831"/>
      <c r="R56" s="831"/>
      <c r="S56" s="831"/>
      <c r="T56" s="831"/>
      <c r="U56" s="831"/>
      <c r="V56" s="879"/>
      <c r="W56" s="826"/>
      <c r="X56" s="879"/>
      <c r="Y56" s="879"/>
      <c r="Z56" s="879"/>
      <c r="AA56" s="885"/>
      <c r="AB56" s="879"/>
      <c r="AC56" s="887"/>
      <c r="AD56" s="834"/>
      <c r="AE56" s="879"/>
      <c r="AF56" s="879"/>
      <c r="AG56" s="879"/>
      <c r="AH56" s="879"/>
      <c r="AI56" s="879"/>
      <c r="AJ56" s="879"/>
      <c r="AK56" s="879"/>
      <c r="AL56" s="879"/>
      <c r="AM56" s="879"/>
      <c r="AN56" s="834"/>
      <c r="AO56" s="834"/>
      <c r="AP56" s="879"/>
      <c r="AQ56" s="879"/>
      <c r="AR56" s="883"/>
      <c r="AS56" s="883"/>
      <c r="AT56" s="879"/>
      <c r="AU56" s="833"/>
      <c r="AV56" s="884"/>
      <c r="AW56" s="833"/>
      <c r="AX56" s="879"/>
      <c r="AY56" s="885"/>
      <c r="AZ56" s="885"/>
    </row>
    <row r="57" spans="1:52" ht="120.6" customHeight="1" x14ac:dyDescent="0.25">
      <c r="A57" s="834" t="s">
        <v>850</v>
      </c>
      <c r="B57" s="834" t="s">
        <v>851</v>
      </c>
      <c r="C57" s="834" t="s">
        <v>852</v>
      </c>
      <c r="D57" s="835">
        <v>41</v>
      </c>
      <c r="E57" s="375" t="s">
        <v>853</v>
      </c>
      <c r="F57" s="390">
        <v>235461500</v>
      </c>
      <c r="G57" s="830" t="s">
        <v>439</v>
      </c>
      <c r="H57" s="830" t="s">
        <v>439</v>
      </c>
      <c r="I57" s="831" t="s">
        <v>439</v>
      </c>
      <c r="J57" s="831" t="s">
        <v>439</v>
      </c>
      <c r="K57" s="831" t="s">
        <v>449</v>
      </c>
      <c r="L57" s="831" t="s">
        <v>439</v>
      </c>
      <c r="M57" s="831" t="s">
        <v>449</v>
      </c>
      <c r="N57" s="831" t="s">
        <v>449</v>
      </c>
      <c r="O57" s="830" t="s">
        <v>449</v>
      </c>
      <c r="P57" s="831" t="s">
        <v>441</v>
      </c>
      <c r="Q57" s="831" t="s">
        <v>441</v>
      </c>
      <c r="R57" s="831" t="s">
        <v>441</v>
      </c>
      <c r="S57" s="831" t="s">
        <v>441</v>
      </c>
      <c r="T57" s="831" t="s">
        <v>441</v>
      </c>
      <c r="U57" s="831" t="s">
        <v>567</v>
      </c>
      <c r="V57" s="879" t="s">
        <v>324</v>
      </c>
      <c r="W57" s="826" t="s">
        <v>2814</v>
      </c>
      <c r="X57" s="879" t="s">
        <v>77</v>
      </c>
      <c r="Y57" s="879" t="s">
        <v>406</v>
      </c>
      <c r="Z57" s="879" t="s">
        <v>407</v>
      </c>
      <c r="AA57" s="885">
        <v>41</v>
      </c>
      <c r="AB57" s="879" t="s">
        <v>173</v>
      </c>
      <c r="AC57" s="888">
        <f>SUM(AD57:AO60)</f>
        <v>41</v>
      </c>
      <c r="AD57" s="834" t="s">
        <v>81</v>
      </c>
      <c r="AE57" s="834" t="s">
        <v>81</v>
      </c>
      <c r="AF57" s="834" t="s">
        <v>81</v>
      </c>
      <c r="AG57" s="889">
        <v>8</v>
      </c>
      <c r="AH57" s="889">
        <v>7</v>
      </c>
      <c r="AI57" s="889">
        <v>5</v>
      </c>
      <c r="AJ57" s="834" t="s">
        <v>81</v>
      </c>
      <c r="AK57" s="889">
        <v>5</v>
      </c>
      <c r="AL57" s="889">
        <v>5</v>
      </c>
      <c r="AM57" s="889">
        <v>4</v>
      </c>
      <c r="AN57" s="889">
        <v>2</v>
      </c>
      <c r="AO57" s="889">
        <v>5</v>
      </c>
      <c r="AP57" s="879" t="s">
        <v>334</v>
      </c>
      <c r="AQ57" s="879" t="s">
        <v>444</v>
      </c>
      <c r="AR57" s="883">
        <v>46054</v>
      </c>
      <c r="AS57" s="883">
        <v>46387</v>
      </c>
      <c r="AT57" s="879" t="s">
        <v>854</v>
      </c>
      <c r="AU57" s="833">
        <v>6936774000</v>
      </c>
      <c r="AV57" s="884" t="s">
        <v>446</v>
      </c>
      <c r="AW57" s="833" t="s">
        <v>855</v>
      </c>
      <c r="AX57" s="879" t="s">
        <v>230</v>
      </c>
      <c r="AY57" s="885" t="s">
        <v>800</v>
      </c>
      <c r="AZ57" s="885" t="s">
        <v>800</v>
      </c>
    </row>
    <row r="58" spans="1:52" ht="49.15" customHeight="1" x14ac:dyDescent="0.25">
      <c r="A58" s="834"/>
      <c r="B58" s="834"/>
      <c r="C58" s="834"/>
      <c r="D58" s="835"/>
      <c r="E58" s="375" t="s">
        <v>856</v>
      </c>
      <c r="F58" s="390">
        <v>6230389500</v>
      </c>
      <c r="G58" s="830"/>
      <c r="H58" s="830"/>
      <c r="I58" s="831"/>
      <c r="J58" s="831"/>
      <c r="K58" s="831"/>
      <c r="L58" s="831"/>
      <c r="M58" s="831"/>
      <c r="N58" s="831"/>
      <c r="O58" s="830"/>
      <c r="P58" s="831"/>
      <c r="Q58" s="831"/>
      <c r="R58" s="831"/>
      <c r="S58" s="831"/>
      <c r="T58" s="831"/>
      <c r="U58" s="831"/>
      <c r="V58" s="879"/>
      <c r="W58" s="826"/>
      <c r="X58" s="879"/>
      <c r="Y58" s="879"/>
      <c r="Z58" s="879"/>
      <c r="AA58" s="885"/>
      <c r="AB58" s="879"/>
      <c r="AC58" s="888"/>
      <c r="AD58" s="834"/>
      <c r="AE58" s="834"/>
      <c r="AF58" s="834"/>
      <c r="AG58" s="889"/>
      <c r="AH58" s="889"/>
      <c r="AI58" s="889"/>
      <c r="AJ58" s="834"/>
      <c r="AK58" s="889"/>
      <c r="AL58" s="889"/>
      <c r="AM58" s="889"/>
      <c r="AN58" s="889"/>
      <c r="AO58" s="889"/>
      <c r="AP58" s="879"/>
      <c r="AQ58" s="879"/>
      <c r="AR58" s="883"/>
      <c r="AS58" s="883"/>
      <c r="AT58" s="879"/>
      <c r="AU58" s="833"/>
      <c r="AV58" s="884"/>
      <c r="AW58" s="833"/>
      <c r="AX58" s="879"/>
      <c r="AY58" s="885"/>
      <c r="AZ58" s="885"/>
    </row>
    <row r="59" spans="1:52" ht="50.45" customHeight="1" x14ac:dyDescent="0.25">
      <c r="A59" s="834"/>
      <c r="B59" s="834"/>
      <c r="C59" s="834"/>
      <c r="D59" s="835"/>
      <c r="E59" s="375" t="s">
        <v>857</v>
      </c>
      <c r="F59" s="390">
        <v>235461500</v>
      </c>
      <c r="G59" s="830"/>
      <c r="H59" s="830"/>
      <c r="I59" s="831"/>
      <c r="J59" s="831"/>
      <c r="K59" s="831"/>
      <c r="L59" s="831"/>
      <c r="M59" s="831"/>
      <c r="N59" s="831"/>
      <c r="O59" s="830"/>
      <c r="P59" s="831"/>
      <c r="Q59" s="831"/>
      <c r="R59" s="831"/>
      <c r="S59" s="831"/>
      <c r="T59" s="831"/>
      <c r="U59" s="831"/>
      <c r="V59" s="879"/>
      <c r="W59" s="826"/>
      <c r="X59" s="879"/>
      <c r="Y59" s="879"/>
      <c r="Z59" s="879"/>
      <c r="AA59" s="885"/>
      <c r="AB59" s="879"/>
      <c r="AC59" s="888"/>
      <c r="AD59" s="834"/>
      <c r="AE59" s="834"/>
      <c r="AF59" s="834"/>
      <c r="AG59" s="889"/>
      <c r="AH59" s="889"/>
      <c r="AI59" s="889"/>
      <c r="AJ59" s="834"/>
      <c r="AK59" s="889"/>
      <c r="AL59" s="889"/>
      <c r="AM59" s="889"/>
      <c r="AN59" s="889"/>
      <c r="AO59" s="889"/>
      <c r="AP59" s="879"/>
      <c r="AQ59" s="879"/>
      <c r="AR59" s="883"/>
      <c r="AS59" s="883"/>
      <c r="AT59" s="879"/>
      <c r="AU59" s="833"/>
      <c r="AV59" s="884"/>
      <c r="AW59" s="833"/>
      <c r="AX59" s="879"/>
      <c r="AY59" s="885"/>
      <c r="AZ59" s="885"/>
    </row>
    <row r="60" spans="1:52" ht="100.9" customHeight="1" x14ac:dyDescent="0.25">
      <c r="A60" s="834"/>
      <c r="B60" s="834"/>
      <c r="C60" s="834"/>
      <c r="D60" s="835"/>
      <c r="E60" s="388" t="s">
        <v>858</v>
      </c>
      <c r="F60" s="390">
        <v>235461500</v>
      </c>
      <c r="G60" s="830"/>
      <c r="H60" s="830"/>
      <c r="I60" s="831"/>
      <c r="J60" s="831"/>
      <c r="K60" s="831"/>
      <c r="L60" s="831"/>
      <c r="M60" s="831"/>
      <c r="N60" s="831"/>
      <c r="O60" s="830"/>
      <c r="P60" s="831"/>
      <c r="Q60" s="831"/>
      <c r="R60" s="831"/>
      <c r="S60" s="831"/>
      <c r="T60" s="831"/>
      <c r="U60" s="831"/>
      <c r="V60" s="879"/>
      <c r="W60" s="826"/>
      <c r="X60" s="879"/>
      <c r="Y60" s="879"/>
      <c r="Z60" s="879"/>
      <c r="AA60" s="885"/>
      <c r="AB60" s="879"/>
      <c r="AC60" s="888"/>
      <c r="AD60" s="834"/>
      <c r="AE60" s="834"/>
      <c r="AF60" s="834"/>
      <c r="AG60" s="889"/>
      <c r="AH60" s="889"/>
      <c r="AI60" s="889"/>
      <c r="AJ60" s="834"/>
      <c r="AK60" s="889"/>
      <c r="AL60" s="889"/>
      <c r="AM60" s="889"/>
      <c r="AN60" s="889"/>
      <c r="AO60" s="889"/>
      <c r="AP60" s="879"/>
      <c r="AQ60" s="879"/>
      <c r="AR60" s="883"/>
      <c r="AS60" s="883"/>
      <c r="AT60" s="879"/>
      <c r="AU60" s="833"/>
      <c r="AV60" s="884"/>
      <c r="AW60" s="833"/>
      <c r="AX60" s="879"/>
      <c r="AY60" s="885"/>
      <c r="AZ60" s="885"/>
    </row>
    <row r="61" spans="1:52" ht="15.75" x14ac:dyDescent="0.25">
      <c r="E61" s="392" t="s">
        <v>74</v>
      </c>
      <c r="F61" s="393">
        <f>SUM(F15:F60)</f>
        <v>74936593968</v>
      </c>
      <c r="V61" s="373"/>
      <c r="AU61" s="395">
        <f>SUM(AU15:AU60)</f>
        <v>74936593968</v>
      </c>
    </row>
    <row r="62" spans="1:52" ht="12.75" customHeight="1" x14ac:dyDescent="0.25">
      <c r="V62" s="373"/>
    </row>
    <row r="63" spans="1:52" ht="12.75" customHeight="1" x14ac:dyDescent="0.25">
      <c r="V63" s="373"/>
    </row>
    <row r="64" spans="1:52" ht="12.75" customHeight="1" x14ac:dyDescent="0.25">
      <c r="V64" s="373"/>
    </row>
    <row r="65" spans="22:22" ht="12.75" customHeight="1" x14ac:dyDescent="0.25">
      <c r="V65" s="373"/>
    </row>
    <row r="66" spans="22:22" ht="12.75" customHeight="1" x14ac:dyDescent="0.25">
      <c r="V66" s="373"/>
    </row>
  </sheetData>
  <sheetProtection algorithmName="SHA-512" hashValue="GzrWnN9twWcV3eD5oHsj180ptQutT36fcoYUCB3x8Qx4d1BqBUbEnzW5pTuBVCo4TCsPcqxxNnTkkWDkPbnwPw==" saltValue="PPbsUt9cbQgJpCDmUNMdUQ==" spinCount="100000" sheet="1" objects="1" scenarios="1"/>
  <autoFilter ref="A14:BF61" xr:uid="{849A82C0-DC13-4A90-9D25-3F4B9B03BAC3}"/>
  <mergeCells count="481">
    <mergeCell ref="AT57:AT60"/>
    <mergeCell ref="AV57:AV60"/>
    <mergeCell ref="AW57:AW60"/>
    <mergeCell ref="AX57:AX60"/>
    <mergeCell ref="AY57:AY60"/>
    <mergeCell ref="AZ57:AZ60"/>
    <mergeCell ref="AK57:AK60"/>
    <mergeCell ref="AL57:AL60"/>
    <mergeCell ref="AM57:AM60"/>
    <mergeCell ref="AN57:AN60"/>
    <mergeCell ref="AO57:AO60"/>
    <mergeCell ref="AP57:AP60"/>
    <mergeCell ref="AQ57:AQ60"/>
    <mergeCell ref="AR57:AR60"/>
    <mergeCell ref="AS57:AS60"/>
    <mergeCell ref="AB57:AB60"/>
    <mergeCell ref="AC57:AC60"/>
    <mergeCell ref="AD57:AD60"/>
    <mergeCell ref="AE57:AE60"/>
    <mergeCell ref="AF57:AF60"/>
    <mergeCell ref="AG57:AG60"/>
    <mergeCell ref="AH57:AH60"/>
    <mergeCell ref="AI57:AI60"/>
    <mergeCell ref="AJ57:AJ60"/>
    <mergeCell ref="AW53:AW56"/>
    <mergeCell ref="AX53:AX56"/>
    <mergeCell ref="AY53:AY56"/>
    <mergeCell ref="AZ53:AZ56"/>
    <mergeCell ref="G57:G60"/>
    <mergeCell ref="H57:H60"/>
    <mergeCell ref="I57:I60"/>
    <mergeCell ref="J57:J60"/>
    <mergeCell ref="K57:K60"/>
    <mergeCell ref="L57:L60"/>
    <mergeCell ref="M57:M60"/>
    <mergeCell ref="N57:N60"/>
    <mergeCell ref="O57:O60"/>
    <mergeCell ref="P57:P60"/>
    <mergeCell ref="Q57:Q60"/>
    <mergeCell ref="R57:R60"/>
    <mergeCell ref="S57:S60"/>
    <mergeCell ref="T57:T60"/>
    <mergeCell ref="U57:U60"/>
    <mergeCell ref="V57:V60"/>
    <mergeCell ref="X57:X60"/>
    <mergeCell ref="Y57:Y60"/>
    <mergeCell ref="Z57:Z60"/>
    <mergeCell ref="AA57:AA60"/>
    <mergeCell ref="AA53:AA56"/>
    <mergeCell ref="AB53:AB56"/>
    <mergeCell ref="AC53:AC56"/>
    <mergeCell ref="AP53:AP56"/>
    <mergeCell ref="AQ53:AQ56"/>
    <mergeCell ref="AR53:AR56"/>
    <mergeCell ref="AS53:AS56"/>
    <mergeCell ref="AT53:AT56"/>
    <mergeCell ref="AV53:AV56"/>
    <mergeCell ref="AD53:AD56"/>
    <mergeCell ref="AF53:AF56"/>
    <mergeCell ref="AE53:AE56"/>
    <mergeCell ref="AG53:AG56"/>
    <mergeCell ref="AH53:AH56"/>
    <mergeCell ref="AI53:AI56"/>
    <mergeCell ref="AJ53:AJ56"/>
    <mergeCell ref="AK53:AK56"/>
    <mergeCell ref="AL53:AL56"/>
    <mergeCell ref="AM53:AM56"/>
    <mergeCell ref="AN53:AN56"/>
    <mergeCell ref="AO53:AO56"/>
    <mergeCell ref="AV48:AV52"/>
    <mergeCell ref="AW48:AW52"/>
    <mergeCell ref="AX48:AX52"/>
    <mergeCell ref="AY48:AY52"/>
    <mergeCell ref="AZ48:AZ52"/>
    <mergeCell ref="G53:G56"/>
    <mergeCell ref="H53:H56"/>
    <mergeCell ref="I53:I56"/>
    <mergeCell ref="J53:J56"/>
    <mergeCell ref="K53:K56"/>
    <mergeCell ref="L53:L56"/>
    <mergeCell ref="M53:M56"/>
    <mergeCell ref="N53:N56"/>
    <mergeCell ref="O53:O56"/>
    <mergeCell ref="P53:P56"/>
    <mergeCell ref="Q53:Q56"/>
    <mergeCell ref="R53:R56"/>
    <mergeCell ref="S53:S56"/>
    <mergeCell ref="T53:T56"/>
    <mergeCell ref="U53:U56"/>
    <mergeCell ref="V53:V56"/>
    <mergeCell ref="X53:X56"/>
    <mergeCell ref="Y53:Y56"/>
    <mergeCell ref="Z53:Z56"/>
    <mergeCell ref="AL48:AL52"/>
    <mergeCell ref="AM48:AM52"/>
    <mergeCell ref="AN48:AN52"/>
    <mergeCell ref="AO48:AO52"/>
    <mergeCell ref="AP48:AP52"/>
    <mergeCell ref="AQ48:AQ52"/>
    <mergeCell ref="AR48:AR52"/>
    <mergeCell ref="AS48:AS52"/>
    <mergeCell ref="AT48:AT52"/>
    <mergeCell ref="AC48:AC52"/>
    <mergeCell ref="AD48:AD52"/>
    <mergeCell ref="AE48:AE52"/>
    <mergeCell ref="AF48:AF52"/>
    <mergeCell ref="AG48:AG52"/>
    <mergeCell ref="AH48:AH52"/>
    <mergeCell ref="AI48:AI52"/>
    <mergeCell ref="AJ48:AJ52"/>
    <mergeCell ref="AK48:AK52"/>
    <mergeCell ref="AX41:AX47"/>
    <mergeCell ref="AY41:AY47"/>
    <mergeCell ref="AZ41:AZ47"/>
    <mergeCell ref="G48:G52"/>
    <mergeCell ref="H48:H52"/>
    <mergeCell ref="I48:I52"/>
    <mergeCell ref="J48:J52"/>
    <mergeCell ref="K48:K52"/>
    <mergeCell ref="L48:L52"/>
    <mergeCell ref="M48:M52"/>
    <mergeCell ref="N48:N52"/>
    <mergeCell ref="O48:O52"/>
    <mergeCell ref="P48:P52"/>
    <mergeCell ref="Q48:Q52"/>
    <mergeCell ref="R48:R52"/>
    <mergeCell ref="S48:S52"/>
    <mergeCell ref="T48:T52"/>
    <mergeCell ref="U48:U52"/>
    <mergeCell ref="V48:V52"/>
    <mergeCell ref="X48:X52"/>
    <mergeCell ref="Y48:Y52"/>
    <mergeCell ref="Z48:Z52"/>
    <mergeCell ref="AA48:AA52"/>
    <mergeCell ref="AB48:AB52"/>
    <mergeCell ref="AN41:AN47"/>
    <mergeCell ref="AO41:AO47"/>
    <mergeCell ref="AP41:AP47"/>
    <mergeCell ref="AQ41:AQ47"/>
    <mergeCell ref="AR41:AR47"/>
    <mergeCell ref="AS41:AS47"/>
    <mergeCell ref="AT41:AT47"/>
    <mergeCell ref="AV41:AV47"/>
    <mergeCell ref="AW41:AW47"/>
    <mergeCell ref="AE41:AE47"/>
    <mergeCell ref="AF41:AF47"/>
    <mergeCell ref="AG41:AG47"/>
    <mergeCell ref="AH41:AH47"/>
    <mergeCell ref="AI41:AI47"/>
    <mergeCell ref="AJ41:AJ47"/>
    <mergeCell ref="AK41:AK47"/>
    <mergeCell ref="AL41:AL47"/>
    <mergeCell ref="AM41:AM47"/>
    <mergeCell ref="AZ34:AZ40"/>
    <mergeCell ref="G41:G47"/>
    <mergeCell ref="I41:I47"/>
    <mergeCell ref="J41:J47"/>
    <mergeCell ref="K41:K47"/>
    <mergeCell ref="L41:L47"/>
    <mergeCell ref="M41:M47"/>
    <mergeCell ref="H41:H47"/>
    <mergeCell ref="N41:N47"/>
    <mergeCell ref="O41:O47"/>
    <mergeCell ref="P41:P47"/>
    <mergeCell ref="Q41:Q47"/>
    <mergeCell ref="R41:R47"/>
    <mergeCell ref="S41:S47"/>
    <mergeCell ref="T41:T47"/>
    <mergeCell ref="U41:U47"/>
    <mergeCell ref="V41:V47"/>
    <mergeCell ref="X41:X47"/>
    <mergeCell ref="Y41:Y47"/>
    <mergeCell ref="Z41:Z47"/>
    <mergeCell ref="AA41:AA47"/>
    <mergeCell ref="AB41:AB47"/>
    <mergeCell ref="AC41:AC47"/>
    <mergeCell ref="AD41:AD47"/>
    <mergeCell ref="AP34:AP40"/>
    <mergeCell ref="AQ34:AQ40"/>
    <mergeCell ref="AR34:AR40"/>
    <mergeCell ref="AS34:AS40"/>
    <mergeCell ref="AT34:AT40"/>
    <mergeCell ref="AV34:AV40"/>
    <mergeCell ref="AW34:AW40"/>
    <mergeCell ref="AX34:AX40"/>
    <mergeCell ref="AY34:AY40"/>
    <mergeCell ref="N34:N40"/>
    <mergeCell ref="M34:M40"/>
    <mergeCell ref="L34:L40"/>
    <mergeCell ref="K34:K40"/>
    <mergeCell ref="J34:J40"/>
    <mergeCell ref="I34:I40"/>
    <mergeCell ref="H34:H40"/>
    <mergeCell ref="G34:G40"/>
    <mergeCell ref="AA34:AA40"/>
    <mergeCell ref="X34:X40"/>
    <mergeCell ref="V34:V40"/>
    <mergeCell ref="U34:U40"/>
    <mergeCell ref="T34:T40"/>
    <mergeCell ref="S34:S40"/>
    <mergeCell ref="R34:R40"/>
    <mergeCell ref="Q34:Q40"/>
    <mergeCell ref="P34:P40"/>
    <mergeCell ref="O34:O40"/>
    <mergeCell ref="AR28:AR32"/>
    <mergeCell ref="AS28:AS32"/>
    <mergeCell ref="AT28:AT32"/>
    <mergeCell ref="AV28:AV32"/>
    <mergeCell ref="AW28:AW32"/>
    <mergeCell ref="AX28:AX32"/>
    <mergeCell ref="AY28:AY32"/>
    <mergeCell ref="AZ28:AZ32"/>
    <mergeCell ref="Y34:Y40"/>
    <mergeCell ref="Z34:Z40"/>
    <mergeCell ref="AB34:AB40"/>
    <mergeCell ref="AC34:AC40"/>
    <mergeCell ref="AD34:AD40"/>
    <mergeCell ref="AE34:AE40"/>
    <mergeCell ref="AF34:AF40"/>
    <mergeCell ref="AG34:AG40"/>
    <mergeCell ref="AH34:AH40"/>
    <mergeCell ref="AI34:AI40"/>
    <mergeCell ref="AJ34:AJ40"/>
    <mergeCell ref="AK34:AK40"/>
    <mergeCell ref="AL34:AL40"/>
    <mergeCell ref="AM34:AM40"/>
    <mergeCell ref="AN34:AN40"/>
    <mergeCell ref="AO34:AO40"/>
    <mergeCell ref="AI28:AI32"/>
    <mergeCell ref="AJ28:AJ32"/>
    <mergeCell ref="AK28:AK32"/>
    <mergeCell ref="AL28:AL32"/>
    <mergeCell ref="AM28:AM32"/>
    <mergeCell ref="AN28:AN32"/>
    <mergeCell ref="AO28:AO32"/>
    <mergeCell ref="AP28:AP32"/>
    <mergeCell ref="AQ28:AQ32"/>
    <mergeCell ref="Z28:Z32"/>
    <mergeCell ref="AA28:AA32"/>
    <mergeCell ref="AB28:AB32"/>
    <mergeCell ref="AC28:AC32"/>
    <mergeCell ref="AD28:AD32"/>
    <mergeCell ref="AE28:AE32"/>
    <mergeCell ref="AF28:AF32"/>
    <mergeCell ref="AG28:AG32"/>
    <mergeCell ref="AH28:AH32"/>
    <mergeCell ref="P28:P32"/>
    <mergeCell ref="Q28:Q32"/>
    <mergeCell ref="R28:R32"/>
    <mergeCell ref="S28:S32"/>
    <mergeCell ref="T28:T32"/>
    <mergeCell ref="U28:U32"/>
    <mergeCell ref="V28:V32"/>
    <mergeCell ref="X28:X32"/>
    <mergeCell ref="Y28:Y32"/>
    <mergeCell ref="G28:G32"/>
    <mergeCell ref="H28:H32"/>
    <mergeCell ref="I28:I32"/>
    <mergeCell ref="J28:J32"/>
    <mergeCell ref="K28:K32"/>
    <mergeCell ref="L28:L32"/>
    <mergeCell ref="M28:M32"/>
    <mergeCell ref="N28:N32"/>
    <mergeCell ref="O28:O32"/>
    <mergeCell ref="AW21:AW26"/>
    <mergeCell ref="AX21:AX26"/>
    <mergeCell ref="AY21:AY26"/>
    <mergeCell ref="AZ21:AZ26"/>
    <mergeCell ref="AI21:AI26"/>
    <mergeCell ref="AJ21:AJ26"/>
    <mergeCell ref="AK21:AK26"/>
    <mergeCell ref="AL21:AL26"/>
    <mergeCell ref="AM21:AM26"/>
    <mergeCell ref="AN21:AN26"/>
    <mergeCell ref="AO21:AO26"/>
    <mergeCell ref="AP21:AP26"/>
    <mergeCell ref="AQ21:AQ26"/>
    <mergeCell ref="AD21:AD26"/>
    <mergeCell ref="AE21:AE26"/>
    <mergeCell ref="AF21:AF26"/>
    <mergeCell ref="AG21:AG26"/>
    <mergeCell ref="AH21:AH26"/>
    <mergeCell ref="AR21:AR26"/>
    <mergeCell ref="AS21:AS26"/>
    <mergeCell ref="AT21:AT26"/>
    <mergeCell ref="AV21:AV26"/>
    <mergeCell ref="AY15:AY19"/>
    <mergeCell ref="AZ15:AZ19"/>
    <mergeCell ref="G21:G26"/>
    <mergeCell ref="H21:H26"/>
    <mergeCell ref="I21:I26"/>
    <mergeCell ref="J21:J26"/>
    <mergeCell ref="K21:K26"/>
    <mergeCell ref="L21:L26"/>
    <mergeCell ref="M21:M26"/>
    <mergeCell ref="N21:N26"/>
    <mergeCell ref="O21:O26"/>
    <mergeCell ref="P21:P26"/>
    <mergeCell ref="Q21:Q26"/>
    <mergeCell ref="R21:R26"/>
    <mergeCell ref="S21:S26"/>
    <mergeCell ref="T21:T26"/>
    <mergeCell ref="U21:U26"/>
    <mergeCell ref="V21:V26"/>
    <mergeCell ref="X21:X26"/>
    <mergeCell ref="Y21:Y26"/>
    <mergeCell ref="Z21:Z26"/>
    <mergeCell ref="AA21:AA26"/>
    <mergeCell ref="AB21:AB26"/>
    <mergeCell ref="AC21:AC26"/>
    <mergeCell ref="AO15:AO19"/>
    <mergeCell ref="AP15:AP19"/>
    <mergeCell ref="AQ15:AQ19"/>
    <mergeCell ref="AR15:AR19"/>
    <mergeCell ref="AS15:AS19"/>
    <mergeCell ref="AT15:AT19"/>
    <mergeCell ref="AV15:AV19"/>
    <mergeCell ref="AW15:AW19"/>
    <mergeCell ref="AX15:AX19"/>
    <mergeCell ref="AF15:AF19"/>
    <mergeCell ref="AG15:AG19"/>
    <mergeCell ref="AH15:AH19"/>
    <mergeCell ref="AI15:AI19"/>
    <mergeCell ref="AJ15:AJ19"/>
    <mergeCell ref="AK15:AK19"/>
    <mergeCell ref="AL15:AL19"/>
    <mergeCell ref="AM15:AM19"/>
    <mergeCell ref="AN15:AN19"/>
    <mergeCell ref="V15:V19"/>
    <mergeCell ref="X15:X19"/>
    <mergeCell ref="Y15:Y19"/>
    <mergeCell ref="Z15:Z19"/>
    <mergeCell ref="AA15:AA19"/>
    <mergeCell ref="AB15:AB19"/>
    <mergeCell ref="AC15:AC19"/>
    <mergeCell ref="AD15:AD19"/>
    <mergeCell ref="AE15:AE19"/>
    <mergeCell ref="B53:B56"/>
    <mergeCell ref="AA12:AA14"/>
    <mergeCell ref="A11:F11"/>
    <mergeCell ref="G11:U11"/>
    <mergeCell ref="A9:B9"/>
    <mergeCell ref="C9:J9"/>
    <mergeCell ref="C34:C40"/>
    <mergeCell ref="C41:C47"/>
    <mergeCell ref="C48:C52"/>
    <mergeCell ref="D34:D40"/>
    <mergeCell ref="D41:D47"/>
    <mergeCell ref="D48:D52"/>
    <mergeCell ref="M13:M14"/>
    <mergeCell ref="I12:O12"/>
    <mergeCell ref="I13:I14"/>
    <mergeCell ref="O13:O14"/>
    <mergeCell ref="N13:N14"/>
    <mergeCell ref="G13:G14"/>
    <mergeCell ref="H13:H14"/>
    <mergeCell ref="D12:D14"/>
    <mergeCell ref="E12:E14"/>
    <mergeCell ref="J13:J14"/>
    <mergeCell ref="K13:K14"/>
    <mergeCell ref="A12:A14"/>
    <mergeCell ref="A34:A56"/>
    <mergeCell ref="AS12:AS14"/>
    <mergeCell ref="AZ11:AZ14"/>
    <mergeCell ref="AY11:AY14"/>
    <mergeCell ref="BD1:BF1"/>
    <mergeCell ref="B2:C2"/>
    <mergeCell ref="D2:AT2"/>
    <mergeCell ref="AU2:AV2"/>
    <mergeCell ref="BB2:BC2"/>
    <mergeCell ref="BD2:BF2"/>
    <mergeCell ref="B1:C1"/>
    <mergeCell ref="D1:AT1"/>
    <mergeCell ref="AU1:AV1"/>
    <mergeCell ref="BB1:BC1"/>
    <mergeCell ref="V11:AX11"/>
    <mergeCell ref="P12:U12"/>
    <mergeCell ref="V12:V14"/>
    <mergeCell ref="AH13:AH14"/>
    <mergeCell ref="P13:P14"/>
    <mergeCell ref="Q13:Q14"/>
    <mergeCell ref="AB12:AB14"/>
    <mergeCell ref="AN13:AN14"/>
    <mergeCell ref="U13:U14"/>
    <mergeCell ref="R13:R14"/>
    <mergeCell ref="AG13:AG14"/>
    <mergeCell ref="A8:B8"/>
    <mergeCell ref="C8:J8"/>
    <mergeCell ref="A5:B5"/>
    <mergeCell ref="BB3:BC3"/>
    <mergeCell ref="BD3:BF3"/>
    <mergeCell ref="B12:B14"/>
    <mergeCell ref="C12:C14"/>
    <mergeCell ref="F12:F14"/>
    <mergeCell ref="G12:H12"/>
    <mergeCell ref="W12:W14"/>
    <mergeCell ref="L13:L14"/>
    <mergeCell ref="AO13:AO14"/>
    <mergeCell ref="AI13:AI14"/>
    <mergeCell ref="AL13:AL14"/>
    <mergeCell ref="AX12:AX14"/>
    <mergeCell ref="AT12:AT14"/>
    <mergeCell ref="AW12:AW14"/>
    <mergeCell ref="AP12:AP14"/>
    <mergeCell ref="AQ12:AQ14"/>
    <mergeCell ref="AR12:AR14"/>
    <mergeCell ref="AV12:AV14"/>
    <mergeCell ref="AJ13:AJ14"/>
    <mergeCell ref="AK13:AK14"/>
    <mergeCell ref="AM13:AM14"/>
    <mergeCell ref="B28:B33"/>
    <mergeCell ref="C28:C33"/>
    <mergeCell ref="D28:D33"/>
    <mergeCell ref="A1:A3"/>
    <mergeCell ref="B3:C3"/>
    <mergeCell ref="D3:AT3"/>
    <mergeCell ref="AU3:AV3"/>
    <mergeCell ref="X12:X14"/>
    <mergeCell ref="Y12:Y14"/>
    <mergeCell ref="Z12:Z14"/>
    <mergeCell ref="AU12:AU14"/>
    <mergeCell ref="S13:S14"/>
    <mergeCell ref="T13:T14"/>
    <mergeCell ref="AC12:AC14"/>
    <mergeCell ref="AD12:AO12"/>
    <mergeCell ref="AD13:AD14"/>
    <mergeCell ref="AE13:AE14"/>
    <mergeCell ref="AF13:AF14"/>
    <mergeCell ref="C5:J5"/>
    <mergeCell ref="A6:B6"/>
    <mergeCell ref="C6:J6"/>
    <mergeCell ref="Y6:AX9"/>
    <mergeCell ref="A7:B7"/>
    <mergeCell ref="C7:J7"/>
    <mergeCell ref="AU57:AU60"/>
    <mergeCell ref="A57:A60"/>
    <mergeCell ref="B57:B60"/>
    <mergeCell ref="C57:C60"/>
    <mergeCell ref="D57:D60"/>
    <mergeCell ref="B48:B52"/>
    <mergeCell ref="A15:A33"/>
    <mergeCell ref="D53:D56"/>
    <mergeCell ref="C53:C56"/>
    <mergeCell ref="B34:B40"/>
    <mergeCell ref="B41:B47"/>
    <mergeCell ref="AU15:AU20"/>
    <mergeCell ref="AU21:AU27"/>
    <mergeCell ref="AU28:AU33"/>
    <mergeCell ref="AU34:AU40"/>
    <mergeCell ref="AU41:AU47"/>
    <mergeCell ref="AU48:AU52"/>
    <mergeCell ref="AU53:AU56"/>
    <mergeCell ref="B15:B20"/>
    <mergeCell ref="C15:C20"/>
    <mergeCell ref="D15:D20"/>
    <mergeCell ref="B21:B27"/>
    <mergeCell ref="C21:C27"/>
    <mergeCell ref="W57:W60"/>
    <mergeCell ref="W53:W56"/>
    <mergeCell ref="W48:W52"/>
    <mergeCell ref="W41:W47"/>
    <mergeCell ref="W34:W40"/>
    <mergeCell ref="W28:W32"/>
    <mergeCell ref="W21:W26"/>
    <mergeCell ref="W15:W19"/>
    <mergeCell ref="D21:D27"/>
    <mergeCell ref="G15:G19"/>
    <mergeCell ref="H15:H19"/>
    <mergeCell ref="I15:I19"/>
    <mergeCell ref="J15:J19"/>
    <mergeCell ref="K15:K19"/>
    <mergeCell ref="L15:L19"/>
    <mergeCell ref="M15:M19"/>
    <mergeCell ref="N15:N19"/>
    <mergeCell ref="O15:O19"/>
    <mergeCell ref="P15:P19"/>
    <mergeCell ref="Q15:Q19"/>
    <mergeCell ref="R15:R19"/>
    <mergeCell ref="S15:S19"/>
    <mergeCell ref="T15:T19"/>
    <mergeCell ref="U15:U19"/>
  </mergeCells>
  <dataValidations count="2">
    <dataValidation showDropDown="1" showInputMessage="1" showErrorMessage="1" sqref="AA57 AA15 AA20:AA21 AA27:AA28 AA33:AA34 AA41 AA48 AA53 W57 W53 W48 W41 W33:W34 W27:W28 W15 W20:W21" xr:uid="{6351A89E-32E8-4AA3-B03B-B26079052EA6}"/>
    <dataValidation allowBlank="1" showInputMessage="1" showErrorMessage="1" sqref="AW15 AW20:AW21 AW27:AW28 AW33:AW34 AW41 AW48 AW53 AW57" xr:uid="{70DDD803-0826-4C26-B9E9-DDCDB54A136C}"/>
  </dataValidations>
  <pageMargins left="0.31496062992125984" right="0.31496062992125984" top="0.35433070866141736" bottom="0.35433070866141736" header="0.11811023622047245" footer="0.11811023622047245"/>
  <pageSetup scale="80" orientation="landscape"/>
  <drawing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3B56653-252F-49E3-BBAA-3BCD54AFEB44}">
          <x14:formula1>
            <xm:f>'Listas Desplegables '!$B$1511:$B$1530</xm:f>
          </x14:formula1>
          <xm:sqref>AY15 AY20</xm:sqref>
        </x14:dataValidation>
        <x14:dataValidation type="list" allowBlank="1" showInputMessage="1" showErrorMessage="1" xr:uid="{F2A95543-D030-4AAE-B272-AE39DCFEDF58}">
          <x14:formula1>
            <xm:f>'Listas Desplegables '!$B$1532:$B$1544</xm:f>
          </x14:formula1>
          <xm:sqref>AZ15 AZ20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B1EE0-FFAF-440E-9D21-B4051D3A9768}">
  <sheetPr codeName="Hoja13"/>
  <dimension ref="A1:BF93"/>
  <sheetViews>
    <sheetView topLeftCell="T1" zoomScale="97" zoomScaleNormal="70" zoomScaleSheetLayoutView="114" workbookViewId="0">
      <pane ySplit="14" topLeftCell="A15" activePane="bottomLeft" state="frozen"/>
      <selection activeCell="A14" sqref="A14"/>
      <selection pane="bottomLeft" activeCell="Y61" sqref="Y61:Y66"/>
    </sheetView>
  </sheetViews>
  <sheetFormatPr baseColWidth="10" defaultColWidth="8.85546875" defaultRowHeight="12.75" customHeight="1" x14ac:dyDescent="0.25"/>
  <cols>
    <col min="1" max="1" width="25" style="126" customWidth="1"/>
    <col min="2" max="2" width="16.28515625" style="126" customWidth="1"/>
    <col min="3" max="3" width="20.42578125" style="126" customWidth="1"/>
    <col min="4" max="4" width="18.28515625" style="126" customWidth="1"/>
    <col min="5" max="5" width="31.42578125" style="126" customWidth="1"/>
    <col min="6" max="6" width="20.28515625" style="126" bestFit="1" customWidth="1"/>
    <col min="7" max="7" width="15.7109375" style="126" customWidth="1"/>
    <col min="8" max="8" width="8.42578125" style="126" customWidth="1"/>
    <col min="9" max="9" width="14" style="126" customWidth="1"/>
    <col min="10" max="10" width="8.7109375" style="126" customWidth="1"/>
    <col min="11" max="11" width="10.42578125" style="126" customWidth="1"/>
    <col min="12" max="12" width="13.140625" style="126" customWidth="1"/>
    <col min="13" max="13" width="12.85546875" style="126" customWidth="1"/>
    <col min="14" max="14" width="8.28515625" style="126" customWidth="1"/>
    <col min="15" max="15" width="15.42578125" style="126" customWidth="1"/>
    <col min="16" max="20" width="13.85546875" style="126" customWidth="1"/>
    <col min="21" max="21" width="26.42578125" style="126" bestFit="1" customWidth="1"/>
    <col min="22" max="22" width="27.85546875" style="126" customWidth="1"/>
    <col min="23" max="23" width="16.140625" style="354" customWidth="1"/>
    <col min="24" max="24" width="17.140625" style="128" customWidth="1"/>
    <col min="25" max="25" width="57" style="128" customWidth="1"/>
    <col min="26" max="26" width="36.42578125" style="128" customWidth="1"/>
    <col min="27" max="27" width="16.42578125" style="128" customWidth="1"/>
    <col min="28" max="28" width="14.140625" style="128" customWidth="1"/>
    <col min="29" max="29" width="16.7109375" style="128" customWidth="1"/>
    <col min="30" max="30" width="8.28515625" style="128" customWidth="1"/>
    <col min="31" max="31" width="12.42578125" style="128" bestFit="1" customWidth="1"/>
    <col min="32" max="32" width="15.7109375" style="128" customWidth="1"/>
    <col min="33" max="34" width="13.7109375" style="128" bestFit="1" customWidth="1"/>
    <col min="35" max="35" width="14" style="128" customWidth="1"/>
    <col min="36" max="36" width="13.7109375" style="128" customWidth="1"/>
    <col min="37" max="37" width="14.28515625" style="128" customWidth="1"/>
    <col min="38" max="38" width="13.7109375" style="128" bestFit="1" customWidth="1"/>
    <col min="39" max="39" width="17.7109375" style="128" customWidth="1"/>
    <col min="40" max="41" width="13.7109375" style="128" bestFit="1" customWidth="1"/>
    <col min="42" max="42" width="45.42578125" style="128" customWidth="1"/>
    <col min="43" max="43" width="17.28515625" style="128" customWidth="1"/>
    <col min="44" max="45" width="13.7109375" style="128" customWidth="1"/>
    <col min="46" max="46" width="21.140625" style="128" customWidth="1"/>
    <col min="47" max="47" width="24.85546875" style="128" bestFit="1" customWidth="1"/>
    <col min="48" max="48" width="19.85546875" style="128" customWidth="1"/>
    <col min="49" max="49" width="23.28515625" style="128" customWidth="1"/>
    <col min="50" max="50" width="33.140625" style="126" customWidth="1"/>
    <col min="51" max="51" width="12.85546875" style="126" customWidth="1"/>
    <col min="52" max="52" width="14.85546875" style="126" customWidth="1"/>
    <col min="53" max="16384" width="8.85546875" style="126"/>
  </cols>
  <sheetData>
    <row r="1" spans="1:58" ht="15.75" x14ac:dyDescent="0.25">
      <c r="A1" s="690"/>
      <c r="B1" s="585" t="s">
        <v>0</v>
      </c>
      <c r="C1" s="585"/>
      <c r="D1" s="586" t="s">
        <v>1</v>
      </c>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587"/>
      <c r="AH1" s="587"/>
      <c r="AI1" s="587"/>
      <c r="AJ1" s="587"/>
      <c r="AK1" s="587"/>
      <c r="AL1" s="587"/>
      <c r="AM1" s="587"/>
      <c r="AN1" s="587"/>
      <c r="AO1" s="587"/>
      <c r="AP1" s="587"/>
      <c r="AQ1" s="587"/>
      <c r="AR1" s="587"/>
      <c r="AS1" s="587"/>
      <c r="AT1" s="588"/>
      <c r="AU1" s="593" t="s">
        <v>2</v>
      </c>
      <c r="AV1" s="594"/>
      <c r="AW1" s="101"/>
      <c r="AX1" s="102" t="s">
        <v>3</v>
      </c>
      <c r="BB1" s="669"/>
      <c r="BC1" s="669"/>
      <c r="BD1" s="702"/>
      <c r="BE1" s="702"/>
      <c r="BF1" s="702"/>
    </row>
    <row r="2" spans="1:58" ht="15.75" x14ac:dyDescent="0.25">
      <c r="A2" s="691"/>
      <c r="B2" s="585" t="s">
        <v>4</v>
      </c>
      <c r="C2" s="585"/>
      <c r="D2" s="597" t="s">
        <v>5</v>
      </c>
      <c r="E2" s="598"/>
      <c r="F2" s="598"/>
      <c r="G2" s="598"/>
      <c r="H2" s="598"/>
      <c r="I2" s="598"/>
      <c r="J2" s="598"/>
      <c r="K2" s="598"/>
      <c r="L2" s="598"/>
      <c r="M2" s="598"/>
      <c r="N2" s="598"/>
      <c r="O2" s="598"/>
      <c r="P2" s="598"/>
      <c r="Q2" s="598"/>
      <c r="R2" s="598"/>
      <c r="S2" s="598"/>
      <c r="T2" s="598"/>
      <c r="U2" s="598"/>
      <c r="V2" s="598"/>
      <c r="W2" s="598"/>
      <c r="X2" s="598"/>
      <c r="Y2" s="598"/>
      <c r="Z2" s="598"/>
      <c r="AA2" s="598"/>
      <c r="AB2" s="598"/>
      <c r="AC2" s="598"/>
      <c r="AD2" s="598"/>
      <c r="AE2" s="598"/>
      <c r="AF2" s="598"/>
      <c r="AG2" s="598"/>
      <c r="AH2" s="598"/>
      <c r="AI2" s="598"/>
      <c r="AJ2" s="598"/>
      <c r="AK2" s="598"/>
      <c r="AL2" s="598"/>
      <c r="AM2" s="598"/>
      <c r="AN2" s="598"/>
      <c r="AO2" s="598"/>
      <c r="AP2" s="598"/>
      <c r="AQ2" s="598"/>
      <c r="AR2" s="598"/>
      <c r="AS2" s="598"/>
      <c r="AT2" s="599"/>
      <c r="AU2" s="593" t="s">
        <v>6</v>
      </c>
      <c r="AV2" s="594"/>
      <c r="AW2" s="101"/>
      <c r="AX2" s="102"/>
      <c r="BB2" s="669"/>
      <c r="BC2" s="669"/>
      <c r="BD2" s="670"/>
      <c r="BE2" s="670"/>
      <c r="BF2" s="670"/>
    </row>
    <row r="3" spans="1:58" ht="15.75" x14ac:dyDescent="0.25">
      <c r="A3" s="692"/>
      <c r="B3" s="585" t="s">
        <v>7</v>
      </c>
      <c r="C3" s="585"/>
      <c r="D3" s="597" t="s">
        <v>8</v>
      </c>
      <c r="E3" s="598"/>
      <c r="F3" s="598"/>
      <c r="G3" s="598"/>
      <c r="H3" s="598"/>
      <c r="I3" s="598"/>
      <c r="J3" s="598"/>
      <c r="K3" s="598"/>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98"/>
      <c r="AK3" s="598"/>
      <c r="AL3" s="598"/>
      <c r="AM3" s="598"/>
      <c r="AN3" s="598"/>
      <c r="AO3" s="598"/>
      <c r="AP3" s="598"/>
      <c r="AQ3" s="598"/>
      <c r="AR3" s="598"/>
      <c r="AS3" s="598"/>
      <c r="AT3" s="599"/>
      <c r="AU3" s="593" t="s">
        <v>9</v>
      </c>
      <c r="AV3" s="594"/>
      <c r="AW3" s="101"/>
      <c r="AX3" s="105"/>
      <c r="BB3" s="669"/>
      <c r="BC3" s="669"/>
      <c r="BD3" s="671"/>
      <c r="BE3" s="670"/>
      <c r="BF3" s="670"/>
    </row>
    <row r="4" spans="1:58" ht="15.75" x14ac:dyDescent="0.25">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X4" s="127"/>
      <c r="AY4" s="127"/>
      <c r="AZ4" s="127"/>
    </row>
    <row r="5" spans="1:58" s="131" customFormat="1" ht="15.75" x14ac:dyDescent="0.25">
      <c r="A5" s="657" t="s">
        <v>10</v>
      </c>
      <c r="B5" s="658"/>
      <c r="C5" s="701">
        <v>2026</v>
      </c>
      <c r="D5" s="701"/>
      <c r="E5" s="701"/>
      <c r="F5" s="701"/>
      <c r="G5" s="701"/>
      <c r="H5" s="701"/>
      <c r="I5" s="701"/>
      <c r="J5" s="701"/>
      <c r="K5" s="108"/>
      <c r="L5" s="108"/>
      <c r="M5" s="108"/>
      <c r="N5" s="108"/>
      <c r="O5" s="108"/>
      <c r="P5" s="108"/>
      <c r="Q5" s="108"/>
      <c r="R5" s="108"/>
      <c r="S5" s="108"/>
      <c r="T5" s="108"/>
      <c r="U5" s="108"/>
      <c r="V5" s="108"/>
      <c r="W5" s="108"/>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30"/>
      <c r="AV5" s="130"/>
      <c r="AW5" s="130"/>
      <c r="AX5" s="129"/>
      <c r="AY5" s="129"/>
      <c r="AZ5" s="129"/>
    </row>
    <row r="6" spans="1:58" s="131" customFormat="1" ht="36" customHeight="1" x14ac:dyDescent="0.25">
      <c r="A6" s="657" t="s">
        <v>11</v>
      </c>
      <c r="B6" s="658"/>
      <c r="C6" s="693" t="s">
        <v>143</v>
      </c>
      <c r="D6" s="693"/>
      <c r="E6" s="693"/>
      <c r="F6" s="693"/>
      <c r="G6" s="693"/>
      <c r="H6" s="693"/>
      <c r="I6" s="693"/>
      <c r="J6" s="693"/>
      <c r="K6" s="108"/>
      <c r="L6" s="108"/>
      <c r="M6" s="108"/>
      <c r="N6" s="108"/>
      <c r="O6" s="108"/>
      <c r="P6" s="108"/>
      <c r="Q6" s="108"/>
      <c r="R6" s="108"/>
      <c r="S6" s="108"/>
      <c r="T6" s="108"/>
      <c r="U6" s="108"/>
      <c r="V6" s="108"/>
      <c r="W6" s="108"/>
      <c r="X6" s="108"/>
      <c r="Y6" s="694"/>
      <c r="Z6" s="694"/>
      <c r="AA6" s="694"/>
      <c r="AB6" s="694"/>
      <c r="AC6" s="694"/>
      <c r="AD6" s="694"/>
      <c r="AE6" s="694"/>
      <c r="AF6" s="694"/>
      <c r="AG6" s="694"/>
      <c r="AH6" s="694"/>
      <c r="AI6" s="694"/>
      <c r="AJ6" s="694"/>
      <c r="AK6" s="694"/>
      <c r="AL6" s="694"/>
      <c r="AM6" s="694"/>
      <c r="AN6" s="694"/>
      <c r="AO6" s="694"/>
      <c r="AP6" s="694"/>
      <c r="AQ6" s="694"/>
      <c r="AR6" s="694"/>
      <c r="AS6" s="694"/>
      <c r="AT6" s="694"/>
      <c r="AU6" s="694"/>
      <c r="AV6" s="694"/>
      <c r="AW6" s="694"/>
      <c r="AX6" s="694"/>
      <c r="AY6" s="129"/>
      <c r="AZ6" s="129"/>
    </row>
    <row r="7" spans="1:58" s="131" customFormat="1" ht="15.75" x14ac:dyDescent="0.25">
      <c r="A7" s="657" t="s">
        <v>12</v>
      </c>
      <c r="B7" s="658"/>
      <c r="C7" s="695">
        <v>202400000000243</v>
      </c>
      <c r="D7" s="696"/>
      <c r="E7" s="696"/>
      <c r="F7" s="696"/>
      <c r="G7" s="696"/>
      <c r="H7" s="696"/>
      <c r="I7" s="696"/>
      <c r="J7" s="697"/>
      <c r="K7" s="108"/>
      <c r="L7" s="108"/>
      <c r="M7" s="108"/>
      <c r="N7" s="108"/>
      <c r="O7" s="108"/>
      <c r="P7" s="108"/>
      <c r="Q7" s="108"/>
      <c r="R7" s="108"/>
      <c r="S7" s="108"/>
      <c r="T7" s="108"/>
      <c r="U7" s="108"/>
      <c r="V7" s="108"/>
      <c r="W7" s="108"/>
      <c r="X7" s="108"/>
      <c r="Y7" s="694"/>
      <c r="Z7" s="694"/>
      <c r="AA7" s="694"/>
      <c r="AB7" s="694"/>
      <c r="AC7" s="694"/>
      <c r="AD7" s="694"/>
      <c r="AE7" s="694"/>
      <c r="AF7" s="694"/>
      <c r="AG7" s="694"/>
      <c r="AH7" s="694"/>
      <c r="AI7" s="694"/>
      <c r="AJ7" s="694"/>
      <c r="AK7" s="694"/>
      <c r="AL7" s="694"/>
      <c r="AM7" s="694"/>
      <c r="AN7" s="694"/>
      <c r="AO7" s="694"/>
      <c r="AP7" s="694"/>
      <c r="AQ7" s="694"/>
      <c r="AR7" s="694"/>
      <c r="AS7" s="694"/>
      <c r="AT7" s="694"/>
      <c r="AU7" s="694"/>
      <c r="AV7" s="694"/>
      <c r="AW7" s="694"/>
      <c r="AX7" s="694"/>
      <c r="AY7" s="129"/>
      <c r="AZ7" s="129"/>
    </row>
    <row r="8" spans="1:58" s="131" customFormat="1" ht="15.75" x14ac:dyDescent="0.25">
      <c r="A8" s="657" t="s">
        <v>13</v>
      </c>
      <c r="B8" s="658"/>
      <c r="C8" s="698" t="s">
        <v>859</v>
      </c>
      <c r="D8" s="699"/>
      <c r="E8" s="699"/>
      <c r="F8" s="699"/>
      <c r="G8" s="699"/>
      <c r="H8" s="699"/>
      <c r="I8" s="699"/>
      <c r="J8" s="700"/>
      <c r="K8" s="108"/>
      <c r="L8" s="108"/>
      <c r="M8" s="108"/>
      <c r="N8" s="108"/>
      <c r="O8" s="108"/>
      <c r="P8" s="108"/>
      <c r="Q8" s="108"/>
      <c r="R8" s="108"/>
      <c r="S8" s="108"/>
      <c r="T8" s="108"/>
      <c r="U8" s="108"/>
      <c r="V8" s="108"/>
      <c r="W8" s="108"/>
      <c r="X8" s="108"/>
      <c r="Y8" s="694"/>
      <c r="Z8" s="694"/>
      <c r="AA8" s="694"/>
      <c r="AB8" s="694"/>
      <c r="AC8" s="694"/>
      <c r="AD8" s="694"/>
      <c r="AE8" s="694"/>
      <c r="AF8" s="694"/>
      <c r="AG8" s="694"/>
      <c r="AH8" s="694"/>
      <c r="AI8" s="694"/>
      <c r="AJ8" s="694"/>
      <c r="AK8" s="694"/>
      <c r="AL8" s="694"/>
      <c r="AM8" s="694"/>
      <c r="AN8" s="694"/>
      <c r="AO8" s="694"/>
      <c r="AP8" s="694"/>
      <c r="AQ8" s="694"/>
      <c r="AR8" s="694"/>
      <c r="AS8" s="694"/>
      <c r="AT8" s="694"/>
      <c r="AU8" s="694"/>
      <c r="AV8" s="694"/>
      <c r="AW8" s="694"/>
      <c r="AX8" s="694"/>
      <c r="AY8" s="129"/>
      <c r="AZ8" s="129"/>
    </row>
    <row r="9" spans="1:58" s="131" customFormat="1" ht="15.75" x14ac:dyDescent="0.25">
      <c r="A9" s="657" t="s">
        <v>14</v>
      </c>
      <c r="B9" s="658"/>
      <c r="C9" s="698" t="s">
        <v>432</v>
      </c>
      <c r="D9" s="699"/>
      <c r="E9" s="699"/>
      <c r="F9" s="699"/>
      <c r="G9" s="699"/>
      <c r="H9" s="699"/>
      <c r="I9" s="699"/>
      <c r="J9" s="700"/>
      <c r="K9" s="108"/>
      <c r="L9" s="108"/>
      <c r="M9" s="108"/>
      <c r="N9" s="108"/>
      <c r="O9" s="108"/>
      <c r="P9" s="108"/>
      <c r="Q9" s="108"/>
      <c r="R9" s="108"/>
      <c r="S9" s="108"/>
      <c r="T9" s="108"/>
      <c r="U9" s="108"/>
      <c r="V9" s="108"/>
      <c r="W9" s="108"/>
      <c r="X9" s="108"/>
      <c r="Y9" s="694"/>
      <c r="Z9" s="694"/>
      <c r="AA9" s="694"/>
      <c r="AB9" s="694"/>
      <c r="AC9" s="694"/>
      <c r="AD9" s="694"/>
      <c r="AE9" s="694"/>
      <c r="AF9" s="694"/>
      <c r="AG9" s="694"/>
      <c r="AH9" s="694"/>
      <c r="AI9" s="694"/>
      <c r="AJ9" s="694"/>
      <c r="AK9" s="694"/>
      <c r="AL9" s="694"/>
      <c r="AM9" s="694"/>
      <c r="AN9" s="694"/>
      <c r="AO9" s="694"/>
      <c r="AP9" s="694"/>
      <c r="AQ9" s="694"/>
      <c r="AR9" s="694"/>
      <c r="AS9" s="694"/>
      <c r="AT9" s="694"/>
      <c r="AU9" s="694"/>
      <c r="AV9" s="694"/>
      <c r="AW9" s="694"/>
      <c r="AX9" s="694"/>
      <c r="AY9" s="129"/>
      <c r="AZ9" s="129"/>
    </row>
    <row r="10" spans="1:58" s="131" customFormat="1" ht="15.75" x14ac:dyDescent="0.25">
      <c r="W10" s="129"/>
      <c r="AR10" s="130"/>
      <c r="AS10" s="130"/>
      <c r="AT10" s="130"/>
      <c r="AU10" s="130"/>
      <c r="AV10" s="130"/>
      <c r="AW10" s="130"/>
      <c r="AX10" s="130"/>
      <c r="AY10" s="129"/>
      <c r="AZ10" s="129"/>
    </row>
    <row r="11" spans="1:58" s="131" customFormat="1" ht="15.75" x14ac:dyDescent="0.25">
      <c r="A11" s="558" t="s">
        <v>15</v>
      </c>
      <c r="B11" s="558"/>
      <c r="C11" s="558"/>
      <c r="D11" s="558"/>
      <c r="E11" s="558"/>
      <c r="F11" s="558"/>
      <c r="G11" s="559" t="s">
        <v>16</v>
      </c>
      <c r="H11" s="559"/>
      <c r="I11" s="559"/>
      <c r="J11" s="559"/>
      <c r="K11" s="559"/>
      <c r="L11" s="559"/>
      <c r="M11" s="559"/>
      <c r="N11" s="559"/>
      <c r="O11" s="559"/>
      <c r="P11" s="553"/>
      <c r="Q11" s="553"/>
      <c r="R11" s="553"/>
      <c r="S11" s="553"/>
      <c r="T11" s="553"/>
      <c r="U11" s="621"/>
      <c r="V11" s="548" t="s">
        <v>17</v>
      </c>
      <c r="W11" s="548"/>
      <c r="X11" s="548"/>
      <c r="Y11" s="548"/>
      <c r="Z11" s="548"/>
      <c r="AA11" s="548"/>
      <c r="AB11" s="548"/>
      <c r="AC11" s="548"/>
      <c r="AD11" s="548"/>
      <c r="AE11" s="548"/>
      <c r="AF11" s="548"/>
      <c r="AG11" s="548"/>
      <c r="AH11" s="548"/>
      <c r="AI11" s="548"/>
      <c r="AJ11" s="548"/>
      <c r="AK11" s="548"/>
      <c r="AL11" s="548"/>
      <c r="AM11" s="548"/>
      <c r="AN11" s="548"/>
      <c r="AO11" s="548"/>
      <c r="AP11" s="548"/>
      <c r="AQ11" s="548"/>
      <c r="AR11" s="548"/>
      <c r="AS11" s="548"/>
      <c r="AT11" s="548"/>
      <c r="AU11" s="548"/>
      <c r="AV11" s="548"/>
      <c r="AW11" s="548"/>
      <c r="AX11" s="548"/>
      <c r="AY11" s="580" t="s">
        <v>18</v>
      </c>
      <c r="AZ11" s="580" t="s">
        <v>19</v>
      </c>
    </row>
    <row r="12" spans="1:58" s="131" customFormat="1" ht="15.75" x14ac:dyDescent="0.25">
      <c r="A12" s="561" t="s">
        <v>20</v>
      </c>
      <c r="B12" s="572" t="s">
        <v>21</v>
      </c>
      <c r="C12" s="561" t="s">
        <v>22</v>
      </c>
      <c r="D12" s="561" t="s">
        <v>23</v>
      </c>
      <c r="E12" s="561" t="s">
        <v>24</v>
      </c>
      <c r="F12" s="561" t="s">
        <v>25</v>
      </c>
      <c r="G12" s="559" t="s">
        <v>26</v>
      </c>
      <c r="H12" s="559"/>
      <c r="I12" s="560" t="s">
        <v>27</v>
      </c>
      <c r="J12" s="568"/>
      <c r="K12" s="568"/>
      <c r="L12" s="568"/>
      <c r="M12" s="568"/>
      <c r="N12" s="568"/>
      <c r="O12" s="568"/>
      <c r="P12" s="610" t="s">
        <v>28</v>
      </c>
      <c r="Q12" s="610"/>
      <c r="R12" s="610"/>
      <c r="S12" s="610"/>
      <c r="T12" s="610"/>
      <c r="U12" s="610"/>
      <c r="V12" s="618" t="s">
        <v>29</v>
      </c>
      <c r="W12" s="548" t="s">
        <v>30</v>
      </c>
      <c r="X12" s="616" t="s">
        <v>31</v>
      </c>
      <c r="Y12" s="616" t="s">
        <v>32</v>
      </c>
      <c r="Z12" s="616" t="s">
        <v>33</v>
      </c>
      <c r="AA12" s="616" t="s">
        <v>34</v>
      </c>
      <c r="AB12" s="616" t="s">
        <v>35</v>
      </c>
      <c r="AC12" s="613" t="s">
        <v>36</v>
      </c>
      <c r="AD12" s="616" t="s">
        <v>37</v>
      </c>
      <c r="AE12" s="616"/>
      <c r="AF12" s="616"/>
      <c r="AG12" s="616"/>
      <c r="AH12" s="616"/>
      <c r="AI12" s="616"/>
      <c r="AJ12" s="616"/>
      <c r="AK12" s="616"/>
      <c r="AL12" s="616"/>
      <c r="AM12" s="616"/>
      <c r="AN12" s="616"/>
      <c r="AO12" s="616"/>
      <c r="AP12" s="616" t="s">
        <v>38</v>
      </c>
      <c r="AQ12" s="616" t="s">
        <v>39</v>
      </c>
      <c r="AR12" s="616" t="s">
        <v>40</v>
      </c>
      <c r="AS12" s="616" t="s">
        <v>41</v>
      </c>
      <c r="AT12" s="616" t="s">
        <v>42</v>
      </c>
      <c r="AU12" s="616" t="s">
        <v>43</v>
      </c>
      <c r="AV12" s="616" t="s">
        <v>44</v>
      </c>
      <c r="AW12" s="616" t="s">
        <v>45</v>
      </c>
      <c r="AX12" s="616" t="s">
        <v>46</v>
      </c>
      <c r="AY12" s="580"/>
      <c r="AZ12" s="580"/>
    </row>
    <row r="13" spans="1:58" s="131" customFormat="1" ht="15.75" x14ac:dyDescent="0.25">
      <c r="A13" s="562"/>
      <c r="B13" s="573"/>
      <c r="C13" s="562"/>
      <c r="D13" s="562"/>
      <c r="E13" s="562"/>
      <c r="F13" s="562"/>
      <c r="G13" s="551" t="s">
        <v>26</v>
      </c>
      <c r="H13" s="551" t="s">
        <v>47</v>
      </c>
      <c r="I13" s="551" t="s">
        <v>48</v>
      </c>
      <c r="J13" s="551" t="s">
        <v>49</v>
      </c>
      <c r="K13" s="551" t="s">
        <v>50</v>
      </c>
      <c r="L13" s="551" t="s">
        <v>51</v>
      </c>
      <c r="M13" s="551" t="s">
        <v>52</v>
      </c>
      <c r="N13" s="551" t="s">
        <v>434</v>
      </c>
      <c r="O13" s="552" t="s">
        <v>54</v>
      </c>
      <c r="P13" s="622" t="s">
        <v>55</v>
      </c>
      <c r="Q13" s="609" t="s">
        <v>56</v>
      </c>
      <c r="R13" s="609" t="s">
        <v>57</v>
      </c>
      <c r="S13" s="609" t="s">
        <v>58</v>
      </c>
      <c r="T13" s="609" t="s">
        <v>59</v>
      </c>
      <c r="U13" s="620" t="s">
        <v>60</v>
      </c>
      <c r="V13" s="616"/>
      <c r="W13" s="548"/>
      <c r="X13" s="616"/>
      <c r="Y13" s="616"/>
      <c r="Z13" s="616"/>
      <c r="AA13" s="548"/>
      <c r="AB13" s="616"/>
      <c r="AC13" s="613"/>
      <c r="AD13" s="611" t="s">
        <v>61</v>
      </c>
      <c r="AE13" s="611" t="s">
        <v>62</v>
      </c>
      <c r="AF13" s="611" t="s">
        <v>63</v>
      </c>
      <c r="AG13" s="611" t="s">
        <v>64</v>
      </c>
      <c r="AH13" s="611" t="s">
        <v>65</v>
      </c>
      <c r="AI13" s="611" t="s">
        <v>66</v>
      </c>
      <c r="AJ13" s="611" t="s">
        <v>67</v>
      </c>
      <c r="AK13" s="611" t="s">
        <v>68</v>
      </c>
      <c r="AL13" s="611" t="s">
        <v>69</v>
      </c>
      <c r="AM13" s="611" t="s">
        <v>70</v>
      </c>
      <c r="AN13" s="611" t="s">
        <v>71</v>
      </c>
      <c r="AO13" s="611" t="s">
        <v>72</v>
      </c>
      <c r="AP13" s="616"/>
      <c r="AQ13" s="616"/>
      <c r="AR13" s="616"/>
      <c r="AS13" s="616"/>
      <c r="AT13" s="616"/>
      <c r="AU13" s="616"/>
      <c r="AV13" s="616"/>
      <c r="AW13" s="616"/>
      <c r="AX13" s="616"/>
      <c r="AY13" s="580"/>
      <c r="AZ13" s="580"/>
    </row>
    <row r="14" spans="1:58" s="131" customFormat="1" ht="38.1" customHeight="1" x14ac:dyDescent="0.25">
      <c r="A14" s="562"/>
      <c r="B14" s="573"/>
      <c r="C14" s="562"/>
      <c r="D14" s="562"/>
      <c r="E14" s="562"/>
      <c r="F14" s="562"/>
      <c r="G14" s="552"/>
      <c r="H14" s="552"/>
      <c r="I14" s="552"/>
      <c r="J14" s="552"/>
      <c r="K14" s="552"/>
      <c r="L14" s="552"/>
      <c r="M14" s="552"/>
      <c r="N14" s="553"/>
      <c r="O14" s="554"/>
      <c r="P14" s="552"/>
      <c r="Q14" s="553"/>
      <c r="R14" s="553"/>
      <c r="S14" s="553"/>
      <c r="T14" s="553"/>
      <c r="U14" s="621"/>
      <c r="V14" s="619"/>
      <c r="W14" s="617"/>
      <c r="X14" s="619"/>
      <c r="Y14" s="619"/>
      <c r="Z14" s="619"/>
      <c r="AA14" s="617"/>
      <c r="AB14" s="619"/>
      <c r="AC14" s="614"/>
      <c r="AD14" s="612"/>
      <c r="AE14" s="612"/>
      <c r="AF14" s="612"/>
      <c r="AG14" s="612"/>
      <c r="AH14" s="612"/>
      <c r="AI14" s="612"/>
      <c r="AJ14" s="612"/>
      <c r="AK14" s="612"/>
      <c r="AL14" s="612"/>
      <c r="AM14" s="612"/>
      <c r="AN14" s="612"/>
      <c r="AO14" s="612"/>
      <c r="AP14" s="619"/>
      <c r="AQ14" s="619"/>
      <c r="AR14" s="619"/>
      <c r="AS14" s="619"/>
      <c r="AT14" s="619"/>
      <c r="AU14" s="619"/>
      <c r="AV14" s="619"/>
      <c r="AW14" s="619"/>
      <c r="AX14" s="619"/>
      <c r="AY14" s="581"/>
      <c r="AZ14" s="581"/>
    </row>
    <row r="15" spans="1:58" ht="31.5" x14ac:dyDescent="0.25">
      <c r="A15" s="547" t="s">
        <v>860</v>
      </c>
      <c r="B15" s="547" t="s">
        <v>861</v>
      </c>
      <c r="C15" s="547" t="s">
        <v>862</v>
      </c>
      <c r="D15" s="911">
        <v>23</v>
      </c>
      <c r="E15" s="140" t="s">
        <v>863</v>
      </c>
      <c r="F15" s="404">
        <v>1582527018</v>
      </c>
      <c r="G15" s="895" t="s">
        <v>439</v>
      </c>
      <c r="H15" s="895" t="s">
        <v>439</v>
      </c>
      <c r="I15" s="910" t="s">
        <v>439</v>
      </c>
      <c r="J15" s="910" t="s">
        <v>439</v>
      </c>
      <c r="K15" s="910" t="s">
        <v>449</v>
      </c>
      <c r="L15" s="910" t="s">
        <v>449</v>
      </c>
      <c r="M15" s="910" t="s">
        <v>439</v>
      </c>
      <c r="N15" s="910" t="s">
        <v>449</v>
      </c>
      <c r="O15" s="895" t="s">
        <v>449</v>
      </c>
      <c r="P15" s="907" t="s">
        <v>441</v>
      </c>
      <c r="Q15" s="907" t="s">
        <v>441</v>
      </c>
      <c r="R15" s="907" t="s">
        <v>441</v>
      </c>
      <c r="S15" s="907" t="s">
        <v>864</v>
      </c>
      <c r="T15" s="907" t="s">
        <v>865</v>
      </c>
      <c r="U15" s="907" t="s">
        <v>441</v>
      </c>
      <c r="V15" s="890" t="s">
        <v>75</v>
      </c>
      <c r="W15" s="681" t="s">
        <v>139</v>
      </c>
      <c r="X15" s="890" t="s">
        <v>77</v>
      </c>
      <c r="Y15" s="890" t="s">
        <v>140</v>
      </c>
      <c r="Z15" s="890" t="s">
        <v>141</v>
      </c>
      <c r="AA15" s="908">
        <v>319201.93910000002</v>
      </c>
      <c r="AB15" s="890" t="s">
        <v>80</v>
      </c>
      <c r="AC15" s="909">
        <f>SUM(AD15:AO15)</f>
        <v>122130.76</v>
      </c>
      <c r="AD15" s="804" t="s">
        <v>81</v>
      </c>
      <c r="AE15" s="904">
        <v>4211.4054999999998</v>
      </c>
      <c r="AF15" s="904">
        <v>12634.2165</v>
      </c>
      <c r="AG15" s="904">
        <v>16845.621999999999</v>
      </c>
      <c r="AH15" s="904">
        <v>16845.621999999999</v>
      </c>
      <c r="AI15" s="904">
        <v>16845.622100000001</v>
      </c>
      <c r="AJ15" s="904">
        <v>16845.622100000001</v>
      </c>
      <c r="AK15" s="904">
        <v>12634.2166</v>
      </c>
      <c r="AL15" s="904">
        <v>12634.2166</v>
      </c>
      <c r="AM15" s="904">
        <v>12634.2166</v>
      </c>
      <c r="AN15" s="804" t="s">
        <v>81</v>
      </c>
      <c r="AO15" s="804" t="s">
        <v>81</v>
      </c>
      <c r="AP15" s="890" t="s">
        <v>142</v>
      </c>
      <c r="AQ15" s="890" t="s">
        <v>444</v>
      </c>
      <c r="AR15" s="891">
        <v>46054</v>
      </c>
      <c r="AS15" s="891">
        <v>46387</v>
      </c>
      <c r="AT15" s="890" t="s">
        <v>445</v>
      </c>
      <c r="AU15" s="903">
        <v>6789526000</v>
      </c>
      <c r="AV15" s="892" t="s">
        <v>446</v>
      </c>
      <c r="AW15" s="903" t="s">
        <v>866</v>
      </c>
      <c r="AX15" s="890" t="s">
        <v>144</v>
      </c>
      <c r="AY15" s="902" t="s">
        <v>449</v>
      </c>
      <c r="AZ15" s="902" t="s">
        <v>449</v>
      </c>
    </row>
    <row r="16" spans="1:58" ht="47.25" x14ac:dyDescent="0.25">
      <c r="A16" s="547"/>
      <c r="B16" s="547"/>
      <c r="C16" s="547"/>
      <c r="D16" s="911"/>
      <c r="E16" s="140" t="s">
        <v>867</v>
      </c>
      <c r="F16" s="404">
        <v>1308454456</v>
      </c>
      <c r="G16" s="895"/>
      <c r="H16" s="895"/>
      <c r="I16" s="910"/>
      <c r="J16" s="910"/>
      <c r="K16" s="910"/>
      <c r="L16" s="910"/>
      <c r="M16" s="910"/>
      <c r="N16" s="910"/>
      <c r="O16" s="895"/>
      <c r="P16" s="907"/>
      <c r="Q16" s="907"/>
      <c r="R16" s="907"/>
      <c r="S16" s="907"/>
      <c r="T16" s="907"/>
      <c r="U16" s="907"/>
      <c r="V16" s="890"/>
      <c r="W16" s="681"/>
      <c r="X16" s="890"/>
      <c r="Y16" s="890"/>
      <c r="Z16" s="890"/>
      <c r="AA16" s="908"/>
      <c r="AB16" s="890"/>
      <c r="AC16" s="909"/>
      <c r="AD16" s="804"/>
      <c r="AE16" s="904"/>
      <c r="AF16" s="904"/>
      <c r="AG16" s="904"/>
      <c r="AH16" s="904"/>
      <c r="AI16" s="904"/>
      <c r="AJ16" s="904"/>
      <c r="AK16" s="904"/>
      <c r="AL16" s="904"/>
      <c r="AM16" s="904"/>
      <c r="AN16" s="804"/>
      <c r="AO16" s="804"/>
      <c r="AP16" s="890"/>
      <c r="AQ16" s="890"/>
      <c r="AR16" s="891"/>
      <c r="AS16" s="891"/>
      <c r="AT16" s="890"/>
      <c r="AU16" s="903"/>
      <c r="AV16" s="892"/>
      <c r="AW16" s="903"/>
      <c r="AX16" s="890"/>
      <c r="AY16" s="902"/>
      <c r="AZ16" s="902"/>
    </row>
    <row r="17" spans="1:52" ht="63" x14ac:dyDescent="0.25">
      <c r="A17" s="547"/>
      <c r="B17" s="547"/>
      <c r="C17" s="547"/>
      <c r="D17" s="911"/>
      <c r="E17" s="140" t="s">
        <v>868</v>
      </c>
      <c r="F17" s="404">
        <v>3383869526</v>
      </c>
      <c r="G17" s="895"/>
      <c r="H17" s="895"/>
      <c r="I17" s="910"/>
      <c r="J17" s="910"/>
      <c r="K17" s="910"/>
      <c r="L17" s="910"/>
      <c r="M17" s="910"/>
      <c r="N17" s="910"/>
      <c r="O17" s="895"/>
      <c r="P17" s="907"/>
      <c r="Q17" s="907"/>
      <c r="R17" s="907"/>
      <c r="S17" s="907"/>
      <c r="T17" s="907"/>
      <c r="U17" s="907"/>
      <c r="V17" s="890"/>
      <c r="W17" s="681"/>
      <c r="X17" s="890"/>
      <c r="Y17" s="890"/>
      <c r="Z17" s="890"/>
      <c r="AA17" s="908"/>
      <c r="AB17" s="890"/>
      <c r="AC17" s="909"/>
      <c r="AD17" s="804"/>
      <c r="AE17" s="904"/>
      <c r="AF17" s="904"/>
      <c r="AG17" s="904"/>
      <c r="AH17" s="904"/>
      <c r="AI17" s="904"/>
      <c r="AJ17" s="904"/>
      <c r="AK17" s="904"/>
      <c r="AL17" s="904"/>
      <c r="AM17" s="904"/>
      <c r="AN17" s="804"/>
      <c r="AO17" s="804"/>
      <c r="AP17" s="890"/>
      <c r="AQ17" s="890"/>
      <c r="AR17" s="891"/>
      <c r="AS17" s="891"/>
      <c r="AT17" s="890"/>
      <c r="AU17" s="903"/>
      <c r="AV17" s="892"/>
      <c r="AW17" s="903"/>
      <c r="AX17" s="890"/>
      <c r="AY17" s="902"/>
      <c r="AZ17" s="902"/>
    </row>
    <row r="18" spans="1:52" ht="47.25" x14ac:dyDescent="0.25">
      <c r="A18" s="547"/>
      <c r="B18" s="547"/>
      <c r="C18" s="547"/>
      <c r="D18" s="911"/>
      <c r="E18" s="140" t="s">
        <v>869</v>
      </c>
      <c r="F18" s="404">
        <v>110000000</v>
      </c>
      <c r="G18" s="895"/>
      <c r="H18" s="895"/>
      <c r="I18" s="910"/>
      <c r="J18" s="910"/>
      <c r="K18" s="910"/>
      <c r="L18" s="910"/>
      <c r="M18" s="910"/>
      <c r="N18" s="910"/>
      <c r="O18" s="895"/>
      <c r="P18" s="907"/>
      <c r="Q18" s="907"/>
      <c r="R18" s="907"/>
      <c r="S18" s="907"/>
      <c r="T18" s="907"/>
      <c r="U18" s="907"/>
      <c r="V18" s="890"/>
      <c r="W18" s="681"/>
      <c r="X18" s="890"/>
      <c r="Y18" s="890"/>
      <c r="Z18" s="890"/>
      <c r="AA18" s="908"/>
      <c r="AB18" s="890"/>
      <c r="AC18" s="909"/>
      <c r="AD18" s="804"/>
      <c r="AE18" s="904"/>
      <c r="AF18" s="904"/>
      <c r="AG18" s="904"/>
      <c r="AH18" s="904"/>
      <c r="AI18" s="904"/>
      <c r="AJ18" s="904"/>
      <c r="AK18" s="904"/>
      <c r="AL18" s="904"/>
      <c r="AM18" s="904"/>
      <c r="AN18" s="804"/>
      <c r="AO18" s="804"/>
      <c r="AP18" s="890"/>
      <c r="AQ18" s="890"/>
      <c r="AR18" s="891"/>
      <c r="AS18" s="891"/>
      <c r="AT18" s="890"/>
      <c r="AU18" s="903"/>
      <c r="AV18" s="892"/>
      <c r="AW18" s="903"/>
      <c r="AX18" s="890"/>
      <c r="AY18" s="902"/>
      <c r="AZ18" s="902"/>
    </row>
    <row r="19" spans="1:52" ht="31.5" x14ac:dyDescent="0.25">
      <c r="A19" s="547"/>
      <c r="B19" s="547"/>
      <c r="C19" s="547"/>
      <c r="D19" s="911"/>
      <c r="E19" s="140" t="s">
        <v>870</v>
      </c>
      <c r="F19" s="404">
        <v>110000000</v>
      </c>
      <c r="G19" s="895"/>
      <c r="H19" s="895"/>
      <c r="I19" s="910"/>
      <c r="J19" s="910"/>
      <c r="K19" s="910"/>
      <c r="L19" s="910"/>
      <c r="M19" s="910"/>
      <c r="N19" s="910"/>
      <c r="O19" s="895"/>
      <c r="P19" s="907"/>
      <c r="Q19" s="907"/>
      <c r="R19" s="907"/>
      <c r="S19" s="907"/>
      <c r="T19" s="907"/>
      <c r="U19" s="907"/>
      <c r="V19" s="890"/>
      <c r="W19" s="681"/>
      <c r="X19" s="890"/>
      <c r="Y19" s="890"/>
      <c r="Z19" s="890"/>
      <c r="AA19" s="908"/>
      <c r="AB19" s="890"/>
      <c r="AC19" s="909"/>
      <c r="AD19" s="804"/>
      <c r="AE19" s="904"/>
      <c r="AF19" s="904"/>
      <c r="AG19" s="904"/>
      <c r="AH19" s="904"/>
      <c r="AI19" s="904"/>
      <c r="AJ19" s="904"/>
      <c r="AK19" s="904"/>
      <c r="AL19" s="904"/>
      <c r="AM19" s="904"/>
      <c r="AN19" s="804"/>
      <c r="AO19" s="804"/>
      <c r="AP19" s="890"/>
      <c r="AQ19" s="890"/>
      <c r="AR19" s="891"/>
      <c r="AS19" s="891"/>
      <c r="AT19" s="890"/>
      <c r="AU19" s="903"/>
      <c r="AV19" s="892"/>
      <c r="AW19" s="903"/>
      <c r="AX19" s="890"/>
      <c r="AY19" s="902"/>
      <c r="AZ19" s="902"/>
    </row>
    <row r="20" spans="1:52" ht="63" x14ac:dyDescent="0.25">
      <c r="A20" s="547"/>
      <c r="B20" s="547"/>
      <c r="C20" s="547"/>
      <c r="D20" s="911"/>
      <c r="E20" s="140" t="s">
        <v>871</v>
      </c>
      <c r="F20" s="404">
        <v>294675000</v>
      </c>
      <c r="G20" s="405" t="s">
        <v>439</v>
      </c>
      <c r="H20" s="405" t="s">
        <v>439</v>
      </c>
      <c r="I20" s="406" t="s">
        <v>439</v>
      </c>
      <c r="J20" s="406" t="s">
        <v>439</v>
      </c>
      <c r="K20" s="406" t="s">
        <v>449</v>
      </c>
      <c r="L20" s="406" t="s">
        <v>449</v>
      </c>
      <c r="M20" s="406" t="s">
        <v>439</v>
      </c>
      <c r="N20" s="406" t="s">
        <v>449</v>
      </c>
      <c r="O20" s="405" t="s">
        <v>449</v>
      </c>
      <c r="P20" s="406" t="s">
        <v>872</v>
      </c>
      <c r="Q20" s="406" t="s">
        <v>531</v>
      </c>
      <c r="R20" s="406" t="s">
        <v>873</v>
      </c>
      <c r="S20" s="406" t="s">
        <v>874</v>
      </c>
      <c r="T20" s="406" t="s">
        <v>441</v>
      </c>
      <c r="U20" s="406" t="s">
        <v>875</v>
      </c>
      <c r="V20" s="183" t="s">
        <v>75</v>
      </c>
      <c r="W20" s="243" t="s">
        <v>145</v>
      </c>
      <c r="X20" s="183" t="s">
        <v>77</v>
      </c>
      <c r="Y20" s="183" t="s">
        <v>146</v>
      </c>
      <c r="Z20" s="183" t="s">
        <v>147</v>
      </c>
      <c r="AA20" s="141">
        <v>415720.90350000001</v>
      </c>
      <c r="AB20" s="183" t="s">
        <v>80</v>
      </c>
      <c r="AC20" s="221">
        <f>SUM(AD20:AO20)</f>
        <v>104019.45180000001</v>
      </c>
      <c r="AD20" s="288" t="s">
        <v>81</v>
      </c>
      <c r="AE20" s="288" t="s">
        <v>81</v>
      </c>
      <c r="AF20" s="407">
        <v>9456.3137999999999</v>
      </c>
      <c r="AG20" s="407">
        <v>9456.3137999999999</v>
      </c>
      <c r="AH20" s="407">
        <v>9456.3137999999999</v>
      </c>
      <c r="AI20" s="407">
        <v>9456.3137999999999</v>
      </c>
      <c r="AJ20" s="407">
        <v>18912.6276</v>
      </c>
      <c r="AK20" s="407">
        <v>9456.3137999999999</v>
      </c>
      <c r="AL20" s="407">
        <v>9456.3137999999999</v>
      </c>
      <c r="AM20" s="407">
        <v>9456.3137999999999</v>
      </c>
      <c r="AN20" s="407">
        <v>9456.3137999999999</v>
      </c>
      <c r="AO20" s="407">
        <v>9456.3137999999999</v>
      </c>
      <c r="AP20" s="183" t="s">
        <v>142</v>
      </c>
      <c r="AQ20" s="183" t="s">
        <v>444</v>
      </c>
      <c r="AR20" s="408">
        <v>46054</v>
      </c>
      <c r="AS20" s="408">
        <v>46387</v>
      </c>
      <c r="AT20" s="183" t="s">
        <v>445</v>
      </c>
      <c r="AU20" s="903"/>
      <c r="AV20" s="286" t="s">
        <v>446</v>
      </c>
      <c r="AW20" s="409" t="s">
        <v>866</v>
      </c>
      <c r="AX20" s="183" t="s">
        <v>144</v>
      </c>
      <c r="AY20" s="324" t="s">
        <v>449</v>
      </c>
      <c r="AZ20" s="324" t="s">
        <v>449</v>
      </c>
    </row>
    <row r="21" spans="1:52" ht="45" customHeight="1" x14ac:dyDescent="0.25">
      <c r="A21" s="547"/>
      <c r="B21" s="547" t="s">
        <v>876</v>
      </c>
      <c r="C21" s="547" t="s">
        <v>877</v>
      </c>
      <c r="D21" s="911">
        <v>12</v>
      </c>
      <c r="E21" s="140" t="s">
        <v>863</v>
      </c>
      <c r="F21" s="404">
        <v>558344108.5</v>
      </c>
      <c r="G21" s="895" t="s">
        <v>439</v>
      </c>
      <c r="H21" s="895" t="s">
        <v>439</v>
      </c>
      <c r="I21" s="896" t="s">
        <v>439</v>
      </c>
      <c r="J21" s="896" t="s">
        <v>439</v>
      </c>
      <c r="K21" s="896" t="s">
        <v>449</v>
      </c>
      <c r="L21" s="896" t="s">
        <v>449</v>
      </c>
      <c r="M21" s="896" t="s">
        <v>439</v>
      </c>
      <c r="N21" s="896" t="s">
        <v>449</v>
      </c>
      <c r="O21" s="895" t="s">
        <v>449</v>
      </c>
      <c r="P21" s="680" t="s">
        <v>441</v>
      </c>
      <c r="Q21" s="680" t="s">
        <v>441</v>
      </c>
      <c r="R21" s="680" t="s">
        <v>441</v>
      </c>
      <c r="S21" s="680" t="s">
        <v>864</v>
      </c>
      <c r="T21" s="680" t="s">
        <v>865</v>
      </c>
      <c r="U21" s="680" t="s">
        <v>441</v>
      </c>
      <c r="V21" s="890" t="s">
        <v>75</v>
      </c>
      <c r="W21" s="681" t="s">
        <v>148</v>
      </c>
      <c r="X21" s="890" t="s">
        <v>77</v>
      </c>
      <c r="Y21" s="890" t="s">
        <v>149</v>
      </c>
      <c r="Z21" s="890" t="s">
        <v>150</v>
      </c>
      <c r="AA21" s="905">
        <v>829442.93180000002</v>
      </c>
      <c r="AB21" s="890" t="s">
        <v>80</v>
      </c>
      <c r="AC21" s="906">
        <f>SUM(AD21:AO21)</f>
        <v>257082.72819999998</v>
      </c>
      <c r="AD21" s="804" t="s">
        <v>81</v>
      </c>
      <c r="AE21" s="804" t="s">
        <v>81</v>
      </c>
      <c r="AF21" s="904">
        <v>24484.069299999999</v>
      </c>
      <c r="AG21" s="904">
        <v>36706.103999999999</v>
      </c>
      <c r="AH21" s="904">
        <v>36706.103999999999</v>
      </c>
      <c r="AI21" s="904">
        <v>36706.103999999999</v>
      </c>
      <c r="AJ21" s="904">
        <f>36706.104+12322.035</f>
        <v>49028.138999999996</v>
      </c>
      <c r="AK21" s="904">
        <f>24484.0693</f>
        <v>24484.069299999999</v>
      </c>
      <c r="AL21" s="904">
        <v>24484.069299999999</v>
      </c>
      <c r="AM21" s="904">
        <v>24484.069299999999</v>
      </c>
      <c r="AN21" s="804" t="s">
        <v>81</v>
      </c>
      <c r="AO21" s="804" t="s">
        <v>81</v>
      </c>
      <c r="AP21" s="890" t="s">
        <v>151</v>
      </c>
      <c r="AQ21" s="890" t="s">
        <v>444</v>
      </c>
      <c r="AR21" s="891">
        <v>46054</v>
      </c>
      <c r="AS21" s="891">
        <v>46387</v>
      </c>
      <c r="AT21" s="890" t="s">
        <v>445</v>
      </c>
      <c r="AU21" s="903">
        <v>4411193000</v>
      </c>
      <c r="AV21" s="912" t="s">
        <v>446</v>
      </c>
      <c r="AW21" s="903" t="s">
        <v>878</v>
      </c>
      <c r="AX21" s="890" t="s">
        <v>144</v>
      </c>
      <c r="AY21" s="902" t="s">
        <v>449</v>
      </c>
      <c r="AZ21" s="902" t="s">
        <v>449</v>
      </c>
    </row>
    <row r="22" spans="1:52" ht="45" customHeight="1" x14ac:dyDescent="0.25">
      <c r="A22" s="547"/>
      <c r="B22" s="547"/>
      <c r="C22" s="547"/>
      <c r="D22" s="911"/>
      <c r="E22" s="140" t="s">
        <v>879</v>
      </c>
      <c r="F22" s="404">
        <v>658344108.5</v>
      </c>
      <c r="G22" s="895"/>
      <c r="H22" s="895"/>
      <c r="I22" s="896"/>
      <c r="J22" s="896"/>
      <c r="K22" s="896"/>
      <c r="L22" s="896"/>
      <c r="M22" s="896"/>
      <c r="N22" s="896"/>
      <c r="O22" s="895"/>
      <c r="P22" s="680"/>
      <c r="Q22" s="680"/>
      <c r="R22" s="680"/>
      <c r="S22" s="680"/>
      <c r="T22" s="680"/>
      <c r="U22" s="680"/>
      <c r="V22" s="890"/>
      <c r="W22" s="681"/>
      <c r="X22" s="890"/>
      <c r="Y22" s="890"/>
      <c r="Z22" s="890"/>
      <c r="AA22" s="905"/>
      <c r="AB22" s="890"/>
      <c r="AC22" s="906"/>
      <c r="AD22" s="804"/>
      <c r="AE22" s="804"/>
      <c r="AF22" s="904"/>
      <c r="AG22" s="904"/>
      <c r="AH22" s="904"/>
      <c r="AI22" s="904"/>
      <c r="AJ22" s="904"/>
      <c r="AK22" s="904"/>
      <c r="AL22" s="904"/>
      <c r="AM22" s="904"/>
      <c r="AN22" s="804"/>
      <c r="AO22" s="804"/>
      <c r="AP22" s="890"/>
      <c r="AQ22" s="890"/>
      <c r="AR22" s="891"/>
      <c r="AS22" s="891"/>
      <c r="AT22" s="890"/>
      <c r="AU22" s="903"/>
      <c r="AV22" s="912"/>
      <c r="AW22" s="903"/>
      <c r="AX22" s="890"/>
      <c r="AY22" s="902"/>
      <c r="AZ22" s="902"/>
    </row>
    <row r="23" spans="1:52" ht="45" customHeight="1" x14ac:dyDescent="0.25">
      <c r="A23" s="547"/>
      <c r="B23" s="547"/>
      <c r="C23" s="547"/>
      <c r="D23" s="911"/>
      <c r="E23" s="140" t="s">
        <v>880</v>
      </c>
      <c r="F23" s="404">
        <v>1084497279</v>
      </c>
      <c r="G23" s="895"/>
      <c r="H23" s="895"/>
      <c r="I23" s="896"/>
      <c r="J23" s="896"/>
      <c r="K23" s="896"/>
      <c r="L23" s="896"/>
      <c r="M23" s="896"/>
      <c r="N23" s="896"/>
      <c r="O23" s="895"/>
      <c r="P23" s="680"/>
      <c r="Q23" s="680"/>
      <c r="R23" s="680"/>
      <c r="S23" s="680"/>
      <c r="T23" s="680"/>
      <c r="U23" s="680"/>
      <c r="V23" s="890"/>
      <c r="W23" s="681"/>
      <c r="X23" s="890"/>
      <c r="Y23" s="890"/>
      <c r="Z23" s="890"/>
      <c r="AA23" s="905"/>
      <c r="AB23" s="890"/>
      <c r="AC23" s="906"/>
      <c r="AD23" s="804"/>
      <c r="AE23" s="804"/>
      <c r="AF23" s="904"/>
      <c r="AG23" s="904"/>
      <c r="AH23" s="904"/>
      <c r="AI23" s="904"/>
      <c r="AJ23" s="904"/>
      <c r="AK23" s="904"/>
      <c r="AL23" s="904"/>
      <c r="AM23" s="904"/>
      <c r="AN23" s="804"/>
      <c r="AO23" s="804"/>
      <c r="AP23" s="890"/>
      <c r="AQ23" s="890"/>
      <c r="AR23" s="891"/>
      <c r="AS23" s="891"/>
      <c r="AT23" s="890"/>
      <c r="AU23" s="903"/>
      <c r="AV23" s="912"/>
      <c r="AW23" s="903"/>
      <c r="AX23" s="890"/>
      <c r="AY23" s="902"/>
      <c r="AZ23" s="902"/>
    </row>
    <row r="24" spans="1:52" ht="45" customHeight="1" x14ac:dyDescent="0.25">
      <c r="A24" s="547"/>
      <c r="B24" s="547"/>
      <c r="C24" s="547"/>
      <c r="D24" s="911"/>
      <c r="E24" s="140" t="s">
        <v>881</v>
      </c>
      <c r="F24" s="404">
        <v>896954940.5</v>
      </c>
      <c r="G24" s="895"/>
      <c r="H24" s="895"/>
      <c r="I24" s="896"/>
      <c r="J24" s="896"/>
      <c r="K24" s="896"/>
      <c r="L24" s="896"/>
      <c r="M24" s="896"/>
      <c r="N24" s="896"/>
      <c r="O24" s="895"/>
      <c r="P24" s="680"/>
      <c r="Q24" s="680"/>
      <c r="R24" s="680"/>
      <c r="S24" s="680"/>
      <c r="T24" s="680"/>
      <c r="U24" s="680"/>
      <c r="V24" s="890"/>
      <c r="W24" s="681"/>
      <c r="X24" s="890"/>
      <c r="Y24" s="890"/>
      <c r="Z24" s="890"/>
      <c r="AA24" s="905"/>
      <c r="AB24" s="890"/>
      <c r="AC24" s="906"/>
      <c r="AD24" s="804"/>
      <c r="AE24" s="804"/>
      <c r="AF24" s="904"/>
      <c r="AG24" s="904"/>
      <c r="AH24" s="904"/>
      <c r="AI24" s="904"/>
      <c r="AJ24" s="904"/>
      <c r="AK24" s="904"/>
      <c r="AL24" s="904"/>
      <c r="AM24" s="904"/>
      <c r="AN24" s="804"/>
      <c r="AO24" s="804"/>
      <c r="AP24" s="890"/>
      <c r="AQ24" s="890"/>
      <c r="AR24" s="891"/>
      <c r="AS24" s="891"/>
      <c r="AT24" s="890"/>
      <c r="AU24" s="903"/>
      <c r="AV24" s="912"/>
      <c r="AW24" s="903"/>
      <c r="AX24" s="890"/>
      <c r="AY24" s="902"/>
      <c r="AZ24" s="902"/>
    </row>
    <row r="25" spans="1:52" ht="45" customHeight="1" x14ac:dyDescent="0.25">
      <c r="A25" s="547"/>
      <c r="B25" s="547"/>
      <c r="C25" s="547"/>
      <c r="D25" s="911"/>
      <c r="E25" s="140" t="s">
        <v>882</v>
      </c>
      <c r="F25" s="404">
        <v>896954940.5</v>
      </c>
      <c r="G25" s="895"/>
      <c r="H25" s="895"/>
      <c r="I25" s="896"/>
      <c r="J25" s="896"/>
      <c r="K25" s="896"/>
      <c r="L25" s="896"/>
      <c r="M25" s="896"/>
      <c r="N25" s="896"/>
      <c r="O25" s="895"/>
      <c r="P25" s="680"/>
      <c r="Q25" s="680"/>
      <c r="R25" s="680"/>
      <c r="S25" s="680"/>
      <c r="T25" s="680"/>
      <c r="U25" s="680"/>
      <c r="V25" s="890"/>
      <c r="W25" s="681"/>
      <c r="X25" s="890"/>
      <c r="Y25" s="890"/>
      <c r="Z25" s="890"/>
      <c r="AA25" s="905"/>
      <c r="AB25" s="890"/>
      <c r="AC25" s="906"/>
      <c r="AD25" s="804"/>
      <c r="AE25" s="804"/>
      <c r="AF25" s="904"/>
      <c r="AG25" s="904"/>
      <c r="AH25" s="904"/>
      <c r="AI25" s="904"/>
      <c r="AJ25" s="904"/>
      <c r="AK25" s="904"/>
      <c r="AL25" s="904"/>
      <c r="AM25" s="904"/>
      <c r="AN25" s="804"/>
      <c r="AO25" s="804"/>
      <c r="AP25" s="890"/>
      <c r="AQ25" s="890"/>
      <c r="AR25" s="891"/>
      <c r="AS25" s="891"/>
      <c r="AT25" s="890"/>
      <c r="AU25" s="903"/>
      <c r="AV25" s="912"/>
      <c r="AW25" s="903"/>
      <c r="AX25" s="890"/>
      <c r="AY25" s="902"/>
      <c r="AZ25" s="902"/>
    </row>
    <row r="26" spans="1:52" ht="65.45" customHeight="1" x14ac:dyDescent="0.25">
      <c r="A26" s="547"/>
      <c r="B26" s="547"/>
      <c r="C26" s="547"/>
      <c r="D26" s="911"/>
      <c r="E26" s="140" t="s">
        <v>883</v>
      </c>
      <c r="F26" s="156">
        <v>316097623</v>
      </c>
      <c r="G26" s="235" t="s">
        <v>439</v>
      </c>
      <c r="H26" s="235" t="s">
        <v>439</v>
      </c>
      <c r="I26" s="178" t="s">
        <v>439</v>
      </c>
      <c r="J26" s="178" t="s">
        <v>439</v>
      </c>
      <c r="K26" s="178" t="s">
        <v>449</v>
      </c>
      <c r="L26" s="178" t="s">
        <v>449</v>
      </c>
      <c r="M26" s="178" t="s">
        <v>439</v>
      </c>
      <c r="N26" s="178" t="s">
        <v>449</v>
      </c>
      <c r="O26" s="235" t="s">
        <v>449</v>
      </c>
      <c r="P26" s="166" t="s">
        <v>872</v>
      </c>
      <c r="Q26" s="166" t="s">
        <v>531</v>
      </c>
      <c r="R26" s="166" t="s">
        <v>873</v>
      </c>
      <c r="S26" s="166" t="s">
        <v>874</v>
      </c>
      <c r="T26" s="166" t="s">
        <v>441</v>
      </c>
      <c r="U26" s="178" t="s">
        <v>884</v>
      </c>
      <c r="V26" s="141" t="s">
        <v>75</v>
      </c>
      <c r="W26" s="243" t="s">
        <v>152</v>
      </c>
      <c r="X26" s="141" t="s">
        <v>77</v>
      </c>
      <c r="Y26" s="141" t="s">
        <v>153</v>
      </c>
      <c r="Z26" s="141" t="s">
        <v>154</v>
      </c>
      <c r="AA26" s="407">
        <v>552528.9351</v>
      </c>
      <c r="AB26" s="141" t="s">
        <v>80</v>
      </c>
      <c r="AC26" s="407">
        <v>178041.23126999999</v>
      </c>
      <c r="AD26" s="288" t="s">
        <v>81</v>
      </c>
      <c r="AE26" s="288" t="s">
        <v>81</v>
      </c>
      <c r="AF26" s="407">
        <v>16185.5664</v>
      </c>
      <c r="AG26" s="407">
        <v>16185.5664</v>
      </c>
      <c r="AH26" s="407">
        <v>16185.5664</v>
      </c>
      <c r="AI26" s="407">
        <v>16185.5664</v>
      </c>
      <c r="AJ26" s="407">
        <v>32371.132799999999</v>
      </c>
      <c r="AK26" s="407">
        <v>16185.5664</v>
      </c>
      <c r="AL26" s="407">
        <v>16185.5664</v>
      </c>
      <c r="AM26" s="407">
        <v>16185.5664</v>
      </c>
      <c r="AN26" s="407">
        <v>16185.5664</v>
      </c>
      <c r="AO26" s="407">
        <v>16185.5664</v>
      </c>
      <c r="AP26" s="141" t="s">
        <v>151</v>
      </c>
      <c r="AQ26" s="141" t="s">
        <v>444</v>
      </c>
      <c r="AR26" s="143">
        <v>46054</v>
      </c>
      <c r="AS26" s="143">
        <v>46387</v>
      </c>
      <c r="AT26" s="141" t="s">
        <v>445</v>
      </c>
      <c r="AU26" s="903"/>
      <c r="AV26" s="912"/>
      <c r="AW26" s="288" t="s">
        <v>878</v>
      </c>
      <c r="AX26" s="141" t="s">
        <v>144</v>
      </c>
      <c r="AY26" s="140" t="s">
        <v>449</v>
      </c>
      <c r="AZ26" s="140" t="s">
        <v>449</v>
      </c>
    </row>
    <row r="27" spans="1:52" ht="37.5" customHeight="1" x14ac:dyDescent="0.25">
      <c r="A27" s="547"/>
      <c r="B27" s="547" t="s">
        <v>885</v>
      </c>
      <c r="C27" s="547" t="s">
        <v>886</v>
      </c>
      <c r="D27" s="911">
        <v>46</v>
      </c>
      <c r="E27" s="140" t="s">
        <v>798</v>
      </c>
      <c r="F27" s="404">
        <v>1714406797</v>
      </c>
      <c r="G27" s="895" t="s">
        <v>439</v>
      </c>
      <c r="H27" s="895" t="s">
        <v>439</v>
      </c>
      <c r="I27" s="896" t="s">
        <v>439</v>
      </c>
      <c r="J27" s="896" t="s">
        <v>439</v>
      </c>
      <c r="K27" s="896" t="s">
        <v>449</v>
      </c>
      <c r="L27" s="896" t="s">
        <v>449</v>
      </c>
      <c r="M27" s="896" t="s">
        <v>439</v>
      </c>
      <c r="N27" s="896" t="s">
        <v>449</v>
      </c>
      <c r="O27" s="895" t="s">
        <v>449</v>
      </c>
      <c r="P27" s="896" t="s">
        <v>648</v>
      </c>
      <c r="Q27" s="896" t="s">
        <v>887</v>
      </c>
      <c r="R27" s="896" t="s">
        <v>648</v>
      </c>
      <c r="S27" s="680" t="s">
        <v>441</v>
      </c>
      <c r="T27" s="896" t="s">
        <v>519</v>
      </c>
      <c r="U27" s="896" t="s">
        <v>567</v>
      </c>
      <c r="V27" s="890" t="s">
        <v>198</v>
      </c>
      <c r="W27" s="681" t="s">
        <v>2760</v>
      </c>
      <c r="X27" s="890" t="s">
        <v>77</v>
      </c>
      <c r="Y27" s="890" t="s">
        <v>228</v>
      </c>
      <c r="Z27" s="890" t="s">
        <v>229</v>
      </c>
      <c r="AA27" s="905">
        <v>75828.683900000004</v>
      </c>
      <c r="AB27" s="890" t="s">
        <v>80</v>
      </c>
      <c r="AC27" s="909">
        <f>SUM(AD27:AO32)</f>
        <v>9000</v>
      </c>
      <c r="AD27" s="804" t="s">
        <v>81</v>
      </c>
      <c r="AE27" s="804" t="s">
        <v>81</v>
      </c>
      <c r="AF27" s="804" t="s">
        <v>81</v>
      </c>
      <c r="AG27" s="804" t="s">
        <v>81</v>
      </c>
      <c r="AH27" s="804" t="s">
        <v>81</v>
      </c>
      <c r="AI27" s="804" t="s">
        <v>81</v>
      </c>
      <c r="AJ27" s="913">
        <v>1800</v>
      </c>
      <c r="AK27" s="913">
        <v>1800</v>
      </c>
      <c r="AL27" s="913">
        <v>1800</v>
      </c>
      <c r="AM27" s="913">
        <v>1800</v>
      </c>
      <c r="AN27" s="913">
        <v>1800</v>
      </c>
      <c r="AO27" s="804" t="s">
        <v>81</v>
      </c>
      <c r="AP27" s="890" t="s">
        <v>227</v>
      </c>
      <c r="AQ27" s="890" t="s">
        <v>444</v>
      </c>
      <c r="AR27" s="891">
        <v>46054</v>
      </c>
      <c r="AS27" s="891">
        <v>46387</v>
      </c>
      <c r="AT27" s="890" t="s">
        <v>445</v>
      </c>
      <c r="AU27" s="903">
        <v>102745763401</v>
      </c>
      <c r="AV27" s="892" t="s">
        <v>446</v>
      </c>
      <c r="AW27" s="903" t="s">
        <v>889</v>
      </c>
      <c r="AX27" s="890" t="s">
        <v>230</v>
      </c>
      <c r="AY27" s="902" t="s">
        <v>449</v>
      </c>
      <c r="AZ27" s="902" t="s">
        <v>449</v>
      </c>
    </row>
    <row r="28" spans="1:52" ht="47.25" x14ac:dyDescent="0.25">
      <c r="A28" s="547"/>
      <c r="B28" s="547"/>
      <c r="C28" s="547"/>
      <c r="D28" s="911"/>
      <c r="E28" s="140" t="s">
        <v>801</v>
      </c>
      <c r="F28" s="404">
        <v>1698308528.2</v>
      </c>
      <c r="G28" s="895"/>
      <c r="H28" s="895"/>
      <c r="I28" s="896"/>
      <c r="J28" s="896"/>
      <c r="K28" s="896"/>
      <c r="L28" s="896"/>
      <c r="M28" s="896"/>
      <c r="N28" s="896"/>
      <c r="O28" s="895"/>
      <c r="P28" s="896"/>
      <c r="Q28" s="896"/>
      <c r="R28" s="896"/>
      <c r="S28" s="680"/>
      <c r="T28" s="896"/>
      <c r="U28" s="896"/>
      <c r="V28" s="890"/>
      <c r="W28" s="681"/>
      <c r="X28" s="890"/>
      <c r="Y28" s="890"/>
      <c r="Z28" s="890"/>
      <c r="AA28" s="905"/>
      <c r="AB28" s="890"/>
      <c r="AC28" s="909"/>
      <c r="AD28" s="804"/>
      <c r="AE28" s="804"/>
      <c r="AF28" s="804"/>
      <c r="AG28" s="804"/>
      <c r="AH28" s="804"/>
      <c r="AI28" s="804"/>
      <c r="AJ28" s="913"/>
      <c r="AK28" s="913"/>
      <c r="AL28" s="913"/>
      <c r="AM28" s="913"/>
      <c r="AN28" s="913"/>
      <c r="AO28" s="804"/>
      <c r="AP28" s="890"/>
      <c r="AQ28" s="890"/>
      <c r="AR28" s="891"/>
      <c r="AS28" s="891"/>
      <c r="AT28" s="890"/>
      <c r="AU28" s="903"/>
      <c r="AV28" s="892"/>
      <c r="AW28" s="903"/>
      <c r="AX28" s="890"/>
      <c r="AY28" s="902"/>
      <c r="AZ28" s="902"/>
    </row>
    <row r="29" spans="1:52" ht="37.5" customHeight="1" x14ac:dyDescent="0.25">
      <c r="A29" s="547"/>
      <c r="B29" s="547"/>
      <c r="C29" s="547"/>
      <c r="D29" s="911"/>
      <c r="E29" s="140" t="s">
        <v>802</v>
      </c>
      <c r="F29" s="404">
        <v>1658308528.2</v>
      </c>
      <c r="G29" s="895"/>
      <c r="H29" s="895"/>
      <c r="I29" s="896"/>
      <c r="J29" s="896"/>
      <c r="K29" s="896"/>
      <c r="L29" s="896"/>
      <c r="M29" s="896"/>
      <c r="N29" s="896"/>
      <c r="O29" s="895"/>
      <c r="P29" s="896"/>
      <c r="Q29" s="896"/>
      <c r="R29" s="896"/>
      <c r="S29" s="680"/>
      <c r="T29" s="896"/>
      <c r="U29" s="896"/>
      <c r="V29" s="890"/>
      <c r="W29" s="681"/>
      <c r="X29" s="890"/>
      <c r="Y29" s="890"/>
      <c r="Z29" s="890"/>
      <c r="AA29" s="905"/>
      <c r="AB29" s="890"/>
      <c r="AC29" s="909"/>
      <c r="AD29" s="804"/>
      <c r="AE29" s="804"/>
      <c r="AF29" s="804"/>
      <c r="AG29" s="804"/>
      <c r="AH29" s="804"/>
      <c r="AI29" s="804"/>
      <c r="AJ29" s="913"/>
      <c r="AK29" s="913"/>
      <c r="AL29" s="913"/>
      <c r="AM29" s="913"/>
      <c r="AN29" s="913"/>
      <c r="AO29" s="804"/>
      <c r="AP29" s="890"/>
      <c r="AQ29" s="890"/>
      <c r="AR29" s="891"/>
      <c r="AS29" s="891"/>
      <c r="AT29" s="890"/>
      <c r="AU29" s="903"/>
      <c r="AV29" s="892"/>
      <c r="AW29" s="903"/>
      <c r="AX29" s="890"/>
      <c r="AY29" s="902"/>
      <c r="AZ29" s="902"/>
    </row>
    <row r="30" spans="1:52" ht="31.5" x14ac:dyDescent="0.25">
      <c r="A30" s="547"/>
      <c r="B30" s="547"/>
      <c r="C30" s="547"/>
      <c r="D30" s="911"/>
      <c r="E30" s="140" t="s">
        <v>803</v>
      </c>
      <c r="F30" s="404">
        <v>1698308528.2</v>
      </c>
      <c r="G30" s="895"/>
      <c r="H30" s="895"/>
      <c r="I30" s="896"/>
      <c r="J30" s="896"/>
      <c r="K30" s="896"/>
      <c r="L30" s="896"/>
      <c r="M30" s="896"/>
      <c r="N30" s="896"/>
      <c r="O30" s="895"/>
      <c r="P30" s="896"/>
      <c r="Q30" s="896"/>
      <c r="R30" s="896"/>
      <c r="S30" s="680"/>
      <c r="T30" s="896"/>
      <c r="U30" s="896"/>
      <c r="V30" s="890"/>
      <c r="W30" s="681"/>
      <c r="X30" s="890"/>
      <c r="Y30" s="890"/>
      <c r="Z30" s="890"/>
      <c r="AA30" s="905"/>
      <c r="AB30" s="890"/>
      <c r="AC30" s="909"/>
      <c r="AD30" s="804"/>
      <c r="AE30" s="804"/>
      <c r="AF30" s="804"/>
      <c r="AG30" s="804"/>
      <c r="AH30" s="804"/>
      <c r="AI30" s="804"/>
      <c r="AJ30" s="913"/>
      <c r="AK30" s="913"/>
      <c r="AL30" s="913"/>
      <c r="AM30" s="913"/>
      <c r="AN30" s="913"/>
      <c r="AO30" s="804"/>
      <c r="AP30" s="890"/>
      <c r="AQ30" s="890"/>
      <c r="AR30" s="891"/>
      <c r="AS30" s="891"/>
      <c r="AT30" s="890"/>
      <c r="AU30" s="903"/>
      <c r="AV30" s="892"/>
      <c r="AW30" s="903"/>
      <c r="AX30" s="890"/>
      <c r="AY30" s="902"/>
      <c r="AZ30" s="902"/>
    </row>
    <row r="31" spans="1:52" ht="37.5" customHeight="1" x14ac:dyDescent="0.25">
      <c r="A31" s="547"/>
      <c r="B31" s="547"/>
      <c r="C31" s="547"/>
      <c r="D31" s="911"/>
      <c r="E31" s="140" t="s">
        <v>804</v>
      </c>
      <c r="F31" s="404">
        <v>92579813963</v>
      </c>
      <c r="G31" s="895"/>
      <c r="H31" s="895"/>
      <c r="I31" s="896"/>
      <c r="J31" s="896"/>
      <c r="K31" s="896"/>
      <c r="L31" s="896"/>
      <c r="M31" s="896"/>
      <c r="N31" s="896"/>
      <c r="O31" s="895"/>
      <c r="P31" s="896"/>
      <c r="Q31" s="896"/>
      <c r="R31" s="896"/>
      <c r="S31" s="680"/>
      <c r="T31" s="896"/>
      <c r="U31" s="896"/>
      <c r="V31" s="890"/>
      <c r="W31" s="681"/>
      <c r="X31" s="890"/>
      <c r="Y31" s="890"/>
      <c r="Z31" s="890"/>
      <c r="AA31" s="905"/>
      <c r="AB31" s="890"/>
      <c r="AC31" s="909"/>
      <c r="AD31" s="804"/>
      <c r="AE31" s="804"/>
      <c r="AF31" s="804"/>
      <c r="AG31" s="804"/>
      <c r="AH31" s="804"/>
      <c r="AI31" s="804"/>
      <c r="AJ31" s="913"/>
      <c r="AK31" s="913"/>
      <c r="AL31" s="913"/>
      <c r="AM31" s="913"/>
      <c r="AN31" s="913"/>
      <c r="AO31" s="804"/>
      <c r="AP31" s="890"/>
      <c r="AQ31" s="890"/>
      <c r="AR31" s="891"/>
      <c r="AS31" s="891"/>
      <c r="AT31" s="890"/>
      <c r="AU31" s="903"/>
      <c r="AV31" s="892"/>
      <c r="AW31" s="903"/>
      <c r="AX31" s="890"/>
      <c r="AY31" s="902"/>
      <c r="AZ31" s="902"/>
    </row>
    <row r="32" spans="1:52" ht="37.5" customHeight="1" x14ac:dyDescent="0.25">
      <c r="A32" s="547"/>
      <c r="B32" s="547"/>
      <c r="C32" s="547"/>
      <c r="D32" s="911"/>
      <c r="E32" s="140" t="s">
        <v>805</v>
      </c>
      <c r="F32" s="404">
        <v>1698308528.2</v>
      </c>
      <c r="G32" s="895"/>
      <c r="H32" s="895"/>
      <c r="I32" s="896"/>
      <c r="J32" s="896"/>
      <c r="K32" s="896"/>
      <c r="L32" s="896"/>
      <c r="M32" s="896"/>
      <c r="N32" s="896"/>
      <c r="O32" s="895"/>
      <c r="P32" s="896"/>
      <c r="Q32" s="896"/>
      <c r="R32" s="896"/>
      <c r="S32" s="680"/>
      <c r="T32" s="896"/>
      <c r="U32" s="896"/>
      <c r="V32" s="890"/>
      <c r="W32" s="681"/>
      <c r="X32" s="890"/>
      <c r="Y32" s="890"/>
      <c r="Z32" s="890"/>
      <c r="AA32" s="905"/>
      <c r="AB32" s="890"/>
      <c r="AC32" s="909"/>
      <c r="AD32" s="804"/>
      <c r="AE32" s="804"/>
      <c r="AF32" s="804"/>
      <c r="AG32" s="804"/>
      <c r="AH32" s="804"/>
      <c r="AI32" s="804"/>
      <c r="AJ32" s="913"/>
      <c r="AK32" s="913"/>
      <c r="AL32" s="913"/>
      <c r="AM32" s="913"/>
      <c r="AN32" s="913"/>
      <c r="AO32" s="804"/>
      <c r="AP32" s="890"/>
      <c r="AQ32" s="890"/>
      <c r="AR32" s="891"/>
      <c r="AS32" s="891"/>
      <c r="AT32" s="890"/>
      <c r="AU32" s="903"/>
      <c r="AV32" s="892"/>
      <c r="AW32" s="903"/>
      <c r="AX32" s="890"/>
      <c r="AY32" s="902"/>
      <c r="AZ32" s="902"/>
    </row>
    <row r="33" spans="1:52" ht="52.5" customHeight="1" x14ac:dyDescent="0.25">
      <c r="A33" s="547"/>
      <c r="B33" s="547"/>
      <c r="C33" s="547"/>
      <c r="D33" s="911"/>
      <c r="E33" s="140" t="s">
        <v>806</v>
      </c>
      <c r="F33" s="404">
        <v>1698308528.2</v>
      </c>
      <c r="G33" s="405" t="s">
        <v>439</v>
      </c>
      <c r="H33" s="405" t="s">
        <v>439</v>
      </c>
      <c r="I33" s="326" t="s">
        <v>439</v>
      </c>
      <c r="J33" s="326" t="s">
        <v>439</v>
      </c>
      <c r="K33" s="326" t="s">
        <v>449</v>
      </c>
      <c r="L33" s="326" t="s">
        <v>449</v>
      </c>
      <c r="M33" s="326" t="s">
        <v>439</v>
      </c>
      <c r="N33" s="326" t="s">
        <v>449</v>
      </c>
      <c r="O33" s="405" t="s">
        <v>449</v>
      </c>
      <c r="P33" s="326" t="s">
        <v>441</v>
      </c>
      <c r="Q33" s="326" t="s">
        <v>441</v>
      </c>
      <c r="R33" s="326" t="s">
        <v>441</v>
      </c>
      <c r="S33" s="326" t="s">
        <v>441</v>
      </c>
      <c r="T33" s="326" t="s">
        <v>441</v>
      </c>
      <c r="U33" s="326" t="s">
        <v>441</v>
      </c>
      <c r="V33" s="183" t="s">
        <v>198</v>
      </c>
      <c r="W33" s="243" t="s">
        <v>620</v>
      </c>
      <c r="X33" s="183" t="s">
        <v>77</v>
      </c>
      <c r="Y33" s="183" t="s">
        <v>231</v>
      </c>
      <c r="Z33" s="183" t="s">
        <v>232</v>
      </c>
      <c r="AA33" s="221">
        <v>10021.081099999999</v>
      </c>
      <c r="AB33" s="183" t="s">
        <v>80</v>
      </c>
      <c r="AC33" s="222">
        <f>SUM(AD33:AO33)</f>
        <v>7200</v>
      </c>
      <c r="AD33" s="288" t="s">
        <v>81</v>
      </c>
      <c r="AE33" s="288" t="s">
        <v>81</v>
      </c>
      <c r="AF33" s="288" t="s">
        <v>81</v>
      </c>
      <c r="AG33" s="288" t="s">
        <v>81</v>
      </c>
      <c r="AH33" s="288" t="s">
        <v>81</v>
      </c>
      <c r="AI33" s="288" t="s">
        <v>81</v>
      </c>
      <c r="AJ33" s="287">
        <v>1440</v>
      </c>
      <c r="AK33" s="287">
        <v>1440</v>
      </c>
      <c r="AL33" s="287">
        <v>1440</v>
      </c>
      <c r="AM33" s="287">
        <v>1440</v>
      </c>
      <c r="AN33" s="287">
        <v>1440</v>
      </c>
      <c r="AO33" s="288" t="s">
        <v>81</v>
      </c>
      <c r="AP33" s="183" t="s">
        <v>227</v>
      </c>
      <c r="AQ33" s="183" t="s">
        <v>444</v>
      </c>
      <c r="AR33" s="408">
        <v>46054</v>
      </c>
      <c r="AS33" s="408">
        <v>46387</v>
      </c>
      <c r="AT33" s="183" t="s">
        <v>445</v>
      </c>
      <c r="AU33" s="903"/>
      <c r="AV33" s="286" t="s">
        <v>446</v>
      </c>
      <c r="AW33" s="409" t="s">
        <v>889</v>
      </c>
      <c r="AX33" s="183" t="s">
        <v>230</v>
      </c>
      <c r="AY33" s="324" t="s">
        <v>449</v>
      </c>
      <c r="AZ33" s="324" t="s">
        <v>449</v>
      </c>
    </row>
    <row r="34" spans="1:52" ht="44.25" customHeight="1" x14ac:dyDescent="0.25">
      <c r="A34" s="547" t="s">
        <v>891</v>
      </c>
      <c r="B34" s="547" t="s">
        <v>892</v>
      </c>
      <c r="C34" s="631" t="s">
        <v>893</v>
      </c>
      <c r="D34" s="897">
        <v>3</v>
      </c>
      <c r="E34" s="140" t="s">
        <v>818</v>
      </c>
      <c r="F34" s="410">
        <v>216941451.714286</v>
      </c>
      <c r="G34" s="895" t="s">
        <v>439</v>
      </c>
      <c r="H34" s="895" t="s">
        <v>439</v>
      </c>
      <c r="I34" s="896" t="s">
        <v>439</v>
      </c>
      <c r="J34" s="896" t="s">
        <v>439</v>
      </c>
      <c r="K34" s="896" t="s">
        <v>449</v>
      </c>
      <c r="L34" s="896" t="s">
        <v>449</v>
      </c>
      <c r="M34" s="896" t="s">
        <v>439</v>
      </c>
      <c r="N34" s="896" t="s">
        <v>449</v>
      </c>
      <c r="O34" s="895" t="s">
        <v>449</v>
      </c>
      <c r="P34" s="896" t="s">
        <v>441</v>
      </c>
      <c r="Q34" s="896" t="s">
        <v>441</v>
      </c>
      <c r="R34" s="896" t="s">
        <v>441</v>
      </c>
      <c r="S34" s="896" t="s">
        <v>441</v>
      </c>
      <c r="T34" s="896" t="s">
        <v>441</v>
      </c>
      <c r="U34" s="896" t="s">
        <v>567</v>
      </c>
      <c r="V34" s="672" t="s">
        <v>198</v>
      </c>
      <c r="W34" s="681" t="s">
        <v>888</v>
      </c>
      <c r="X34" s="890" t="s">
        <v>77</v>
      </c>
      <c r="Y34" s="890" t="s">
        <v>233</v>
      </c>
      <c r="Z34" s="890" t="s">
        <v>234</v>
      </c>
      <c r="AA34" s="897">
        <v>8</v>
      </c>
      <c r="AB34" s="890" t="s">
        <v>173</v>
      </c>
      <c r="AC34" s="894">
        <f>SUM(AD34:AO40)</f>
        <v>3</v>
      </c>
      <c r="AD34" s="804" t="s">
        <v>81</v>
      </c>
      <c r="AE34" s="804" t="s">
        <v>81</v>
      </c>
      <c r="AF34" s="804" t="s">
        <v>81</v>
      </c>
      <c r="AG34" s="804" t="s">
        <v>81</v>
      </c>
      <c r="AH34" s="804" t="s">
        <v>81</v>
      </c>
      <c r="AI34" s="804" t="s">
        <v>81</v>
      </c>
      <c r="AJ34" s="893">
        <v>1</v>
      </c>
      <c r="AK34" s="893">
        <v>1</v>
      </c>
      <c r="AL34" s="893">
        <v>1</v>
      </c>
      <c r="AM34" s="804" t="s">
        <v>81</v>
      </c>
      <c r="AN34" s="804" t="s">
        <v>81</v>
      </c>
      <c r="AO34" s="804" t="s">
        <v>81</v>
      </c>
      <c r="AP34" s="890" t="s">
        <v>151</v>
      </c>
      <c r="AQ34" s="890" t="s">
        <v>444</v>
      </c>
      <c r="AR34" s="891">
        <v>46054</v>
      </c>
      <c r="AS34" s="891">
        <v>46387</v>
      </c>
      <c r="AT34" s="890" t="s">
        <v>445</v>
      </c>
      <c r="AU34" s="892">
        <v>1686675000</v>
      </c>
      <c r="AV34" s="892" t="s">
        <v>446</v>
      </c>
      <c r="AW34" s="892" t="s">
        <v>895</v>
      </c>
      <c r="AX34" s="890" t="s">
        <v>230</v>
      </c>
      <c r="AY34" s="890" t="s">
        <v>449</v>
      </c>
      <c r="AZ34" s="890" t="s">
        <v>449</v>
      </c>
    </row>
    <row r="35" spans="1:52" ht="28.5" customHeight="1" x14ac:dyDescent="0.25">
      <c r="A35" s="547"/>
      <c r="B35" s="547"/>
      <c r="C35" s="631"/>
      <c r="D35" s="897"/>
      <c r="E35" s="140" t="s">
        <v>820</v>
      </c>
      <c r="F35" s="410">
        <v>393026289.71428603</v>
      </c>
      <c r="G35" s="895"/>
      <c r="H35" s="895"/>
      <c r="I35" s="896"/>
      <c r="J35" s="896"/>
      <c r="K35" s="896"/>
      <c r="L35" s="896"/>
      <c r="M35" s="896"/>
      <c r="N35" s="896"/>
      <c r="O35" s="895"/>
      <c r="P35" s="896"/>
      <c r="Q35" s="896"/>
      <c r="R35" s="896"/>
      <c r="S35" s="896"/>
      <c r="T35" s="896"/>
      <c r="U35" s="896"/>
      <c r="V35" s="672"/>
      <c r="W35" s="681"/>
      <c r="X35" s="890"/>
      <c r="Y35" s="890"/>
      <c r="Z35" s="890"/>
      <c r="AA35" s="897"/>
      <c r="AB35" s="890"/>
      <c r="AC35" s="894"/>
      <c r="AD35" s="804"/>
      <c r="AE35" s="804"/>
      <c r="AF35" s="804"/>
      <c r="AG35" s="804"/>
      <c r="AH35" s="804"/>
      <c r="AI35" s="804"/>
      <c r="AJ35" s="893"/>
      <c r="AK35" s="893"/>
      <c r="AL35" s="893"/>
      <c r="AM35" s="804"/>
      <c r="AN35" s="804"/>
      <c r="AO35" s="804"/>
      <c r="AP35" s="890"/>
      <c r="AQ35" s="890"/>
      <c r="AR35" s="891"/>
      <c r="AS35" s="891"/>
      <c r="AT35" s="890"/>
      <c r="AU35" s="892"/>
      <c r="AV35" s="892"/>
      <c r="AW35" s="892"/>
      <c r="AX35" s="890"/>
      <c r="AY35" s="890"/>
      <c r="AZ35" s="890"/>
    </row>
    <row r="36" spans="1:52" ht="44.25" customHeight="1" x14ac:dyDescent="0.25">
      <c r="A36" s="547"/>
      <c r="B36" s="547"/>
      <c r="C36" s="631"/>
      <c r="D36" s="897"/>
      <c r="E36" s="140" t="s">
        <v>896</v>
      </c>
      <c r="F36" s="410">
        <v>212941451.714286</v>
      </c>
      <c r="G36" s="895"/>
      <c r="H36" s="895"/>
      <c r="I36" s="896"/>
      <c r="J36" s="896"/>
      <c r="K36" s="896"/>
      <c r="L36" s="896"/>
      <c r="M36" s="896"/>
      <c r="N36" s="896"/>
      <c r="O36" s="895"/>
      <c r="P36" s="896"/>
      <c r="Q36" s="896"/>
      <c r="R36" s="896"/>
      <c r="S36" s="896"/>
      <c r="T36" s="896"/>
      <c r="U36" s="896"/>
      <c r="V36" s="672"/>
      <c r="W36" s="681"/>
      <c r="X36" s="890"/>
      <c r="Y36" s="890"/>
      <c r="Z36" s="890"/>
      <c r="AA36" s="897"/>
      <c r="AB36" s="890"/>
      <c r="AC36" s="894"/>
      <c r="AD36" s="804"/>
      <c r="AE36" s="804"/>
      <c r="AF36" s="804"/>
      <c r="AG36" s="804"/>
      <c r="AH36" s="804"/>
      <c r="AI36" s="804"/>
      <c r="AJ36" s="893"/>
      <c r="AK36" s="893"/>
      <c r="AL36" s="893"/>
      <c r="AM36" s="804"/>
      <c r="AN36" s="804"/>
      <c r="AO36" s="804"/>
      <c r="AP36" s="890"/>
      <c r="AQ36" s="890"/>
      <c r="AR36" s="891"/>
      <c r="AS36" s="891"/>
      <c r="AT36" s="890"/>
      <c r="AU36" s="892"/>
      <c r="AV36" s="892"/>
      <c r="AW36" s="892"/>
      <c r="AX36" s="890"/>
      <c r="AY36" s="890"/>
      <c r="AZ36" s="890"/>
    </row>
    <row r="37" spans="1:52" ht="28.5" customHeight="1" x14ac:dyDescent="0.25">
      <c r="A37" s="547"/>
      <c r="B37" s="547"/>
      <c r="C37" s="631"/>
      <c r="D37" s="897"/>
      <c r="E37" s="140" t="s">
        <v>802</v>
      </c>
      <c r="F37" s="410">
        <v>212941451.714286</v>
      </c>
      <c r="G37" s="895"/>
      <c r="H37" s="895"/>
      <c r="I37" s="896"/>
      <c r="J37" s="896"/>
      <c r="K37" s="896"/>
      <c r="L37" s="896"/>
      <c r="M37" s="896"/>
      <c r="N37" s="896"/>
      <c r="O37" s="895"/>
      <c r="P37" s="896"/>
      <c r="Q37" s="896"/>
      <c r="R37" s="896"/>
      <c r="S37" s="896"/>
      <c r="T37" s="896"/>
      <c r="U37" s="896"/>
      <c r="V37" s="672"/>
      <c r="W37" s="681"/>
      <c r="X37" s="890"/>
      <c r="Y37" s="890"/>
      <c r="Z37" s="890"/>
      <c r="AA37" s="897"/>
      <c r="AB37" s="890"/>
      <c r="AC37" s="894"/>
      <c r="AD37" s="804"/>
      <c r="AE37" s="804"/>
      <c r="AF37" s="804"/>
      <c r="AG37" s="804"/>
      <c r="AH37" s="804"/>
      <c r="AI37" s="804"/>
      <c r="AJ37" s="893"/>
      <c r="AK37" s="893"/>
      <c r="AL37" s="893"/>
      <c r="AM37" s="804"/>
      <c r="AN37" s="804"/>
      <c r="AO37" s="804"/>
      <c r="AP37" s="890"/>
      <c r="AQ37" s="890"/>
      <c r="AR37" s="891"/>
      <c r="AS37" s="891"/>
      <c r="AT37" s="890"/>
      <c r="AU37" s="892"/>
      <c r="AV37" s="892"/>
      <c r="AW37" s="892"/>
      <c r="AX37" s="890"/>
      <c r="AY37" s="890"/>
      <c r="AZ37" s="890"/>
    </row>
    <row r="38" spans="1:52" ht="28.5" customHeight="1" x14ac:dyDescent="0.25">
      <c r="A38" s="547"/>
      <c r="B38" s="547"/>
      <c r="C38" s="631"/>
      <c r="D38" s="897"/>
      <c r="E38" s="140" t="s">
        <v>822</v>
      </c>
      <c r="F38" s="410">
        <v>216941451.714286</v>
      </c>
      <c r="G38" s="895"/>
      <c r="H38" s="895"/>
      <c r="I38" s="896"/>
      <c r="J38" s="896"/>
      <c r="K38" s="896"/>
      <c r="L38" s="896"/>
      <c r="M38" s="896"/>
      <c r="N38" s="896"/>
      <c r="O38" s="895"/>
      <c r="P38" s="896"/>
      <c r="Q38" s="896"/>
      <c r="R38" s="896"/>
      <c r="S38" s="896"/>
      <c r="T38" s="896"/>
      <c r="U38" s="896"/>
      <c r="V38" s="672"/>
      <c r="W38" s="681"/>
      <c r="X38" s="890"/>
      <c r="Y38" s="890"/>
      <c r="Z38" s="890"/>
      <c r="AA38" s="897"/>
      <c r="AB38" s="890"/>
      <c r="AC38" s="894"/>
      <c r="AD38" s="804"/>
      <c r="AE38" s="804"/>
      <c r="AF38" s="804"/>
      <c r="AG38" s="804"/>
      <c r="AH38" s="804"/>
      <c r="AI38" s="804"/>
      <c r="AJ38" s="893"/>
      <c r="AK38" s="893"/>
      <c r="AL38" s="893"/>
      <c r="AM38" s="804"/>
      <c r="AN38" s="804"/>
      <c r="AO38" s="804"/>
      <c r="AP38" s="890"/>
      <c r="AQ38" s="890"/>
      <c r="AR38" s="891"/>
      <c r="AS38" s="891"/>
      <c r="AT38" s="890"/>
      <c r="AU38" s="892"/>
      <c r="AV38" s="892"/>
      <c r="AW38" s="892"/>
      <c r="AX38" s="890"/>
      <c r="AY38" s="890"/>
      <c r="AZ38" s="890"/>
    </row>
    <row r="39" spans="1:52" ht="31.5" x14ac:dyDescent="0.25">
      <c r="A39" s="547"/>
      <c r="B39" s="547"/>
      <c r="C39" s="631"/>
      <c r="D39" s="897"/>
      <c r="E39" s="140" t="s">
        <v>823</v>
      </c>
      <c r="F39" s="410">
        <v>216941451.714286</v>
      </c>
      <c r="G39" s="895"/>
      <c r="H39" s="895"/>
      <c r="I39" s="896"/>
      <c r="J39" s="896"/>
      <c r="K39" s="896"/>
      <c r="L39" s="896"/>
      <c r="M39" s="896"/>
      <c r="N39" s="896"/>
      <c r="O39" s="895"/>
      <c r="P39" s="896"/>
      <c r="Q39" s="896"/>
      <c r="R39" s="896"/>
      <c r="S39" s="896"/>
      <c r="T39" s="896"/>
      <c r="U39" s="896"/>
      <c r="V39" s="672"/>
      <c r="W39" s="681"/>
      <c r="X39" s="890"/>
      <c r="Y39" s="890"/>
      <c r="Z39" s="890"/>
      <c r="AA39" s="897"/>
      <c r="AB39" s="890"/>
      <c r="AC39" s="894"/>
      <c r="AD39" s="804"/>
      <c r="AE39" s="804"/>
      <c r="AF39" s="804"/>
      <c r="AG39" s="804"/>
      <c r="AH39" s="804"/>
      <c r="AI39" s="804"/>
      <c r="AJ39" s="893"/>
      <c r="AK39" s="893"/>
      <c r="AL39" s="893"/>
      <c r="AM39" s="804"/>
      <c r="AN39" s="804"/>
      <c r="AO39" s="804"/>
      <c r="AP39" s="890"/>
      <c r="AQ39" s="890"/>
      <c r="AR39" s="891"/>
      <c r="AS39" s="891"/>
      <c r="AT39" s="890"/>
      <c r="AU39" s="892"/>
      <c r="AV39" s="892"/>
      <c r="AW39" s="892"/>
      <c r="AX39" s="890"/>
      <c r="AY39" s="890"/>
      <c r="AZ39" s="890"/>
    </row>
    <row r="40" spans="1:52" ht="28.5" customHeight="1" x14ac:dyDescent="0.25">
      <c r="A40" s="547"/>
      <c r="B40" s="547"/>
      <c r="C40" s="631"/>
      <c r="D40" s="897"/>
      <c r="E40" s="140" t="s">
        <v>897</v>
      </c>
      <c r="F40" s="410">
        <v>216941451.714286</v>
      </c>
      <c r="G40" s="895"/>
      <c r="H40" s="895"/>
      <c r="I40" s="896"/>
      <c r="J40" s="896"/>
      <c r="K40" s="896"/>
      <c r="L40" s="896"/>
      <c r="M40" s="896"/>
      <c r="N40" s="896"/>
      <c r="O40" s="895"/>
      <c r="P40" s="896"/>
      <c r="Q40" s="896"/>
      <c r="R40" s="896"/>
      <c r="S40" s="896"/>
      <c r="T40" s="896"/>
      <c r="U40" s="896"/>
      <c r="V40" s="672"/>
      <c r="W40" s="681"/>
      <c r="X40" s="890"/>
      <c r="Y40" s="890"/>
      <c r="Z40" s="890"/>
      <c r="AA40" s="897"/>
      <c r="AB40" s="890"/>
      <c r="AC40" s="894"/>
      <c r="AD40" s="804"/>
      <c r="AE40" s="804"/>
      <c r="AF40" s="804"/>
      <c r="AG40" s="804"/>
      <c r="AH40" s="804"/>
      <c r="AI40" s="804"/>
      <c r="AJ40" s="893"/>
      <c r="AK40" s="893"/>
      <c r="AL40" s="893"/>
      <c r="AM40" s="804"/>
      <c r="AN40" s="804"/>
      <c r="AO40" s="804"/>
      <c r="AP40" s="890"/>
      <c r="AQ40" s="890"/>
      <c r="AR40" s="891"/>
      <c r="AS40" s="891"/>
      <c r="AT40" s="890"/>
      <c r="AU40" s="892"/>
      <c r="AV40" s="892"/>
      <c r="AW40" s="892"/>
      <c r="AX40" s="890"/>
      <c r="AY40" s="890"/>
      <c r="AZ40" s="890"/>
    </row>
    <row r="41" spans="1:52" ht="27" customHeight="1" x14ac:dyDescent="0.25">
      <c r="A41" s="547"/>
      <c r="B41" s="547" t="s">
        <v>898</v>
      </c>
      <c r="C41" s="631" t="s">
        <v>899</v>
      </c>
      <c r="D41" s="897">
        <v>7</v>
      </c>
      <c r="E41" s="140" t="s">
        <v>863</v>
      </c>
      <c r="F41" s="410">
        <v>1198028356</v>
      </c>
      <c r="G41" s="895" t="s">
        <v>439</v>
      </c>
      <c r="H41" s="895" t="s">
        <v>439</v>
      </c>
      <c r="I41" s="896" t="s">
        <v>439</v>
      </c>
      <c r="J41" s="896" t="s">
        <v>439</v>
      </c>
      <c r="K41" s="896" t="s">
        <v>449</v>
      </c>
      <c r="L41" s="896" t="s">
        <v>449</v>
      </c>
      <c r="M41" s="896" t="s">
        <v>439</v>
      </c>
      <c r="N41" s="896" t="s">
        <v>449</v>
      </c>
      <c r="O41" s="895" t="s">
        <v>449</v>
      </c>
      <c r="P41" s="896" t="s">
        <v>900</v>
      </c>
      <c r="Q41" s="896" t="s">
        <v>901</v>
      </c>
      <c r="R41" s="896" t="s">
        <v>900</v>
      </c>
      <c r="S41" s="896" t="s">
        <v>441</v>
      </c>
      <c r="T41" s="896" t="s">
        <v>493</v>
      </c>
      <c r="U41" s="896" t="s">
        <v>441</v>
      </c>
      <c r="V41" s="890" t="s">
        <v>324</v>
      </c>
      <c r="W41" s="681" t="s">
        <v>2815</v>
      </c>
      <c r="X41" s="890" t="s">
        <v>77</v>
      </c>
      <c r="Y41" s="890" t="s">
        <v>408</v>
      </c>
      <c r="Z41" s="890" t="s">
        <v>409</v>
      </c>
      <c r="AA41" s="897">
        <v>37</v>
      </c>
      <c r="AB41" s="890" t="s">
        <v>173</v>
      </c>
      <c r="AC41" s="890">
        <f>SUM(AD41:AO47)</f>
        <v>7</v>
      </c>
      <c r="AD41" s="804" t="s">
        <v>81</v>
      </c>
      <c r="AE41" s="893">
        <v>1</v>
      </c>
      <c r="AF41" s="893">
        <v>1</v>
      </c>
      <c r="AG41" s="893">
        <v>1</v>
      </c>
      <c r="AH41" s="893">
        <v>1</v>
      </c>
      <c r="AI41" s="804" t="s">
        <v>81</v>
      </c>
      <c r="AJ41" s="804" t="s">
        <v>81</v>
      </c>
      <c r="AK41" s="893">
        <v>1</v>
      </c>
      <c r="AL41" s="804" t="s">
        <v>81</v>
      </c>
      <c r="AM41" s="893">
        <v>1</v>
      </c>
      <c r="AN41" s="804" t="s">
        <v>81</v>
      </c>
      <c r="AO41" s="893">
        <v>1</v>
      </c>
      <c r="AP41" s="890" t="s">
        <v>334</v>
      </c>
      <c r="AQ41" s="890" t="s">
        <v>444</v>
      </c>
      <c r="AR41" s="891">
        <v>46054</v>
      </c>
      <c r="AS41" s="891">
        <v>46387</v>
      </c>
      <c r="AT41" s="890" t="s">
        <v>445</v>
      </c>
      <c r="AU41" s="892">
        <v>3422572000</v>
      </c>
      <c r="AV41" s="892" t="s">
        <v>446</v>
      </c>
      <c r="AW41" s="892" t="s">
        <v>902</v>
      </c>
      <c r="AX41" s="890" t="s">
        <v>144</v>
      </c>
      <c r="AY41" s="890" t="s">
        <v>449</v>
      </c>
      <c r="AZ41" s="890" t="s">
        <v>449</v>
      </c>
    </row>
    <row r="42" spans="1:52" ht="27" customHeight="1" x14ac:dyDescent="0.25">
      <c r="A42" s="547"/>
      <c r="B42" s="547"/>
      <c r="C42" s="631"/>
      <c r="D42" s="897"/>
      <c r="E42" s="140" t="s">
        <v>903</v>
      </c>
      <c r="F42" s="410">
        <v>796114639.39999998</v>
      </c>
      <c r="G42" s="895"/>
      <c r="H42" s="895"/>
      <c r="I42" s="896"/>
      <c r="J42" s="896"/>
      <c r="K42" s="896"/>
      <c r="L42" s="896"/>
      <c r="M42" s="896"/>
      <c r="N42" s="896"/>
      <c r="O42" s="895"/>
      <c r="P42" s="896"/>
      <c r="Q42" s="896"/>
      <c r="R42" s="896"/>
      <c r="S42" s="896"/>
      <c r="T42" s="896"/>
      <c r="U42" s="896"/>
      <c r="V42" s="890"/>
      <c r="W42" s="681"/>
      <c r="X42" s="890"/>
      <c r="Y42" s="890"/>
      <c r="Z42" s="890"/>
      <c r="AA42" s="897"/>
      <c r="AB42" s="890"/>
      <c r="AC42" s="890"/>
      <c r="AD42" s="804"/>
      <c r="AE42" s="893"/>
      <c r="AF42" s="893"/>
      <c r="AG42" s="893"/>
      <c r="AH42" s="893"/>
      <c r="AI42" s="804"/>
      <c r="AJ42" s="804"/>
      <c r="AK42" s="893"/>
      <c r="AL42" s="804"/>
      <c r="AM42" s="893"/>
      <c r="AN42" s="804"/>
      <c r="AO42" s="893"/>
      <c r="AP42" s="890"/>
      <c r="AQ42" s="890"/>
      <c r="AR42" s="891"/>
      <c r="AS42" s="891"/>
      <c r="AT42" s="890"/>
      <c r="AU42" s="892"/>
      <c r="AV42" s="892"/>
      <c r="AW42" s="892"/>
      <c r="AX42" s="890"/>
      <c r="AY42" s="890"/>
      <c r="AZ42" s="890"/>
    </row>
    <row r="43" spans="1:52" ht="27" customHeight="1" x14ac:dyDescent="0.25">
      <c r="A43" s="547"/>
      <c r="B43" s="547"/>
      <c r="C43" s="631"/>
      <c r="D43" s="897"/>
      <c r="E43" s="140" t="s">
        <v>904</v>
      </c>
      <c r="F43" s="410">
        <v>683762586.39999998</v>
      </c>
      <c r="G43" s="895"/>
      <c r="H43" s="895"/>
      <c r="I43" s="896"/>
      <c r="J43" s="896"/>
      <c r="K43" s="896"/>
      <c r="L43" s="896"/>
      <c r="M43" s="896"/>
      <c r="N43" s="896"/>
      <c r="O43" s="895"/>
      <c r="P43" s="896"/>
      <c r="Q43" s="896"/>
      <c r="R43" s="896"/>
      <c r="S43" s="896"/>
      <c r="T43" s="896"/>
      <c r="U43" s="896"/>
      <c r="V43" s="890"/>
      <c r="W43" s="681"/>
      <c r="X43" s="890"/>
      <c r="Y43" s="890"/>
      <c r="Z43" s="890"/>
      <c r="AA43" s="897"/>
      <c r="AB43" s="890"/>
      <c r="AC43" s="890"/>
      <c r="AD43" s="804"/>
      <c r="AE43" s="893"/>
      <c r="AF43" s="893"/>
      <c r="AG43" s="893"/>
      <c r="AH43" s="893"/>
      <c r="AI43" s="804"/>
      <c r="AJ43" s="804"/>
      <c r="AK43" s="893"/>
      <c r="AL43" s="804"/>
      <c r="AM43" s="893"/>
      <c r="AN43" s="804"/>
      <c r="AO43" s="893"/>
      <c r="AP43" s="890"/>
      <c r="AQ43" s="890"/>
      <c r="AR43" s="891"/>
      <c r="AS43" s="891"/>
      <c r="AT43" s="890"/>
      <c r="AU43" s="892"/>
      <c r="AV43" s="892"/>
      <c r="AW43" s="892"/>
      <c r="AX43" s="890"/>
      <c r="AY43" s="890"/>
      <c r="AZ43" s="890"/>
    </row>
    <row r="44" spans="1:52" ht="47.25" x14ac:dyDescent="0.25">
      <c r="A44" s="547"/>
      <c r="B44" s="547"/>
      <c r="C44" s="631"/>
      <c r="D44" s="897"/>
      <c r="E44" s="140" t="s">
        <v>905</v>
      </c>
      <c r="F44" s="410">
        <v>236114639.40000001</v>
      </c>
      <c r="G44" s="895"/>
      <c r="H44" s="895"/>
      <c r="I44" s="896"/>
      <c r="J44" s="896"/>
      <c r="K44" s="896"/>
      <c r="L44" s="896"/>
      <c r="M44" s="896"/>
      <c r="N44" s="896"/>
      <c r="O44" s="895"/>
      <c r="P44" s="896"/>
      <c r="Q44" s="896"/>
      <c r="R44" s="896"/>
      <c r="S44" s="896"/>
      <c r="T44" s="896"/>
      <c r="U44" s="896"/>
      <c r="V44" s="890"/>
      <c r="W44" s="681"/>
      <c r="X44" s="890"/>
      <c r="Y44" s="890"/>
      <c r="Z44" s="890"/>
      <c r="AA44" s="897"/>
      <c r="AB44" s="890"/>
      <c r="AC44" s="890"/>
      <c r="AD44" s="804"/>
      <c r="AE44" s="893"/>
      <c r="AF44" s="893"/>
      <c r="AG44" s="893"/>
      <c r="AH44" s="893"/>
      <c r="AI44" s="804"/>
      <c r="AJ44" s="804"/>
      <c r="AK44" s="893"/>
      <c r="AL44" s="804"/>
      <c r="AM44" s="893"/>
      <c r="AN44" s="804"/>
      <c r="AO44" s="893"/>
      <c r="AP44" s="890"/>
      <c r="AQ44" s="890"/>
      <c r="AR44" s="891"/>
      <c r="AS44" s="891"/>
      <c r="AT44" s="890"/>
      <c r="AU44" s="892"/>
      <c r="AV44" s="892"/>
      <c r="AW44" s="892"/>
      <c r="AX44" s="890"/>
      <c r="AY44" s="890"/>
      <c r="AZ44" s="890"/>
    </row>
    <row r="45" spans="1:52" ht="47.25" x14ac:dyDescent="0.25">
      <c r="A45" s="547"/>
      <c r="B45" s="547"/>
      <c r="C45" s="631"/>
      <c r="D45" s="897"/>
      <c r="E45" s="140" t="s">
        <v>906</v>
      </c>
      <c r="F45" s="410">
        <v>236114639.40000001</v>
      </c>
      <c r="G45" s="895"/>
      <c r="H45" s="895"/>
      <c r="I45" s="896"/>
      <c r="J45" s="896"/>
      <c r="K45" s="896"/>
      <c r="L45" s="896"/>
      <c r="M45" s="896"/>
      <c r="N45" s="896"/>
      <c r="O45" s="895"/>
      <c r="P45" s="896"/>
      <c r="Q45" s="896"/>
      <c r="R45" s="896"/>
      <c r="S45" s="896"/>
      <c r="T45" s="896"/>
      <c r="U45" s="896"/>
      <c r="V45" s="890"/>
      <c r="W45" s="681"/>
      <c r="X45" s="890"/>
      <c r="Y45" s="890"/>
      <c r="Z45" s="890"/>
      <c r="AA45" s="897"/>
      <c r="AB45" s="890"/>
      <c r="AC45" s="890"/>
      <c r="AD45" s="804"/>
      <c r="AE45" s="893"/>
      <c r="AF45" s="893"/>
      <c r="AG45" s="893"/>
      <c r="AH45" s="893"/>
      <c r="AI45" s="804"/>
      <c r="AJ45" s="804"/>
      <c r="AK45" s="893"/>
      <c r="AL45" s="804"/>
      <c r="AM45" s="893"/>
      <c r="AN45" s="804"/>
      <c r="AO45" s="893"/>
      <c r="AP45" s="890"/>
      <c r="AQ45" s="890"/>
      <c r="AR45" s="891"/>
      <c r="AS45" s="891"/>
      <c r="AT45" s="890"/>
      <c r="AU45" s="892"/>
      <c r="AV45" s="892"/>
      <c r="AW45" s="892"/>
      <c r="AX45" s="890"/>
      <c r="AY45" s="890"/>
      <c r="AZ45" s="890"/>
    </row>
    <row r="46" spans="1:52" ht="27" customHeight="1" x14ac:dyDescent="0.25">
      <c r="A46" s="547"/>
      <c r="B46" s="547"/>
      <c r="C46" s="631"/>
      <c r="D46" s="897"/>
      <c r="E46" s="140" t="s">
        <v>833</v>
      </c>
      <c r="F46" s="410">
        <v>236114639.40000001</v>
      </c>
      <c r="G46" s="895"/>
      <c r="H46" s="895"/>
      <c r="I46" s="896"/>
      <c r="J46" s="896"/>
      <c r="K46" s="896"/>
      <c r="L46" s="896"/>
      <c r="M46" s="896"/>
      <c r="N46" s="896"/>
      <c r="O46" s="895"/>
      <c r="P46" s="896"/>
      <c r="Q46" s="896"/>
      <c r="R46" s="896"/>
      <c r="S46" s="896"/>
      <c r="T46" s="896"/>
      <c r="U46" s="896"/>
      <c r="V46" s="890"/>
      <c r="W46" s="681"/>
      <c r="X46" s="890"/>
      <c r="Y46" s="890"/>
      <c r="Z46" s="890"/>
      <c r="AA46" s="897"/>
      <c r="AB46" s="890"/>
      <c r="AC46" s="890"/>
      <c r="AD46" s="804"/>
      <c r="AE46" s="893"/>
      <c r="AF46" s="893"/>
      <c r="AG46" s="893"/>
      <c r="AH46" s="893"/>
      <c r="AI46" s="804"/>
      <c r="AJ46" s="804"/>
      <c r="AK46" s="893"/>
      <c r="AL46" s="804"/>
      <c r="AM46" s="893"/>
      <c r="AN46" s="804"/>
      <c r="AO46" s="893"/>
      <c r="AP46" s="890"/>
      <c r="AQ46" s="890"/>
      <c r="AR46" s="891"/>
      <c r="AS46" s="891"/>
      <c r="AT46" s="890"/>
      <c r="AU46" s="892"/>
      <c r="AV46" s="892"/>
      <c r="AW46" s="892"/>
      <c r="AX46" s="890"/>
      <c r="AY46" s="890"/>
      <c r="AZ46" s="890"/>
    </row>
    <row r="47" spans="1:52" ht="27" customHeight="1" x14ac:dyDescent="0.25">
      <c r="A47" s="547"/>
      <c r="B47" s="547"/>
      <c r="C47" s="631"/>
      <c r="D47" s="897"/>
      <c r="E47" s="140" t="s">
        <v>834</v>
      </c>
      <c r="F47" s="410">
        <v>36322500</v>
      </c>
      <c r="G47" s="895"/>
      <c r="H47" s="895"/>
      <c r="I47" s="896"/>
      <c r="J47" s="896"/>
      <c r="K47" s="896"/>
      <c r="L47" s="896"/>
      <c r="M47" s="896"/>
      <c r="N47" s="896"/>
      <c r="O47" s="895"/>
      <c r="P47" s="896"/>
      <c r="Q47" s="896"/>
      <c r="R47" s="896"/>
      <c r="S47" s="896"/>
      <c r="T47" s="896"/>
      <c r="U47" s="896"/>
      <c r="V47" s="890"/>
      <c r="W47" s="681"/>
      <c r="X47" s="890"/>
      <c r="Y47" s="890"/>
      <c r="Z47" s="890"/>
      <c r="AA47" s="897"/>
      <c r="AB47" s="890"/>
      <c r="AC47" s="890"/>
      <c r="AD47" s="804"/>
      <c r="AE47" s="893"/>
      <c r="AF47" s="893"/>
      <c r="AG47" s="893"/>
      <c r="AH47" s="893"/>
      <c r="AI47" s="804"/>
      <c r="AJ47" s="804"/>
      <c r="AK47" s="893"/>
      <c r="AL47" s="804"/>
      <c r="AM47" s="893"/>
      <c r="AN47" s="804"/>
      <c r="AO47" s="893"/>
      <c r="AP47" s="890"/>
      <c r="AQ47" s="890"/>
      <c r="AR47" s="891"/>
      <c r="AS47" s="891"/>
      <c r="AT47" s="890"/>
      <c r="AU47" s="892"/>
      <c r="AV47" s="892"/>
      <c r="AW47" s="892"/>
      <c r="AX47" s="890"/>
      <c r="AY47" s="890"/>
      <c r="AZ47" s="890"/>
    </row>
    <row r="48" spans="1:52" ht="27" customHeight="1" x14ac:dyDescent="0.25">
      <c r="A48" s="547"/>
      <c r="B48" s="547" t="s">
        <v>907</v>
      </c>
      <c r="C48" s="547" t="s">
        <v>908</v>
      </c>
      <c r="D48" s="897">
        <v>10</v>
      </c>
      <c r="E48" s="140" t="s">
        <v>837</v>
      </c>
      <c r="F48" s="410">
        <v>443610174</v>
      </c>
      <c r="G48" s="895" t="s">
        <v>439</v>
      </c>
      <c r="H48" s="895" t="s">
        <v>439</v>
      </c>
      <c r="I48" s="896" t="s">
        <v>439</v>
      </c>
      <c r="J48" s="896" t="s">
        <v>439</v>
      </c>
      <c r="K48" s="896" t="s">
        <v>449</v>
      </c>
      <c r="L48" s="896" t="s">
        <v>449</v>
      </c>
      <c r="M48" s="896" t="s">
        <v>439</v>
      </c>
      <c r="N48" s="896" t="s">
        <v>449</v>
      </c>
      <c r="O48" s="895" t="s">
        <v>449</v>
      </c>
      <c r="P48" s="896" t="s">
        <v>441</v>
      </c>
      <c r="Q48" s="896" t="s">
        <v>441</v>
      </c>
      <c r="R48" s="896" t="s">
        <v>441</v>
      </c>
      <c r="S48" s="896" t="s">
        <v>441</v>
      </c>
      <c r="T48" s="896" t="s">
        <v>441</v>
      </c>
      <c r="U48" s="896" t="s">
        <v>441</v>
      </c>
      <c r="V48" s="890" t="s">
        <v>324</v>
      </c>
      <c r="W48" s="681" t="s">
        <v>2816</v>
      </c>
      <c r="X48" s="890" t="s">
        <v>77</v>
      </c>
      <c r="Y48" s="890" t="s">
        <v>410</v>
      </c>
      <c r="Z48" s="890" t="s">
        <v>411</v>
      </c>
      <c r="AA48" s="897">
        <v>10</v>
      </c>
      <c r="AB48" s="890" t="s">
        <v>173</v>
      </c>
      <c r="AC48" s="893">
        <f>SUM(AD48:AO48)</f>
        <v>10</v>
      </c>
      <c r="AD48" s="804" t="s">
        <v>81</v>
      </c>
      <c r="AE48" s="547" t="s">
        <v>81</v>
      </c>
      <c r="AF48" s="547" t="s">
        <v>81</v>
      </c>
      <c r="AG48" s="547">
        <v>1</v>
      </c>
      <c r="AH48" s="547">
        <v>1</v>
      </c>
      <c r="AI48" s="547">
        <v>1</v>
      </c>
      <c r="AJ48" s="547">
        <v>3</v>
      </c>
      <c r="AK48" s="547">
        <v>1</v>
      </c>
      <c r="AL48" s="547">
        <v>1</v>
      </c>
      <c r="AM48" s="547">
        <v>1</v>
      </c>
      <c r="AN48" s="547">
        <v>1</v>
      </c>
      <c r="AO48" s="804" t="s">
        <v>81</v>
      </c>
      <c r="AP48" s="890" t="s">
        <v>334</v>
      </c>
      <c r="AQ48" s="890" t="s">
        <v>444</v>
      </c>
      <c r="AR48" s="891">
        <v>46054</v>
      </c>
      <c r="AS48" s="891">
        <v>46387</v>
      </c>
      <c r="AT48" s="890" t="s">
        <v>445</v>
      </c>
      <c r="AU48" s="892">
        <v>1945780000</v>
      </c>
      <c r="AV48" s="892" t="s">
        <v>446</v>
      </c>
      <c r="AW48" s="892" t="s">
        <v>909</v>
      </c>
      <c r="AX48" s="890" t="s">
        <v>144</v>
      </c>
      <c r="AY48" s="890" t="s">
        <v>449</v>
      </c>
      <c r="AZ48" s="890" t="s">
        <v>449</v>
      </c>
    </row>
    <row r="49" spans="1:52" ht="63" x14ac:dyDescent="0.25">
      <c r="A49" s="547"/>
      <c r="B49" s="547"/>
      <c r="C49" s="547"/>
      <c r="D49" s="897"/>
      <c r="E49" s="140" t="s">
        <v>839</v>
      </c>
      <c r="F49" s="410">
        <v>550141423.75</v>
      </c>
      <c r="G49" s="895"/>
      <c r="H49" s="895"/>
      <c r="I49" s="896"/>
      <c r="J49" s="896"/>
      <c r="K49" s="896"/>
      <c r="L49" s="896"/>
      <c r="M49" s="896"/>
      <c r="N49" s="896"/>
      <c r="O49" s="895"/>
      <c r="P49" s="896"/>
      <c r="Q49" s="896"/>
      <c r="R49" s="896"/>
      <c r="S49" s="896"/>
      <c r="T49" s="896"/>
      <c r="U49" s="896"/>
      <c r="V49" s="890"/>
      <c r="W49" s="681"/>
      <c r="X49" s="890"/>
      <c r="Y49" s="890"/>
      <c r="Z49" s="890"/>
      <c r="AA49" s="897"/>
      <c r="AB49" s="890"/>
      <c r="AC49" s="893"/>
      <c r="AD49" s="804"/>
      <c r="AE49" s="547"/>
      <c r="AF49" s="547"/>
      <c r="AG49" s="547"/>
      <c r="AH49" s="547"/>
      <c r="AI49" s="547"/>
      <c r="AJ49" s="547"/>
      <c r="AK49" s="547"/>
      <c r="AL49" s="547"/>
      <c r="AM49" s="547"/>
      <c r="AN49" s="547"/>
      <c r="AO49" s="804"/>
      <c r="AP49" s="890"/>
      <c r="AQ49" s="890"/>
      <c r="AR49" s="891"/>
      <c r="AS49" s="891"/>
      <c r="AT49" s="890"/>
      <c r="AU49" s="892"/>
      <c r="AV49" s="892"/>
      <c r="AW49" s="892"/>
      <c r="AX49" s="890"/>
      <c r="AY49" s="890"/>
      <c r="AZ49" s="890"/>
    </row>
    <row r="50" spans="1:52" ht="27" customHeight="1" x14ac:dyDescent="0.25">
      <c r="A50" s="547"/>
      <c r="B50" s="547"/>
      <c r="C50" s="547"/>
      <c r="D50" s="897"/>
      <c r="E50" s="140" t="s">
        <v>910</v>
      </c>
      <c r="F50" s="410">
        <v>387342800.75</v>
      </c>
      <c r="G50" s="895"/>
      <c r="H50" s="895"/>
      <c r="I50" s="896"/>
      <c r="J50" s="896"/>
      <c r="K50" s="896"/>
      <c r="L50" s="896"/>
      <c r="M50" s="896"/>
      <c r="N50" s="896"/>
      <c r="O50" s="895"/>
      <c r="P50" s="896"/>
      <c r="Q50" s="896"/>
      <c r="R50" s="896"/>
      <c r="S50" s="896"/>
      <c r="T50" s="896"/>
      <c r="U50" s="896"/>
      <c r="V50" s="890"/>
      <c r="W50" s="681"/>
      <c r="X50" s="890"/>
      <c r="Y50" s="890"/>
      <c r="Z50" s="890"/>
      <c r="AA50" s="897"/>
      <c r="AB50" s="890"/>
      <c r="AC50" s="893"/>
      <c r="AD50" s="804"/>
      <c r="AE50" s="547"/>
      <c r="AF50" s="547"/>
      <c r="AG50" s="547"/>
      <c r="AH50" s="547"/>
      <c r="AI50" s="547"/>
      <c r="AJ50" s="547"/>
      <c r="AK50" s="547"/>
      <c r="AL50" s="547"/>
      <c r="AM50" s="547"/>
      <c r="AN50" s="547"/>
      <c r="AO50" s="804"/>
      <c r="AP50" s="890"/>
      <c r="AQ50" s="890"/>
      <c r="AR50" s="891"/>
      <c r="AS50" s="891"/>
      <c r="AT50" s="890"/>
      <c r="AU50" s="892"/>
      <c r="AV50" s="892"/>
      <c r="AW50" s="892"/>
      <c r="AX50" s="890"/>
      <c r="AY50" s="890"/>
      <c r="AZ50" s="890"/>
    </row>
    <row r="51" spans="1:52" ht="27" customHeight="1" x14ac:dyDescent="0.25">
      <c r="A51" s="547"/>
      <c r="B51" s="547"/>
      <c r="C51" s="547"/>
      <c r="D51" s="897"/>
      <c r="E51" s="140" t="s">
        <v>911</v>
      </c>
      <c r="F51" s="410">
        <v>282342800.75</v>
      </c>
      <c r="G51" s="895"/>
      <c r="H51" s="895"/>
      <c r="I51" s="896"/>
      <c r="J51" s="896"/>
      <c r="K51" s="896"/>
      <c r="L51" s="896"/>
      <c r="M51" s="896"/>
      <c r="N51" s="896"/>
      <c r="O51" s="895"/>
      <c r="P51" s="896"/>
      <c r="Q51" s="896"/>
      <c r="R51" s="896"/>
      <c r="S51" s="896"/>
      <c r="T51" s="896"/>
      <c r="U51" s="896"/>
      <c r="V51" s="890"/>
      <c r="W51" s="681"/>
      <c r="X51" s="890"/>
      <c r="Y51" s="890"/>
      <c r="Z51" s="890"/>
      <c r="AA51" s="897"/>
      <c r="AB51" s="890"/>
      <c r="AC51" s="893"/>
      <c r="AD51" s="804"/>
      <c r="AE51" s="547"/>
      <c r="AF51" s="547"/>
      <c r="AG51" s="547"/>
      <c r="AH51" s="547"/>
      <c r="AI51" s="547"/>
      <c r="AJ51" s="547"/>
      <c r="AK51" s="547"/>
      <c r="AL51" s="547"/>
      <c r="AM51" s="547"/>
      <c r="AN51" s="547"/>
      <c r="AO51" s="804"/>
      <c r="AP51" s="890"/>
      <c r="AQ51" s="890"/>
      <c r="AR51" s="891"/>
      <c r="AS51" s="891"/>
      <c r="AT51" s="890"/>
      <c r="AU51" s="892"/>
      <c r="AV51" s="892"/>
      <c r="AW51" s="892"/>
      <c r="AX51" s="890"/>
      <c r="AY51" s="890"/>
      <c r="AZ51" s="890"/>
    </row>
    <row r="52" spans="1:52" ht="31.5" x14ac:dyDescent="0.25">
      <c r="A52" s="547"/>
      <c r="B52" s="547"/>
      <c r="C52" s="547"/>
      <c r="D52" s="897"/>
      <c r="E52" s="140" t="s">
        <v>842</v>
      </c>
      <c r="F52" s="410">
        <v>282342800.75</v>
      </c>
      <c r="G52" s="895"/>
      <c r="H52" s="895"/>
      <c r="I52" s="896"/>
      <c r="J52" s="896"/>
      <c r="K52" s="896"/>
      <c r="L52" s="896"/>
      <c r="M52" s="896"/>
      <c r="N52" s="896"/>
      <c r="O52" s="895"/>
      <c r="P52" s="896"/>
      <c r="Q52" s="896"/>
      <c r="R52" s="896"/>
      <c r="S52" s="896"/>
      <c r="T52" s="896"/>
      <c r="U52" s="896"/>
      <c r="V52" s="890"/>
      <c r="W52" s="681"/>
      <c r="X52" s="890"/>
      <c r="Y52" s="890"/>
      <c r="Z52" s="890"/>
      <c r="AA52" s="897"/>
      <c r="AB52" s="890"/>
      <c r="AC52" s="893"/>
      <c r="AD52" s="804"/>
      <c r="AE52" s="547"/>
      <c r="AF52" s="547"/>
      <c r="AG52" s="547"/>
      <c r="AH52" s="547"/>
      <c r="AI52" s="547"/>
      <c r="AJ52" s="547"/>
      <c r="AK52" s="547"/>
      <c r="AL52" s="547"/>
      <c r="AM52" s="547"/>
      <c r="AN52" s="547"/>
      <c r="AO52" s="804"/>
      <c r="AP52" s="890"/>
      <c r="AQ52" s="890"/>
      <c r="AR52" s="891"/>
      <c r="AS52" s="891"/>
      <c r="AT52" s="890"/>
      <c r="AU52" s="892"/>
      <c r="AV52" s="892"/>
      <c r="AW52" s="892"/>
      <c r="AX52" s="890"/>
      <c r="AY52" s="890"/>
      <c r="AZ52" s="890"/>
    </row>
    <row r="53" spans="1:52" ht="48" customHeight="1" x14ac:dyDescent="0.25">
      <c r="A53" s="547"/>
      <c r="B53" s="547" t="s">
        <v>912</v>
      </c>
      <c r="C53" s="631" t="s">
        <v>913</v>
      </c>
      <c r="D53" s="897">
        <v>24</v>
      </c>
      <c r="E53" s="140" t="s">
        <v>845</v>
      </c>
      <c r="F53" s="410">
        <v>4508817000</v>
      </c>
      <c r="G53" s="895" t="s">
        <v>439</v>
      </c>
      <c r="H53" s="895" t="s">
        <v>439</v>
      </c>
      <c r="I53" s="896" t="s">
        <v>439</v>
      </c>
      <c r="J53" s="896" t="s">
        <v>439</v>
      </c>
      <c r="K53" s="896" t="s">
        <v>449</v>
      </c>
      <c r="L53" s="896" t="s">
        <v>449</v>
      </c>
      <c r="M53" s="896" t="s">
        <v>439</v>
      </c>
      <c r="N53" s="896" t="s">
        <v>449</v>
      </c>
      <c r="O53" s="895" t="s">
        <v>449</v>
      </c>
      <c r="P53" s="896" t="s">
        <v>441</v>
      </c>
      <c r="Q53" s="896" t="s">
        <v>441</v>
      </c>
      <c r="R53" s="896" t="s">
        <v>441</v>
      </c>
      <c r="S53" s="896" t="s">
        <v>441</v>
      </c>
      <c r="T53" s="896" t="s">
        <v>441</v>
      </c>
      <c r="U53" s="896" t="s">
        <v>567</v>
      </c>
      <c r="V53" s="890" t="s">
        <v>324</v>
      </c>
      <c r="W53" s="681" t="s">
        <v>2817</v>
      </c>
      <c r="X53" s="890" t="s">
        <v>77</v>
      </c>
      <c r="Y53" s="890" t="s">
        <v>412</v>
      </c>
      <c r="Z53" s="890" t="s">
        <v>405</v>
      </c>
      <c r="AA53" s="897">
        <v>114</v>
      </c>
      <c r="AB53" s="890" t="s">
        <v>173</v>
      </c>
      <c r="AC53" s="898">
        <f>SUM(AD53:AO56)</f>
        <v>24</v>
      </c>
      <c r="AD53" s="804" t="s">
        <v>81</v>
      </c>
      <c r="AE53" s="890">
        <v>2</v>
      </c>
      <c r="AF53" s="890">
        <v>2</v>
      </c>
      <c r="AG53" s="890">
        <v>2</v>
      </c>
      <c r="AH53" s="890">
        <v>3</v>
      </c>
      <c r="AI53" s="890">
        <v>2</v>
      </c>
      <c r="AJ53" s="804" t="s">
        <v>81</v>
      </c>
      <c r="AK53" s="890">
        <v>3</v>
      </c>
      <c r="AL53" s="890">
        <v>3</v>
      </c>
      <c r="AM53" s="890">
        <v>3</v>
      </c>
      <c r="AN53" s="890">
        <v>3</v>
      </c>
      <c r="AO53" s="890">
        <v>1</v>
      </c>
      <c r="AP53" s="672" t="s">
        <v>334</v>
      </c>
      <c r="AQ53" s="672" t="s">
        <v>444</v>
      </c>
      <c r="AR53" s="673">
        <v>46054</v>
      </c>
      <c r="AS53" s="673">
        <v>46387</v>
      </c>
      <c r="AT53" s="672" t="s">
        <v>445</v>
      </c>
      <c r="AU53" s="675">
        <v>19965352536</v>
      </c>
      <c r="AV53" s="675" t="s">
        <v>446</v>
      </c>
      <c r="AW53" s="675" t="s">
        <v>914</v>
      </c>
      <c r="AX53" s="672" t="s">
        <v>230</v>
      </c>
      <c r="AY53" s="890" t="s">
        <v>449</v>
      </c>
      <c r="AZ53" s="890" t="s">
        <v>449</v>
      </c>
    </row>
    <row r="54" spans="1:52" ht="48" customHeight="1" x14ac:dyDescent="0.25">
      <c r="A54" s="547"/>
      <c r="B54" s="547"/>
      <c r="C54" s="631"/>
      <c r="D54" s="897"/>
      <c r="E54" s="140" t="s">
        <v>847</v>
      </c>
      <c r="F54" s="410">
        <v>10345567824</v>
      </c>
      <c r="G54" s="895"/>
      <c r="H54" s="895"/>
      <c r="I54" s="896"/>
      <c r="J54" s="896"/>
      <c r="K54" s="896"/>
      <c r="L54" s="896"/>
      <c r="M54" s="896"/>
      <c r="N54" s="896"/>
      <c r="O54" s="895"/>
      <c r="P54" s="896"/>
      <c r="Q54" s="896"/>
      <c r="R54" s="896"/>
      <c r="S54" s="896"/>
      <c r="T54" s="896"/>
      <c r="U54" s="896"/>
      <c r="V54" s="890"/>
      <c r="W54" s="681"/>
      <c r="X54" s="890"/>
      <c r="Y54" s="890"/>
      <c r="Z54" s="890"/>
      <c r="AA54" s="897"/>
      <c r="AB54" s="890"/>
      <c r="AC54" s="899"/>
      <c r="AD54" s="804"/>
      <c r="AE54" s="890"/>
      <c r="AF54" s="890"/>
      <c r="AG54" s="890"/>
      <c r="AH54" s="890"/>
      <c r="AI54" s="890"/>
      <c r="AJ54" s="804"/>
      <c r="AK54" s="890"/>
      <c r="AL54" s="890"/>
      <c r="AM54" s="890"/>
      <c r="AN54" s="890"/>
      <c r="AO54" s="890"/>
      <c r="AP54" s="890"/>
      <c r="AQ54" s="890"/>
      <c r="AR54" s="891"/>
      <c r="AS54" s="891"/>
      <c r="AT54" s="890"/>
      <c r="AU54" s="892"/>
      <c r="AV54" s="892"/>
      <c r="AW54" s="892"/>
      <c r="AX54" s="890"/>
      <c r="AY54" s="890"/>
      <c r="AZ54" s="890"/>
    </row>
    <row r="55" spans="1:52" ht="48" customHeight="1" x14ac:dyDescent="0.25">
      <c r="A55" s="547"/>
      <c r="B55" s="547"/>
      <c r="C55" s="631"/>
      <c r="D55" s="897"/>
      <c r="E55" s="140" t="s">
        <v>915</v>
      </c>
      <c r="F55" s="410">
        <v>1642092290</v>
      </c>
      <c r="G55" s="895"/>
      <c r="H55" s="895"/>
      <c r="I55" s="896"/>
      <c r="J55" s="896"/>
      <c r="K55" s="896"/>
      <c r="L55" s="896"/>
      <c r="M55" s="896"/>
      <c r="N55" s="896"/>
      <c r="O55" s="895"/>
      <c r="P55" s="896"/>
      <c r="Q55" s="896"/>
      <c r="R55" s="896"/>
      <c r="S55" s="896"/>
      <c r="T55" s="896"/>
      <c r="U55" s="896"/>
      <c r="V55" s="890"/>
      <c r="W55" s="681"/>
      <c r="X55" s="890"/>
      <c r="Y55" s="890"/>
      <c r="Z55" s="890"/>
      <c r="AA55" s="897"/>
      <c r="AB55" s="890"/>
      <c r="AC55" s="899"/>
      <c r="AD55" s="804"/>
      <c r="AE55" s="890"/>
      <c r="AF55" s="890"/>
      <c r="AG55" s="890"/>
      <c r="AH55" s="890"/>
      <c r="AI55" s="890"/>
      <c r="AJ55" s="804"/>
      <c r="AK55" s="890"/>
      <c r="AL55" s="890"/>
      <c r="AM55" s="890"/>
      <c r="AN55" s="890"/>
      <c r="AO55" s="890"/>
      <c r="AP55" s="890"/>
      <c r="AQ55" s="890"/>
      <c r="AR55" s="891"/>
      <c r="AS55" s="891"/>
      <c r="AT55" s="890"/>
      <c r="AU55" s="892"/>
      <c r="AV55" s="892"/>
      <c r="AW55" s="892"/>
      <c r="AX55" s="890"/>
      <c r="AY55" s="890"/>
      <c r="AZ55" s="890"/>
    </row>
    <row r="56" spans="1:52" ht="60" customHeight="1" x14ac:dyDescent="0.25">
      <c r="A56" s="547"/>
      <c r="B56" s="547"/>
      <c r="C56" s="631"/>
      <c r="D56" s="897"/>
      <c r="E56" s="547" t="s">
        <v>848</v>
      </c>
      <c r="F56" s="901">
        <v>3468875422</v>
      </c>
      <c r="G56" s="895"/>
      <c r="H56" s="895"/>
      <c r="I56" s="896"/>
      <c r="J56" s="896"/>
      <c r="K56" s="896"/>
      <c r="L56" s="896"/>
      <c r="M56" s="896"/>
      <c r="N56" s="896"/>
      <c r="O56" s="895"/>
      <c r="P56" s="896"/>
      <c r="Q56" s="896"/>
      <c r="R56" s="896"/>
      <c r="S56" s="896"/>
      <c r="T56" s="896"/>
      <c r="U56" s="896"/>
      <c r="V56" s="890"/>
      <c r="W56" s="681"/>
      <c r="X56" s="890"/>
      <c r="Y56" s="890"/>
      <c r="Z56" s="890"/>
      <c r="AA56" s="897"/>
      <c r="AB56" s="890"/>
      <c r="AC56" s="900"/>
      <c r="AD56" s="804"/>
      <c r="AE56" s="890"/>
      <c r="AF56" s="890"/>
      <c r="AG56" s="890"/>
      <c r="AH56" s="890"/>
      <c r="AI56" s="890"/>
      <c r="AJ56" s="804"/>
      <c r="AK56" s="890"/>
      <c r="AL56" s="890"/>
      <c r="AM56" s="890"/>
      <c r="AN56" s="890"/>
      <c r="AO56" s="890"/>
      <c r="AP56" s="890"/>
      <c r="AQ56" s="890"/>
      <c r="AR56" s="891"/>
      <c r="AS56" s="891"/>
      <c r="AT56" s="890"/>
      <c r="AU56" s="892"/>
      <c r="AV56" s="892"/>
      <c r="AW56" s="892"/>
      <c r="AX56" s="890"/>
      <c r="AY56" s="890"/>
      <c r="AZ56" s="890"/>
    </row>
    <row r="57" spans="1:52" ht="55.5" customHeight="1" x14ac:dyDescent="0.25">
      <c r="A57" s="547"/>
      <c r="B57" s="547"/>
      <c r="C57" s="631"/>
      <c r="D57" s="897"/>
      <c r="E57" s="547"/>
      <c r="F57" s="901"/>
      <c r="G57" s="135" t="s">
        <v>440</v>
      </c>
      <c r="H57" s="135" t="s">
        <v>440</v>
      </c>
      <c r="I57" s="166" t="s">
        <v>440</v>
      </c>
      <c r="J57" s="166" t="s">
        <v>440</v>
      </c>
      <c r="K57" s="166" t="s">
        <v>439</v>
      </c>
      <c r="L57" s="166" t="s">
        <v>591</v>
      </c>
      <c r="M57" s="166" t="s">
        <v>591</v>
      </c>
      <c r="N57" s="166" t="s">
        <v>440</v>
      </c>
      <c r="O57" s="166" t="s">
        <v>449</v>
      </c>
      <c r="P57" s="166" t="s">
        <v>441</v>
      </c>
      <c r="Q57" s="166" t="s">
        <v>441</v>
      </c>
      <c r="R57" s="166" t="s">
        <v>441</v>
      </c>
      <c r="S57" s="166" t="s">
        <v>441</v>
      </c>
      <c r="T57" s="166" t="s">
        <v>441</v>
      </c>
      <c r="U57" s="166" t="s">
        <v>441</v>
      </c>
      <c r="V57" s="137" t="s">
        <v>324</v>
      </c>
      <c r="W57" s="243" t="s">
        <v>2818</v>
      </c>
      <c r="X57" s="140" t="s">
        <v>77</v>
      </c>
      <c r="Y57" s="140" t="s">
        <v>2843</v>
      </c>
      <c r="Z57" s="137" t="s">
        <v>413</v>
      </c>
      <c r="AA57" s="141">
        <v>4</v>
      </c>
      <c r="AB57" s="140" t="s">
        <v>173</v>
      </c>
      <c r="AC57" s="293">
        <f>SUM(AD57:AO57)</f>
        <v>4</v>
      </c>
      <c r="AD57" s="288" t="s">
        <v>81</v>
      </c>
      <c r="AE57" s="288" t="s">
        <v>81</v>
      </c>
      <c r="AF57" s="140">
        <v>1</v>
      </c>
      <c r="AG57" s="288" t="s">
        <v>81</v>
      </c>
      <c r="AH57" s="288" t="s">
        <v>81</v>
      </c>
      <c r="AI57" s="140">
        <v>1</v>
      </c>
      <c r="AJ57" s="288" t="s">
        <v>81</v>
      </c>
      <c r="AK57" s="288" t="s">
        <v>81</v>
      </c>
      <c r="AL57" s="140">
        <v>1</v>
      </c>
      <c r="AM57" s="288" t="s">
        <v>81</v>
      </c>
      <c r="AN57" s="288" t="s">
        <v>81</v>
      </c>
      <c r="AO57" s="140">
        <v>1</v>
      </c>
      <c r="AP57" s="140" t="s">
        <v>414</v>
      </c>
      <c r="AQ57" s="140" t="s">
        <v>550</v>
      </c>
      <c r="AR57" s="209">
        <v>46023</v>
      </c>
      <c r="AS57" s="209">
        <v>46387</v>
      </c>
      <c r="AT57" s="140" t="s">
        <v>602</v>
      </c>
      <c r="AU57" s="675"/>
      <c r="AV57" s="288" t="s">
        <v>446</v>
      </c>
      <c r="AW57" s="288" t="s">
        <v>914</v>
      </c>
      <c r="AX57" s="140" t="s">
        <v>272</v>
      </c>
      <c r="AY57" s="324" t="s">
        <v>449</v>
      </c>
      <c r="AZ57" s="324" t="s">
        <v>449</v>
      </c>
    </row>
    <row r="58" spans="1:52" ht="102" customHeight="1" x14ac:dyDescent="0.25">
      <c r="A58" s="547"/>
      <c r="B58" s="547"/>
      <c r="C58" s="631"/>
      <c r="D58" s="897"/>
      <c r="E58" s="547"/>
      <c r="F58" s="901"/>
      <c r="G58" s="135" t="s">
        <v>440</v>
      </c>
      <c r="H58" s="135" t="s">
        <v>440</v>
      </c>
      <c r="I58" s="166" t="s">
        <v>439</v>
      </c>
      <c r="J58" s="166" t="s">
        <v>440</v>
      </c>
      <c r="K58" s="166" t="s">
        <v>439</v>
      </c>
      <c r="L58" s="166" t="s">
        <v>591</v>
      </c>
      <c r="M58" s="166" t="s">
        <v>591</v>
      </c>
      <c r="N58" s="166" t="s">
        <v>440</v>
      </c>
      <c r="O58" s="166" t="s">
        <v>449</v>
      </c>
      <c r="P58" s="166" t="s">
        <v>441</v>
      </c>
      <c r="Q58" s="166" t="s">
        <v>441</v>
      </c>
      <c r="R58" s="166" t="s">
        <v>441</v>
      </c>
      <c r="S58" s="166" t="s">
        <v>441</v>
      </c>
      <c r="T58" s="166" t="s">
        <v>441</v>
      </c>
      <c r="U58" s="166" t="s">
        <v>441</v>
      </c>
      <c r="V58" s="137" t="s">
        <v>324</v>
      </c>
      <c r="W58" s="243" t="s">
        <v>2819</v>
      </c>
      <c r="X58" s="140" t="s">
        <v>77</v>
      </c>
      <c r="Y58" s="140" t="s">
        <v>415</v>
      </c>
      <c r="Z58" s="137" t="s">
        <v>416</v>
      </c>
      <c r="AA58" s="146">
        <v>0</v>
      </c>
      <c r="AB58" s="140" t="s">
        <v>293</v>
      </c>
      <c r="AC58" s="356">
        <f>SUM(AD58:AN58)</f>
        <v>1.0000000000000002</v>
      </c>
      <c r="AD58" s="428">
        <v>0.1</v>
      </c>
      <c r="AE58" s="428">
        <v>0.1</v>
      </c>
      <c r="AF58" s="428">
        <v>0.2</v>
      </c>
      <c r="AG58" s="428">
        <v>0.2</v>
      </c>
      <c r="AH58" s="428">
        <v>0.1</v>
      </c>
      <c r="AI58" s="428">
        <v>0.05</v>
      </c>
      <c r="AJ58" s="428">
        <v>0.05</v>
      </c>
      <c r="AK58" s="428">
        <v>0.05</v>
      </c>
      <c r="AL58" s="428">
        <v>0.05</v>
      </c>
      <c r="AM58" s="428">
        <v>0.05</v>
      </c>
      <c r="AN58" s="428">
        <v>0.05</v>
      </c>
      <c r="AO58" s="288" t="s">
        <v>81</v>
      </c>
      <c r="AP58" s="140" t="s">
        <v>414</v>
      </c>
      <c r="AQ58" s="140" t="s">
        <v>444</v>
      </c>
      <c r="AR58" s="209">
        <v>46023</v>
      </c>
      <c r="AS58" s="209">
        <v>46356</v>
      </c>
      <c r="AT58" s="140" t="s">
        <v>602</v>
      </c>
      <c r="AU58" s="675"/>
      <c r="AV58" s="288" t="s">
        <v>446</v>
      </c>
      <c r="AW58" s="288" t="s">
        <v>914</v>
      </c>
      <c r="AX58" s="140" t="s">
        <v>272</v>
      </c>
      <c r="AY58" s="324" t="s">
        <v>449</v>
      </c>
      <c r="AZ58" s="324" t="s">
        <v>449</v>
      </c>
    </row>
    <row r="59" spans="1:52" ht="54" customHeight="1" x14ac:dyDescent="0.25">
      <c r="A59" s="547"/>
      <c r="B59" s="547"/>
      <c r="C59" s="631"/>
      <c r="D59" s="897"/>
      <c r="E59" s="547"/>
      <c r="F59" s="901"/>
      <c r="G59" s="135" t="s">
        <v>439</v>
      </c>
      <c r="H59" s="135" t="s">
        <v>439</v>
      </c>
      <c r="I59" s="166" t="s">
        <v>439</v>
      </c>
      <c r="J59" s="166" t="s">
        <v>439</v>
      </c>
      <c r="K59" s="166" t="s">
        <v>439</v>
      </c>
      <c r="L59" s="166" t="s">
        <v>439</v>
      </c>
      <c r="M59" s="166" t="s">
        <v>439</v>
      </c>
      <c r="N59" s="166" t="s">
        <v>439</v>
      </c>
      <c r="O59" s="166" t="s">
        <v>449</v>
      </c>
      <c r="P59" s="166" t="s">
        <v>441</v>
      </c>
      <c r="Q59" s="166" t="s">
        <v>441</v>
      </c>
      <c r="R59" s="166" t="s">
        <v>441</v>
      </c>
      <c r="S59" s="166" t="s">
        <v>441</v>
      </c>
      <c r="T59" s="166" t="s">
        <v>441</v>
      </c>
      <c r="U59" s="166" t="s">
        <v>480</v>
      </c>
      <c r="V59" s="137" t="s">
        <v>324</v>
      </c>
      <c r="W59" s="243" t="s">
        <v>2820</v>
      </c>
      <c r="X59" s="140" t="s">
        <v>77</v>
      </c>
      <c r="Y59" s="140" t="s">
        <v>2844</v>
      </c>
      <c r="Z59" s="137" t="s">
        <v>417</v>
      </c>
      <c r="AA59" s="141">
        <v>52</v>
      </c>
      <c r="AB59" s="140" t="s">
        <v>173</v>
      </c>
      <c r="AC59" s="140">
        <f>SUM(AD59:AN59)</f>
        <v>20</v>
      </c>
      <c r="AD59" s="140">
        <v>3</v>
      </c>
      <c r="AE59" s="140">
        <v>3</v>
      </c>
      <c r="AF59" s="140">
        <v>2</v>
      </c>
      <c r="AG59" s="140">
        <v>5</v>
      </c>
      <c r="AH59" s="140">
        <v>2</v>
      </c>
      <c r="AI59" s="288" t="s">
        <v>81</v>
      </c>
      <c r="AJ59" s="140">
        <v>2</v>
      </c>
      <c r="AK59" s="288" t="s">
        <v>81</v>
      </c>
      <c r="AL59" s="140">
        <v>2</v>
      </c>
      <c r="AM59" s="288" t="s">
        <v>81</v>
      </c>
      <c r="AN59" s="140">
        <v>1</v>
      </c>
      <c r="AO59" s="288" t="s">
        <v>81</v>
      </c>
      <c r="AP59" s="140" t="s">
        <v>334</v>
      </c>
      <c r="AQ59" s="140" t="s">
        <v>444</v>
      </c>
      <c r="AR59" s="209">
        <v>46023</v>
      </c>
      <c r="AS59" s="209">
        <v>46356</v>
      </c>
      <c r="AT59" s="140" t="s">
        <v>602</v>
      </c>
      <c r="AU59" s="675"/>
      <c r="AV59" s="288" t="s">
        <v>446</v>
      </c>
      <c r="AW59" s="288" t="s">
        <v>914</v>
      </c>
      <c r="AX59" s="140" t="s">
        <v>272</v>
      </c>
      <c r="AY59" s="324" t="s">
        <v>449</v>
      </c>
      <c r="AZ59" s="324" t="s">
        <v>449</v>
      </c>
    </row>
    <row r="60" spans="1:52" ht="62.25" customHeight="1" x14ac:dyDescent="0.25">
      <c r="A60" s="547"/>
      <c r="B60" s="547"/>
      <c r="C60" s="631"/>
      <c r="D60" s="897"/>
      <c r="E60" s="547"/>
      <c r="F60" s="901"/>
      <c r="G60" s="135" t="s">
        <v>439</v>
      </c>
      <c r="H60" s="135" t="s">
        <v>439</v>
      </c>
      <c r="I60" s="166" t="s">
        <v>439</v>
      </c>
      <c r="J60" s="166" t="s">
        <v>439</v>
      </c>
      <c r="K60" s="166" t="s">
        <v>439</v>
      </c>
      <c r="L60" s="166" t="s">
        <v>439</v>
      </c>
      <c r="M60" s="166" t="s">
        <v>439</v>
      </c>
      <c r="N60" s="166" t="s">
        <v>439</v>
      </c>
      <c r="O60" s="166" t="s">
        <v>449</v>
      </c>
      <c r="P60" s="166" t="s">
        <v>441</v>
      </c>
      <c r="Q60" s="166" t="s">
        <v>441</v>
      </c>
      <c r="R60" s="166" t="s">
        <v>441</v>
      </c>
      <c r="S60" s="166" t="s">
        <v>441</v>
      </c>
      <c r="T60" s="166" t="s">
        <v>441</v>
      </c>
      <c r="U60" s="166" t="s">
        <v>480</v>
      </c>
      <c r="V60" s="137" t="s">
        <v>324</v>
      </c>
      <c r="W60" s="243" t="s">
        <v>2821</v>
      </c>
      <c r="X60" s="140" t="s">
        <v>77</v>
      </c>
      <c r="Y60" s="140" t="s">
        <v>2845</v>
      </c>
      <c r="Z60" s="137" t="s">
        <v>417</v>
      </c>
      <c r="AA60" s="141">
        <v>86</v>
      </c>
      <c r="AB60" s="140" t="s">
        <v>173</v>
      </c>
      <c r="AC60" s="140">
        <f>SUM(AD60:AO60)</f>
        <v>70</v>
      </c>
      <c r="AD60" s="140">
        <v>5</v>
      </c>
      <c r="AE60" s="140">
        <v>10</v>
      </c>
      <c r="AF60" s="140">
        <v>15</v>
      </c>
      <c r="AG60" s="140">
        <v>15</v>
      </c>
      <c r="AH60" s="140">
        <v>5</v>
      </c>
      <c r="AI60" s="140">
        <v>5</v>
      </c>
      <c r="AJ60" s="288" t="s">
        <v>81</v>
      </c>
      <c r="AK60" s="140">
        <v>5</v>
      </c>
      <c r="AL60" s="288" t="s">
        <v>81</v>
      </c>
      <c r="AM60" s="140">
        <v>5</v>
      </c>
      <c r="AN60" s="140">
        <v>5</v>
      </c>
      <c r="AO60" s="288" t="s">
        <v>81</v>
      </c>
      <c r="AP60" s="140" t="s">
        <v>334</v>
      </c>
      <c r="AQ60" s="140" t="s">
        <v>444</v>
      </c>
      <c r="AR60" s="209">
        <v>46023</v>
      </c>
      <c r="AS60" s="209">
        <v>46356</v>
      </c>
      <c r="AT60" s="140" t="s">
        <v>602</v>
      </c>
      <c r="AU60" s="675"/>
      <c r="AV60" s="288" t="s">
        <v>446</v>
      </c>
      <c r="AW60" s="288" t="s">
        <v>914</v>
      </c>
      <c r="AX60" s="140" t="s">
        <v>272</v>
      </c>
      <c r="AY60" s="324" t="s">
        <v>449</v>
      </c>
      <c r="AZ60" s="324" t="s">
        <v>449</v>
      </c>
    </row>
    <row r="61" spans="1:52" ht="33" customHeight="1" x14ac:dyDescent="0.25">
      <c r="A61" s="547"/>
      <c r="B61" s="547" t="s">
        <v>916</v>
      </c>
      <c r="C61" s="631" t="s">
        <v>917</v>
      </c>
      <c r="D61" s="897">
        <v>8</v>
      </c>
      <c r="E61" s="140" t="s">
        <v>918</v>
      </c>
      <c r="F61" s="410">
        <v>684729866.5</v>
      </c>
      <c r="G61" s="895" t="s">
        <v>439</v>
      </c>
      <c r="H61" s="895" t="s">
        <v>439</v>
      </c>
      <c r="I61" s="896" t="s">
        <v>439</v>
      </c>
      <c r="J61" s="896" t="s">
        <v>439</v>
      </c>
      <c r="K61" s="896" t="s">
        <v>449</v>
      </c>
      <c r="L61" s="896" t="s">
        <v>449</v>
      </c>
      <c r="M61" s="896" t="s">
        <v>439</v>
      </c>
      <c r="N61" s="896" t="s">
        <v>449</v>
      </c>
      <c r="O61" s="895" t="s">
        <v>449</v>
      </c>
      <c r="P61" s="896" t="s">
        <v>441</v>
      </c>
      <c r="Q61" s="896" t="s">
        <v>441</v>
      </c>
      <c r="R61" s="896" t="s">
        <v>441</v>
      </c>
      <c r="S61" s="896" t="s">
        <v>441</v>
      </c>
      <c r="T61" s="896" t="s">
        <v>493</v>
      </c>
      <c r="U61" s="896" t="s">
        <v>441</v>
      </c>
      <c r="V61" s="890" t="s">
        <v>324</v>
      </c>
      <c r="W61" s="681" t="s">
        <v>2822</v>
      </c>
      <c r="X61" s="890" t="s">
        <v>77</v>
      </c>
      <c r="Y61" s="890" t="s">
        <v>418</v>
      </c>
      <c r="Z61" s="890" t="s">
        <v>419</v>
      </c>
      <c r="AA61" s="897">
        <v>21</v>
      </c>
      <c r="AB61" s="890" t="s">
        <v>173</v>
      </c>
      <c r="AC61" s="890">
        <f>SUM(AD61:AO66)</f>
        <v>8</v>
      </c>
      <c r="AD61" s="804" t="s">
        <v>81</v>
      </c>
      <c r="AE61" s="804" t="s">
        <v>81</v>
      </c>
      <c r="AF61" s="804" t="s">
        <v>81</v>
      </c>
      <c r="AG61" s="893">
        <v>1</v>
      </c>
      <c r="AH61" s="804" t="s">
        <v>81</v>
      </c>
      <c r="AI61" s="893">
        <v>2</v>
      </c>
      <c r="AJ61" s="893">
        <v>2</v>
      </c>
      <c r="AK61" s="804" t="s">
        <v>81</v>
      </c>
      <c r="AL61" s="893">
        <v>1</v>
      </c>
      <c r="AM61" s="893">
        <v>1</v>
      </c>
      <c r="AN61" s="893">
        <v>1</v>
      </c>
      <c r="AO61" s="804"/>
      <c r="AP61" s="890" t="s">
        <v>334</v>
      </c>
      <c r="AQ61" s="890" t="s">
        <v>444</v>
      </c>
      <c r="AR61" s="891">
        <v>46054</v>
      </c>
      <c r="AS61" s="891">
        <v>46387</v>
      </c>
      <c r="AT61" s="890" t="s">
        <v>445</v>
      </c>
      <c r="AU61" s="892">
        <v>3555365000</v>
      </c>
      <c r="AV61" s="892" t="s">
        <v>446</v>
      </c>
      <c r="AW61" s="892" t="s">
        <v>919</v>
      </c>
      <c r="AX61" s="890" t="s">
        <v>144</v>
      </c>
      <c r="AY61" s="890" t="s">
        <v>449</v>
      </c>
      <c r="AZ61" s="890" t="s">
        <v>449</v>
      </c>
    </row>
    <row r="62" spans="1:52" ht="79.5" customHeight="1" x14ac:dyDescent="0.25">
      <c r="A62" s="547"/>
      <c r="B62" s="547"/>
      <c r="C62" s="631"/>
      <c r="D62" s="897"/>
      <c r="E62" s="140" t="s">
        <v>920</v>
      </c>
      <c r="F62" s="410">
        <v>699729866.5</v>
      </c>
      <c r="G62" s="895"/>
      <c r="H62" s="895"/>
      <c r="I62" s="896"/>
      <c r="J62" s="896"/>
      <c r="K62" s="896"/>
      <c r="L62" s="896"/>
      <c r="M62" s="896"/>
      <c r="N62" s="896"/>
      <c r="O62" s="895"/>
      <c r="P62" s="896"/>
      <c r="Q62" s="896"/>
      <c r="R62" s="896"/>
      <c r="S62" s="896"/>
      <c r="T62" s="896"/>
      <c r="U62" s="896"/>
      <c r="V62" s="890"/>
      <c r="W62" s="681"/>
      <c r="X62" s="890"/>
      <c r="Y62" s="890"/>
      <c r="Z62" s="890"/>
      <c r="AA62" s="897"/>
      <c r="AB62" s="890"/>
      <c r="AC62" s="890"/>
      <c r="AD62" s="804"/>
      <c r="AE62" s="804"/>
      <c r="AF62" s="804"/>
      <c r="AG62" s="893"/>
      <c r="AH62" s="804"/>
      <c r="AI62" s="893"/>
      <c r="AJ62" s="893"/>
      <c r="AK62" s="804"/>
      <c r="AL62" s="893"/>
      <c r="AM62" s="893"/>
      <c r="AN62" s="893"/>
      <c r="AO62" s="804"/>
      <c r="AP62" s="890"/>
      <c r="AQ62" s="890"/>
      <c r="AR62" s="891"/>
      <c r="AS62" s="891"/>
      <c r="AT62" s="890"/>
      <c r="AU62" s="892"/>
      <c r="AV62" s="892"/>
      <c r="AW62" s="892"/>
      <c r="AX62" s="890"/>
      <c r="AY62" s="890"/>
      <c r="AZ62" s="890"/>
    </row>
    <row r="63" spans="1:52" ht="33" customHeight="1" x14ac:dyDescent="0.25">
      <c r="A63" s="547"/>
      <c r="B63" s="547"/>
      <c r="C63" s="631"/>
      <c r="D63" s="897"/>
      <c r="E63" s="140" t="s">
        <v>921</v>
      </c>
      <c r="F63" s="410">
        <v>1000194719</v>
      </c>
      <c r="G63" s="895"/>
      <c r="H63" s="895"/>
      <c r="I63" s="896"/>
      <c r="J63" s="896"/>
      <c r="K63" s="896"/>
      <c r="L63" s="896"/>
      <c r="M63" s="896"/>
      <c r="N63" s="896"/>
      <c r="O63" s="895"/>
      <c r="P63" s="896"/>
      <c r="Q63" s="896"/>
      <c r="R63" s="896"/>
      <c r="S63" s="896"/>
      <c r="T63" s="896"/>
      <c r="U63" s="896"/>
      <c r="V63" s="890"/>
      <c r="W63" s="681"/>
      <c r="X63" s="890"/>
      <c r="Y63" s="890"/>
      <c r="Z63" s="890"/>
      <c r="AA63" s="897"/>
      <c r="AB63" s="890"/>
      <c r="AC63" s="890"/>
      <c r="AD63" s="804"/>
      <c r="AE63" s="804"/>
      <c r="AF63" s="804"/>
      <c r="AG63" s="893"/>
      <c r="AH63" s="804"/>
      <c r="AI63" s="893"/>
      <c r="AJ63" s="893"/>
      <c r="AK63" s="804"/>
      <c r="AL63" s="893"/>
      <c r="AM63" s="893"/>
      <c r="AN63" s="893"/>
      <c r="AO63" s="804"/>
      <c r="AP63" s="890"/>
      <c r="AQ63" s="890"/>
      <c r="AR63" s="891"/>
      <c r="AS63" s="891"/>
      <c r="AT63" s="890"/>
      <c r="AU63" s="892"/>
      <c r="AV63" s="892"/>
      <c r="AW63" s="892"/>
      <c r="AX63" s="890"/>
      <c r="AY63" s="890"/>
      <c r="AZ63" s="890"/>
    </row>
    <row r="64" spans="1:52" ht="53.25" customHeight="1" x14ac:dyDescent="0.25">
      <c r="A64" s="547"/>
      <c r="B64" s="547"/>
      <c r="C64" s="631"/>
      <c r="D64" s="897"/>
      <c r="E64" s="140" t="s">
        <v>922</v>
      </c>
      <c r="F64" s="410">
        <v>459971833</v>
      </c>
      <c r="G64" s="895"/>
      <c r="H64" s="895"/>
      <c r="I64" s="896"/>
      <c r="J64" s="896"/>
      <c r="K64" s="896"/>
      <c r="L64" s="896"/>
      <c r="M64" s="896"/>
      <c r="N64" s="896"/>
      <c r="O64" s="895"/>
      <c r="P64" s="896"/>
      <c r="Q64" s="896"/>
      <c r="R64" s="896"/>
      <c r="S64" s="896"/>
      <c r="T64" s="896"/>
      <c r="U64" s="896"/>
      <c r="V64" s="890"/>
      <c r="W64" s="681"/>
      <c r="X64" s="890"/>
      <c r="Y64" s="890"/>
      <c r="Z64" s="890"/>
      <c r="AA64" s="897"/>
      <c r="AB64" s="890"/>
      <c r="AC64" s="890"/>
      <c r="AD64" s="804"/>
      <c r="AE64" s="804"/>
      <c r="AF64" s="804"/>
      <c r="AG64" s="893"/>
      <c r="AH64" s="804"/>
      <c r="AI64" s="893"/>
      <c r="AJ64" s="893"/>
      <c r="AK64" s="804"/>
      <c r="AL64" s="893"/>
      <c r="AM64" s="893"/>
      <c r="AN64" s="893"/>
      <c r="AO64" s="804"/>
      <c r="AP64" s="890"/>
      <c r="AQ64" s="890"/>
      <c r="AR64" s="891"/>
      <c r="AS64" s="891"/>
      <c r="AT64" s="890"/>
      <c r="AU64" s="892"/>
      <c r="AV64" s="892"/>
      <c r="AW64" s="892"/>
      <c r="AX64" s="890"/>
      <c r="AY64" s="890"/>
      <c r="AZ64" s="890"/>
    </row>
    <row r="65" spans="1:52" ht="33" customHeight="1" x14ac:dyDescent="0.25">
      <c r="A65" s="547"/>
      <c r="B65" s="547"/>
      <c r="C65" s="631"/>
      <c r="D65" s="897"/>
      <c r="E65" s="140" t="s">
        <v>923</v>
      </c>
      <c r="F65" s="410">
        <v>202029086</v>
      </c>
      <c r="G65" s="895"/>
      <c r="H65" s="895"/>
      <c r="I65" s="896"/>
      <c r="J65" s="896"/>
      <c r="K65" s="896"/>
      <c r="L65" s="896"/>
      <c r="M65" s="896"/>
      <c r="N65" s="896"/>
      <c r="O65" s="895"/>
      <c r="P65" s="896"/>
      <c r="Q65" s="896"/>
      <c r="R65" s="896"/>
      <c r="S65" s="896"/>
      <c r="T65" s="896"/>
      <c r="U65" s="896"/>
      <c r="V65" s="890"/>
      <c r="W65" s="681"/>
      <c r="X65" s="890"/>
      <c r="Y65" s="890"/>
      <c r="Z65" s="890"/>
      <c r="AA65" s="897"/>
      <c r="AB65" s="890"/>
      <c r="AC65" s="890"/>
      <c r="AD65" s="804"/>
      <c r="AE65" s="804"/>
      <c r="AF65" s="804"/>
      <c r="AG65" s="893"/>
      <c r="AH65" s="804"/>
      <c r="AI65" s="893"/>
      <c r="AJ65" s="893"/>
      <c r="AK65" s="804"/>
      <c r="AL65" s="893"/>
      <c r="AM65" s="893"/>
      <c r="AN65" s="893"/>
      <c r="AO65" s="804"/>
      <c r="AP65" s="890"/>
      <c r="AQ65" s="890"/>
      <c r="AR65" s="891"/>
      <c r="AS65" s="891"/>
      <c r="AT65" s="890"/>
      <c r="AU65" s="892"/>
      <c r="AV65" s="892"/>
      <c r="AW65" s="892"/>
      <c r="AX65" s="890"/>
      <c r="AY65" s="890"/>
      <c r="AZ65" s="890"/>
    </row>
    <row r="66" spans="1:52" ht="33" customHeight="1" x14ac:dyDescent="0.25">
      <c r="A66" s="547"/>
      <c r="B66" s="547"/>
      <c r="C66" s="631"/>
      <c r="D66" s="897"/>
      <c r="E66" s="140" t="s">
        <v>924</v>
      </c>
      <c r="F66" s="410">
        <v>508709629</v>
      </c>
      <c r="G66" s="895"/>
      <c r="H66" s="895"/>
      <c r="I66" s="896"/>
      <c r="J66" s="896"/>
      <c r="K66" s="896"/>
      <c r="L66" s="896"/>
      <c r="M66" s="896"/>
      <c r="N66" s="896"/>
      <c r="O66" s="895"/>
      <c r="P66" s="896"/>
      <c r="Q66" s="896"/>
      <c r="R66" s="896"/>
      <c r="S66" s="896"/>
      <c r="T66" s="896"/>
      <c r="U66" s="896"/>
      <c r="V66" s="890"/>
      <c r="W66" s="681"/>
      <c r="X66" s="890"/>
      <c r="Y66" s="890"/>
      <c r="Z66" s="890"/>
      <c r="AA66" s="897"/>
      <c r="AB66" s="890"/>
      <c r="AC66" s="890"/>
      <c r="AD66" s="804"/>
      <c r="AE66" s="804"/>
      <c r="AF66" s="804"/>
      <c r="AG66" s="893"/>
      <c r="AH66" s="804"/>
      <c r="AI66" s="893"/>
      <c r="AJ66" s="893"/>
      <c r="AK66" s="804"/>
      <c r="AL66" s="893"/>
      <c r="AM66" s="893"/>
      <c r="AN66" s="893"/>
      <c r="AO66" s="804"/>
      <c r="AP66" s="890"/>
      <c r="AQ66" s="890"/>
      <c r="AR66" s="891"/>
      <c r="AS66" s="891"/>
      <c r="AT66" s="890"/>
      <c r="AU66" s="892"/>
      <c r="AV66" s="892"/>
      <c r="AW66" s="892"/>
      <c r="AX66" s="890"/>
      <c r="AY66" s="890"/>
      <c r="AZ66" s="890"/>
    </row>
    <row r="67" spans="1:52" ht="45.75" customHeight="1" x14ac:dyDescent="0.25">
      <c r="A67" s="547" t="s">
        <v>925</v>
      </c>
      <c r="B67" s="547" t="s">
        <v>926</v>
      </c>
      <c r="C67" s="547" t="s">
        <v>927</v>
      </c>
      <c r="D67" s="897">
        <v>5</v>
      </c>
      <c r="E67" s="140" t="s">
        <v>853</v>
      </c>
      <c r="F67" s="410">
        <v>296436500</v>
      </c>
      <c r="G67" s="895" t="s">
        <v>439</v>
      </c>
      <c r="H67" s="895" t="s">
        <v>439</v>
      </c>
      <c r="I67" s="896" t="s">
        <v>439</v>
      </c>
      <c r="J67" s="896" t="s">
        <v>439</v>
      </c>
      <c r="K67" s="896" t="s">
        <v>449</v>
      </c>
      <c r="L67" s="896" t="s">
        <v>449</v>
      </c>
      <c r="M67" s="896" t="s">
        <v>439</v>
      </c>
      <c r="N67" s="896" t="s">
        <v>449</v>
      </c>
      <c r="O67" s="895" t="s">
        <v>449</v>
      </c>
      <c r="P67" s="896" t="s">
        <v>441</v>
      </c>
      <c r="Q67" s="896" t="s">
        <v>441</v>
      </c>
      <c r="R67" s="896" t="s">
        <v>441</v>
      </c>
      <c r="S67" s="896" t="s">
        <v>441</v>
      </c>
      <c r="T67" s="896" t="s">
        <v>441</v>
      </c>
      <c r="U67" s="896" t="s">
        <v>567</v>
      </c>
      <c r="V67" s="890" t="s">
        <v>324</v>
      </c>
      <c r="W67" s="681" t="s">
        <v>2823</v>
      </c>
      <c r="X67" s="890" t="s">
        <v>77</v>
      </c>
      <c r="Y67" s="890" t="s">
        <v>420</v>
      </c>
      <c r="Z67" s="890" t="s">
        <v>421</v>
      </c>
      <c r="AA67" s="897">
        <v>30</v>
      </c>
      <c r="AB67" s="890" t="s">
        <v>173</v>
      </c>
      <c r="AC67" s="894">
        <f>SUM(AD67:AO70)</f>
        <v>5</v>
      </c>
      <c r="AD67" s="804" t="s">
        <v>81</v>
      </c>
      <c r="AE67" s="804" t="s">
        <v>81</v>
      </c>
      <c r="AF67" s="804" t="s">
        <v>81</v>
      </c>
      <c r="AG67" s="804" t="s">
        <v>81</v>
      </c>
      <c r="AH67" s="893">
        <v>1</v>
      </c>
      <c r="AI67" s="804" t="s">
        <v>81</v>
      </c>
      <c r="AJ67" s="804" t="s">
        <v>81</v>
      </c>
      <c r="AK67" s="804" t="s">
        <v>81</v>
      </c>
      <c r="AL67" s="893">
        <v>2</v>
      </c>
      <c r="AM67" s="893">
        <v>2</v>
      </c>
      <c r="AN67" s="804" t="s">
        <v>81</v>
      </c>
      <c r="AO67" s="804" t="s">
        <v>81</v>
      </c>
      <c r="AP67" s="890" t="s">
        <v>334</v>
      </c>
      <c r="AQ67" s="890" t="s">
        <v>444</v>
      </c>
      <c r="AR67" s="891">
        <v>46054</v>
      </c>
      <c r="AS67" s="891">
        <v>46387</v>
      </c>
      <c r="AT67" s="890" t="s">
        <v>854</v>
      </c>
      <c r="AU67" s="892">
        <v>4183210000</v>
      </c>
      <c r="AV67" s="892" t="s">
        <v>446</v>
      </c>
      <c r="AW67" s="892" t="s">
        <v>928</v>
      </c>
      <c r="AX67" s="890" t="s">
        <v>230</v>
      </c>
      <c r="AY67" s="895" t="s">
        <v>449</v>
      </c>
      <c r="AZ67" s="890" t="s">
        <v>449</v>
      </c>
    </row>
    <row r="68" spans="1:52" ht="45.75" customHeight="1" x14ac:dyDescent="0.25">
      <c r="A68" s="547"/>
      <c r="B68" s="547"/>
      <c r="C68" s="547"/>
      <c r="D68" s="897"/>
      <c r="E68" s="140" t="s">
        <v>929</v>
      </c>
      <c r="F68" s="410">
        <v>3293900500</v>
      </c>
      <c r="G68" s="895"/>
      <c r="H68" s="895"/>
      <c r="I68" s="896"/>
      <c r="J68" s="896"/>
      <c r="K68" s="896"/>
      <c r="L68" s="896"/>
      <c r="M68" s="896"/>
      <c r="N68" s="896"/>
      <c r="O68" s="895"/>
      <c r="P68" s="896"/>
      <c r="Q68" s="896"/>
      <c r="R68" s="896"/>
      <c r="S68" s="896"/>
      <c r="T68" s="896"/>
      <c r="U68" s="896"/>
      <c r="V68" s="890"/>
      <c r="W68" s="681"/>
      <c r="X68" s="890"/>
      <c r="Y68" s="890"/>
      <c r="Z68" s="890"/>
      <c r="AA68" s="897"/>
      <c r="AB68" s="890"/>
      <c r="AC68" s="894"/>
      <c r="AD68" s="804"/>
      <c r="AE68" s="804"/>
      <c r="AF68" s="804"/>
      <c r="AG68" s="804"/>
      <c r="AH68" s="893"/>
      <c r="AI68" s="804"/>
      <c r="AJ68" s="804"/>
      <c r="AK68" s="804"/>
      <c r="AL68" s="893"/>
      <c r="AM68" s="893"/>
      <c r="AN68" s="804"/>
      <c r="AO68" s="804"/>
      <c r="AP68" s="890"/>
      <c r="AQ68" s="890"/>
      <c r="AR68" s="891"/>
      <c r="AS68" s="891"/>
      <c r="AT68" s="890"/>
      <c r="AU68" s="892"/>
      <c r="AV68" s="892"/>
      <c r="AW68" s="892"/>
      <c r="AX68" s="890"/>
      <c r="AY68" s="895"/>
      <c r="AZ68" s="890"/>
    </row>
    <row r="69" spans="1:52" ht="45.75" customHeight="1" x14ac:dyDescent="0.25">
      <c r="A69" s="547"/>
      <c r="B69" s="547"/>
      <c r="C69" s="547"/>
      <c r="D69" s="897"/>
      <c r="E69" s="140" t="s">
        <v>857</v>
      </c>
      <c r="F69" s="410">
        <v>296436500</v>
      </c>
      <c r="G69" s="895"/>
      <c r="H69" s="895"/>
      <c r="I69" s="896"/>
      <c r="J69" s="896"/>
      <c r="K69" s="896"/>
      <c r="L69" s="896"/>
      <c r="M69" s="896"/>
      <c r="N69" s="896"/>
      <c r="O69" s="895"/>
      <c r="P69" s="896"/>
      <c r="Q69" s="896"/>
      <c r="R69" s="896"/>
      <c r="S69" s="896"/>
      <c r="T69" s="896"/>
      <c r="U69" s="896"/>
      <c r="V69" s="890"/>
      <c r="W69" s="681"/>
      <c r="X69" s="890"/>
      <c r="Y69" s="890"/>
      <c r="Z69" s="890"/>
      <c r="AA69" s="897"/>
      <c r="AB69" s="890"/>
      <c r="AC69" s="894"/>
      <c r="AD69" s="804"/>
      <c r="AE69" s="804"/>
      <c r="AF69" s="804"/>
      <c r="AG69" s="804"/>
      <c r="AH69" s="893"/>
      <c r="AI69" s="804"/>
      <c r="AJ69" s="804"/>
      <c r="AK69" s="804"/>
      <c r="AL69" s="893"/>
      <c r="AM69" s="893"/>
      <c r="AN69" s="804"/>
      <c r="AO69" s="804"/>
      <c r="AP69" s="890"/>
      <c r="AQ69" s="890"/>
      <c r="AR69" s="891"/>
      <c r="AS69" s="891"/>
      <c r="AT69" s="890"/>
      <c r="AU69" s="892"/>
      <c r="AV69" s="892"/>
      <c r="AW69" s="892"/>
      <c r="AX69" s="890"/>
      <c r="AY69" s="895"/>
      <c r="AZ69" s="890"/>
    </row>
    <row r="70" spans="1:52" ht="45.75" customHeight="1" x14ac:dyDescent="0.25">
      <c r="A70" s="547"/>
      <c r="B70" s="547"/>
      <c r="C70" s="547"/>
      <c r="D70" s="897"/>
      <c r="E70" s="140" t="s">
        <v>930</v>
      </c>
      <c r="F70" s="410">
        <v>296436500</v>
      </c>
      <c r="G70" s="895"/>
      <c r="H70" s="895"/>
      <c r="I70" s="896"/>
      <c r="J70" s="896"/>
      <c r="K70" s="896"/>
      <c r="L70" s="896"/>
      <c r="M70" s="896"/>
      <c r="N70" s="896"/>
      <c r="O70" s="895"/>
      <c r="P70" s="896"/>
      <c r="Q70" s="896"/>
      <c r="R70" s="896"/>
      <c r="S70" s="896"/>
      <c r="T70" s="896"/>
      <c r="U70" s="896"/>
      <c r="V70" s="890"/>
      <c r="W70" s="681"/>
      <c r="X70" s="890"/>
      <c r="Y70" s="890"/>
      <c r="Z70" s="890"/>
      <c r="AA70" s="897"/>
      <c r="AB70" s="890"/>
      <c r="AC70" s="894"/>
      <c r="AD70" s="804"/>
      <c r="AE70" s="804"/>
      <c r="AF70" s="804"/>
      <c r="AG70" s="804"/>
      <c r="AH70" s="893"/>
      <c r="AI70" s="804"/>
      <c r="AJ70" s="804"/>
      <c r="AK70" s="804"/>
      <c r="AL70" s="893"/>
      <c r="AM70" s="893"/>
      <c r="AN70" s="804"/>
      <c r="AO70" s="804"/>
      <c r="AP70" s="890"/>
      <c r="AQ70" s="890"/>
      <c r="AR70" s="891"/>
      <c r="AS70" s="891"/>
      <c r="AT70" s="890"/>
      <c r="AU70" s="892"/>
      <c r="AV70" s="892"/>
      <c r="AW70" s="892"/>
      <c r="AX70" s="890"/>
      <c r="AY70" s="895"/>
      <c r="AZ70" s="890"/>
    </row>
    <row r="71" spans="1:52" ht="36" customHeight="1" x14ac:dyDescent="0.25">
      <c r="A71" s="547" t="s">
        <v>931</v>
      </c>
      <c r="B71" s="547" t="s">
        <v>932</v>
      </c>
      <c r="C71" s="631" t="s">
        <v>423</v>
      </c>
      <c r="D71" s="897">
        <v>8</v>
      </c>
      <c r="E71" s="140" t="s">
        <v>863</v>
      </c>
      <c r="F71" s="410">
        <v>651114117.25</v>
      </c>
      <c r="G71" s="895" t="s">
        <v>439</v>
      </c>
      <c r="H71" s="895" t="s">
        <v>439</v>
      </c>
      <c r="I71" s="896" t="s">
        <v>441</v>
      </c>
      <c r="J71" s="896" t="s">
        <v>441</v>
      </c>
      <c r="K71" s="896" t="s">
        <v>449</v>
      </c>
      <c r="L71" s="896" t="s">
        <v>449</v>
      </c>
      <c r="M71" s="896" t="s">
        <v>439</v>
      </c>
      <c r="N71" s="896" t="s">
        <v>449</v>
      </c>
      <c r="O71" s="895" t="s">
        <v>449</v>
      </c>
      <c r="P71" s="896" t="s">
        <v>441</v>
      </c>
      <c r="Q71" s="896" t="s">
        <v>441</v>
      </c>
      <c r="R71" s="896" t="s">
        <v>441</v>
      </c>
      <c r="S71" s="896" t="s">
        <v>441</v>
      </c>
      <c r="T71" s="896" t="s">
        <v>441</v>
      </c>
      <c r="U71" s="896" t="s">
        <v>567</v>
      </c>
      <c r="V71" s="890" t="s">
        <v>324</v>
      </c>
      <c r="W71" s="681" t="s">
        <v>2824</v>
      </c>
      <c r="X71" s="890" t="s">
        <v>77</v>
      </c>
      <c r="Y71" s="890" t="s">
        <v>422</v>
      </c>
      <c r="Z71" s="890" t="s">
        <v>423</v>
      </c>
      <c r="AA71" s="890">
        <v>11</v>
      </c>
      <c r="AB71" s="890" t="s">
        <v>173</v>
      </c>
      <c r="AC71" s="894">
        <f>SUM(AD71:AO74)</f>
        <v>8</v>
      </c>
      <c r="AD71" s="804"/>
      <c r="AE71" s="804"/>
      <c r="AF71" s="893">
        <v>2</v>
      </c>
      <c r="AG71" s="804"/>
      <c r="AH71" s="804"/>
      <c r="AI71" s="893">
        <v>2</v>
      </c>
      <c r="AJ71" s="804"/>
      <c r="AK71" s="893">
        <v>1</v>
      </c>
      <c r="AL71" s="893">
        <v>1</v>
      </c>
      <c r="AM71" s="804"/>
      <c r="AN71" s="893">
        <v>1</v>
      </c>
      <c r="AO71" s="893">
        <v>1</v>
      </c>
      <c r="AP71" s="890" t="s">
        <v>334</v>
      </c>
      <c r="AQ71" s="890" t="s">
        <v>444</v>
      </c>
      <c r="AR71" s="891">
        <v>46054</v>
      </c>
      <c r="AS71" s="891">
        <v>46387</v>
      </c>
      <c r="AT71" s="890" t="s">
        <v>445</v>
      </c>
      <c r="AU71" s="892">
        <v>1167751000</v>
      </c>
      <c r="AV71" s="892" t="s">
        <v>446</v>
      </c>
      <c r="AW71" s="892" t="s">
        <v>933</v>
      </c>
      <c r="AX71" s="890" t="s">
        <v>230</v>
      </c>
      <c r="AY71" s="890" t="s">
        <v>449</v>
      </c>
      <c r="AZ71" s="890" t="s">
        <v>449</v>
      </c>
    </row>
    <row r="72" spans="1:52" ht="36" customHeight="1" x14ac:dyDescent="0.25">
      <c r="A72" s="547"/>
      <c r="B72" s="547"/>
      <c r="C72" s="631"/>
      <c r="D72" s="897"/>
      <c r="E72" s="140" t="s">
        <v>829</v>
      </c>
      <c r="F72" s="410">
        <v>172212294.25</v>
      </c>
      <c r="G72" s="895"/>
      <c r="H72" s="895"/>
      <c r="I72" s="896"/>
      <c r="J72" s="896"/>
      <c r="K72" s="896"/>
      <c r="L72" s="896"/>
      <c r="M72" s="896"/>
      <c r="N72" s="896"/>
      <c r="O72" s="895"/>
      <c r="P72" s="896"/>
      <c r="Q72" s="896"/>
      <c r="R72" s="896"/>
      <c r="S72" s="896"/>
      <c r="T72" s="896"/>
      <c r="U72" s="896"/>
      <c r="V72" s="890"/>
      <c r="W72" s="681"/>
      <c r="X72" s="890"/>
      <c r="Y72" s="890"/>
      <c r="Z72" s="890"/>
      <c r="AA72" s="890"/>
      <c r="AB72" s="890"/>
      <c r="AC72" s="894"/>
      <c r="AD72" s="804"/>
      <c r="AE72" s="804"/>
      <c r="AF72" s="893"/>
      <c r="AG72" s="804"/>
      <c r="AH72" s="804"/>
      <c r="AI72" s="893"/>
      <c r="AJ72" s="804"/>
      <c r="AK72" s="893"/>
      <c r="AL72" s="893"/>
      <c r="AM72" s="804"/>
      <c r="AN72" s="893"/>
      <c r="AO72" s="893"/>
      <c r="AP72" s="890"/>
      <c r="AQ72" s="890"/>
      <c r="AR72" s="891"/>
      <c r="AS72" s="891"/>
      <c r="AT72" s="890"/>
      <c r="AU72" s="892"/>
      <c r="AV72" s="892"/>
      <c r="AW72" s="892"/>
      <c r="AX72" s="890"/>
      <c r="AY72" s="890"/>
      <c r="AZ72" s="890"/>
    </row>
    <row r="73" spans="1:52" ht="36" customHeight="1" x14ac:dyDescent="0.25">
      <c r="A73" s="547"/>
      <c r="B73" s="547"/>
      <c r="C73" s="631"/>
      <c r="D73" s="897"/>
      <c r="E73" s="140" t="s">
        <v>934</v>
      </c>
      <c r="F73" s="410">
        <v>172212294.25</v>
      </c>
      <c r="G73" s="895"/>
      <c r="H73" s="895"/>
      <c r="I73" s="896"/>
      <c r="J73" s="896"/>
      <c r="K73" s="896"/>
      <c r="L73" s="896"/>
      <c r="M73" s="896"/>
      <c r="N73" s="896"/>
      <c r="O73" s="895"/>
      <c r="P73" s="896"/>
      <c r="Q73" s="896"/>
      <c r="R73" s="896"/>
      <c r="S73" s="896"/>
      <c r="T73" s="896"/>
      <c r="U73" s="896"/>
      <c r="V73" s="890"/>
      <c r="W73" s="681"/>
      <c r="X73" s="890"/>
      <c r="Y73" s="890"/>
      <c r="Z73" s="890"/>
      <c r="AA73" s="890"/>
      <c r="AB73" s="890"/>
      <c r="AC73" s="894"/>
      <c r="AD73" s="804"/>
      <c r="AE73" s="804"/>
      <c r="AF73" s="893"/>
      <c r="AG73" s="804"/>
      <c r="AH73" s="804"/>
      <c r="AI73" s="893"/>
      <c r="AJ73" s="804"/>
      <c r="AK73" s="893"/>
      <c r="AL73" s="893"/>
      <c r="AM73" s="804"/>
      <c r="AN73" s="893"/>
      <c r="AO73" s="893"/>
      <c r="AP73" s="890"/>
      <c r="AQ73" s="890"/>
      <c r="AR73" s="891"/>
      <c r="AS73" s="891"/>
      <c r="AT73" s="890"/>
      <c r="AU73" s="892"/>
      <c r="AV73" s="892"/>
      <c r="AW73" s="892"/>
      <c r="AX73" s="890"/>
      <c r="AY73" s="890"/>
      <c r="AZ73" s="890"/>
    </row>
    <row r="74" spans="1:52" ht="36" customHeight="1" x14ac:dyDescent="0.25">
      <c r="A74" s="547"/>
      <c r="B74" s="547"/>
      <c r="C74" s="631"/>
      <c r="D74" s="897"/>
      <c r="E74" s="140" t="s">
        <v>935</v>
      </c>
      <c r="F74" s="410">
        <v>172212294.25</v>
      </c>
      <c r="G74" s="895"/>
      <c r="H74" s="895"/>
      <c r="I74" s="896"/>
      <c r="J74" s="896"/>
      <c r="K74" s="896"/>
      <c r="L74" s="896"/>
      <c r="M74" s="896"/>
      <c r="N74" s="896"/>
      <c r="O74" s="895"/>
      <c r="P74" s="896"/>
      <c r="Q74" s="896"/>
      <c r="R74" s="896"/>
      <c r="S74" s="896"/>
      <c r="T74" s="896"/>
      <c r="U74" s="896"/>
      <c r="V74" s="890"/>
      <c r="W74" s="681"/>
      <c r="X74" s="890"/>
      <c r="Y74" s="890"/>
      <c r="Z74" s="890"/>
      <c r="AA74" s="890"/>
      <c r="AB74" s="890"/>
      <c r="AC74" s="894"/>
      <c r="AD74" s="804"/>
      <c r="AE74" s="804"/>
      <c r="AF74" s="893"/>
      <c r="AG74" s="804"/>
      <c r="AH74" s="804"/>
      <c r="AI74" s="893"/>
      <c r="AJ74" s="804"/>
      <c r="AK74" s="893"/>
      <c r="AL74" s="893"/>
      <c r="AM74" s="804"/>
      <c r="AN74" s="893"/>
      <c r="AO74" s="893"/>
      <c r="AP74" s="890"/>
      <c r="AQ74" s="890"/>
      <c r="AR74" s="891"/>
      <c r="AS74" s="891"/>
      <c r="AT74" s="890"/>
      <c r="AU74" s="892"/>
      <c r="AV74" s="892"/>
      <c r="AW74" s="892"/>
      <c r="AX74" s="890"/>
      <c r="AY74" s="890"/>
      <c r="AZ74" s="890"/>
    </row>
    <row r="75" spans="1:52" ht="15.75" x14ac:dyDescent="0.25">
      <c r="E75" s="198" t="s">
        <v>74</v>
      </c>
      <c r="F75" s="214">
        <f>SUM(F15:F74)</f>
        <v>149873187936.99994</v>
      </c>
      <c r="V75" s="131"/>
      <c r="AU75" s="411">
        <f>SUM(AU15:AU74)</f>
        <v>149873187937</v>
      </c>
    </row>
    <row r="76" spans="1:52" ht="12.75" customHeight="1" x14ac:dyDescent="0.25">
      <c r="V76" s="131"/>
    </row>
    <row r="77" spans="1:52" ht="12.75" customHeight="1" x14ac:dyDescent="0.25">
      <c r="V77" s="131"/>
    </row>
    <row r="78" spans="1:52" ht="12.75" customHeight="1" x14ac:dyDescent="0.25">
      <c r="V78" s="131"/>
    </row>
    <row r="79" spans="1:52" ht="12.75" customHeight="1" x14ac:dyDescent="0.25">
      <c r="V79" s="131"/>
    </row>
    <row r="80" spans="1:52" ht="12.75" customHeight="1" x14ac:dyDescent="0.25">
      <c r="V80" s="131"/>
    </row>
    <row r="81" spans="22:22" ht="12.75" customHeight="1" x14ac:dyDescent="0.25">
      <c r="V81" s="131"/>
    </row>
    <row r="82" spans="22:22" ht="12.75" customHeight="1" x14ac:dyDescent="0.25">
      <c r="V82" s="131"/>
    </row>
    <row r="83" spans="22:22" ht="12.75" customHeight="1" x14ac:dyDescent="0.25">
      <c r="V83" s="131"/>
    </row>
    <row r="84" spans="22:22" ht="12.75" customHeight="1" x14ac:dyDescent="0.25">
      <c r="V84" s="131"/>
    </row>
    <row r="85" spans="22:22" ht="12.75" customHeight="1" x14ac:dyDescent="0.25">
      <c r="V85" s="131"/>
    </row>
    <row r="86" spans="22:22" ht="12.75" customHeight="1" x14ac:dyDescent="0.25">
      <c r="V86" s="131"/>
    </row>
    <row r="87" spans="22:22" ht="12.75" customHeight="1" x14ac:dyDescent="0.25">
      <c r="V87" s="131"/>
    </row>
    <row r="88" spans="22:22" ht="12.75" customHeight="1" x14ac:dyDescent="0.25">
      <c r="V88" s="131"/>
    </row>
    <row r="89" spans="22:22" ht="12.75" customHeight="1" x14ac:dyDescent="0.25">
      <c r="V89" s="131"/>
    </row>
    <row r="90" spans="22:22" ht="12.75" customHeight="1" x14ac:dyDescent="0.25">
      <c r="V90" s="131"/>
    </row>
    <row r="91" spans="22:22" ht="12.75" customHeight="1" x14ac:dyDescent="0.25">
      <c r="V91" s="131"/>
    </row>
    <row r="92" spans="22:22" ht="12.75" customHeight="1" x14ac:dyDescent="0.25">
      <c r="V92" s="131"/>
    </row>
    <row r="93" spans="22:22" ht="12.75" customHeight="1" x14ac:dyDescent="0.25">
      <c r="V93" s="131"/>
    </row>
  </sheetData>
  <sheetProtection algorithmName="SHA-512" hashValue="YLGzbKLzIdzEH12WMKfa+FfLu3yAzecZ2z1vmJgG58lfSTz+ML7DWyBu4fChroUcII+x2hw5OR+HJ+C3PDUXyg==" saltValue="JeaII7MNem+btKFifCebyA==" spinCount="100000" sheet="1" objects="1" scenarios="1"/>
  <autoFilter ref="A14:BF75" xr:uid="{46DB1EE0-FFAF-440E-9D21-B4051D3A9768}"/>
  <dataConsolidate/>
  <mergeCells count="582">
    <mergeCell ref="AV27:AV32"/>
    <mergeCell ref="AW27:AW32"/>
    <mergeCell ref="AX27:AX32"/>
    <mergeCell ref="AG27:AG32"/>
    <mergeCell ref="AH27:AH32"/>
    <mergeCell ref="AI27:AI32"/>
    <mergeCell ref="AJ27:AJ32"/>
    <mergeCell ref="AK27:AK32"/>
    <mergeCell ref="AL27:AL32"/>
    <mergeCell ref="AM27:AM32"/>
    <mergeCell ref="AN27:AN32"/>
    <mergeCell ref="AO27:AO32"/>
    <mergeCell ref="AR27:AR32"/>
    <mergeCell ref="AS27:AS32"/>
    <mergeCell ref="AT27:AT32"/>
    <mergeCell ref="G27:G32"/>
    <mergeCell ref="H27:H32"/>
    <mergeCell ref="I27:I32"/>
    <mergeCell ref="J27:J32"/>
    <mergeCell ref="K27:K32"/>
    <mergeCell ref="L27:L32"/>
    <mergeCell ref="M27:M32"/>
    <mergeCell ref="N27:N32"/>
    <mergeCell ref="O27:O32"/>
    <mergeCell ref="AR21:AR25"/>
    <mergeCell ref="AS21:AS25"/>
    <mergeCell ref="AT21:AT25"/>
    <mergeCell ref="AW21:AW25"/>
    <mergeCell ref="AX21:AX25"/>
    <mergeCell ref="AV21:AV26"/>
    <mergeCell ref="P27:P32"/>
    <mergeCell ref="Q27:Q32"/>
    <mergeCell ref="R27:R32"/>
    <mergeCell ref="S27:S32"/>
    <mergeCell ref="T27:T32"/>
    <mergeCell ref="U27:U32"/>
    <mergeCell ref="V27:V32"/>
    <mergeCell ref="X27:X32"/>
    <mergeCell ref="Y27:Y32"/>
    <mergeCell ref="Z27:Z32"/>
    <mergeCell ref="AA27:AA32"/>
    <mergeCell ref="AB27:AB32"/>
    <mergeCell ref="AC27:AC32"/>
    <mergeCell ref="AD27:AD32"/>
    <mergeCell ref="AE27:AE32"/>
    <mergeCell ref="AF27:AF32"/>
    <mergeCell ref="AP27:AP32"/>
    <mergeCell ref="AQ27:AQ32"/>
    <mergeCell ref="AM15:AM19"/>
    <mergeCell ref="AN15:AN19"/>
    <mergeCell ref="AO15:AO19"/>
    <mergeCell ref="AP15:AP19"/>
    <mergeCell ref="AQ15:AQ19"/>
    <mergeCell ref="AF21:AF25"/>
    <mergeCell ref="AG21:AG25"/>
    <mergeCell ref="AH21:AH25"/>
    <mergeCell ref="AI21:AI25"/>
    <mergeCell ref="AJ21:AJ25"/>
    <mergeCell ref="AK21:AK25"/>
    <mergeCell ref="AL21:AL25"/>
    <mergeCell ref="AM21:AM25"/>
    <mergeCell ref="AN21:AN25"/>
    <mergeCell ref="AO21:AO25"/>
    <mergeCell ref="AP21:AP25"/>
    <mergeCell ref="AQ21:AQ25"/>
    <mergeCell ref="N21:N25"/>
    <mergeCell ref="O21:O25"/>
    <mergeCell ref="P21:P25"/>
    <mergeCell ref="Q21:Q25"/>
    <mergeCell ref="R21:R25"/>
    <mergeCell ref="S21:S25"/>
    <mergeCell ref="T21:T25"/>
    <mergeCell ref="U21:U25"/>
    <mergeCell ref="V21:V25"/>
    <mergeCell ref="V11:AX11"/>
    <mergeCell ref="BB3:BC3"/>
    <mergeCell ref="BD3:BF3"/>
    <mergeCell ref="A5:B5"/>
    <mergeCell ref="AP12:AP14"/>
    <mergeCell ref="AQ12:AQ14"/>
    <mergeCell ref="BD1:BF1"/>
    <mergeCell ref="B2:C2"/>
    <mergeCell ref="D2:AT2"/>
    <mergeCell ref="AU2:AV2"/>
    <mergeCell ref="BB2:BC2"/>
    <mergeCell ref="BD2:BF2"/>
    <mergeCell ref="B1:C1"/>
    <mergeCell ref="D1:AT1"/>
    <mergeCell ref="AU1:AV1"/>
    <mergeCell ref="BB1:BC1"/>
    <mergeCell ref="I12:O12"/>
    <mergeCell ref="I13:I14"/>
    <mergeCell ref="AB12:AB14"/>
    <mergeCell ref="U13:U14"/>
    <mergeCell ref="R13:R14"/>
    <mergeCell ref="O13:O14"/>
    <mergeCell ref="A9:B9"/>
    <mergeCell ref="C9:J9"/>
    <mergeCell ref="J13:J14"/>
    <mergeCell ref="K13:K14"/>
    <mergeCell ref="A12:A14"/>
    <mergeCell ref="B12:B14"/>
    <mergeCell ref="C12:C14"/>
    <mergeCell ref="F12:F14"/>
    <mergeCell ref="G12:H12"/>
    <mergeCell ref="A11:F11"/>
    <mergeCell ref="G11:U11"/>
    <mergeCell ref="AO13:AO14"/>
    <mergeCell ref="AI13:AI14"/>
    <mergeCell ref="AL13:AL14"/>
    <mergeCell ref="AX12:AX14"/>
    <mergeCell ref="AG13:AG14"/>
    <mergeCell ref="P12:U12"/>
    <mergeCell ref="V12:V14"/>
    <mergeCell ref="AH13:AH14"/>
    <mergeCell ref="P13:P14"/>
    <mergeCell ref="Q13:Q14"/>
    <mergeCell ref="AT12:AT14"/>
    <mergeCell ref="AW12:AW14"/>
    <mergeCell ref="W12:W14"/>
    <mergeCell ref="AR12:AR14"/>
    <mergeCell ref="AV12:AV14"/>
    <mergeCell ref="AJ13:AJ14"/>
    <mergeCell ref="AK13:AK14"/>
    <mergeCell ref="AM13:AM14"/>
    <mergeCell ref="AS12:AS14"/>
    <mergeCell ref="AN13:AN14"/>
    <mergeCell ref="AA12:AA14"/>
    <mergeCell ref="AZ11:AZ14"/>
    <mergeCell ref="AY11:AY14"/>
    <mergeCell ref="A1:A3"/>
    <mergeCell ref="B3:C3"/>
    <mergeCell ref="D3:AT3"/>
    <mergeCell ref="AU3:AV3"/>
    <mergeCell ref="X12:X14"/>
    <mergeCell ref="Y12:Y14"/>
    <mergeCell ref="Z12:Z14"/>
    <mergeCell ref="AU12:AU14"/>
    <mergeCell ref="S13:S14"/>
    <mergeCell ref="T13:T14"/>
    <mergeCell ref="AC12:AC14"/>
    <mergeCell ref="AD12:AO12"/>
    <mergeCell ref="AD13:AD14"/>
    <mergeCell ref="AE13:AE14"/>
    <mergeCell ref="AF13:AF14"/>
    <mergeCell ref="C5:J5"/>
    <mergeCell ref="A6:B6"/>
    <mergeCell ref="C6:J6"/>
    <mergeCell ref="Y6:AX9"/>
    <mergeCell ref="A7:B7"/>
    <mergeCell ref="C7:J7"/>
    <mergeCell ref="A8:B8"/>
    <mergeCell ref="C8:J8"/>
    <mergeCell ref="A71:A74"/>
    <mergeCell ref="B71:B74"/>
    <mergeCell ref="C71:C74"/>
    <mergeCell ref="D71:D74"/>
    <mergeCell ref="N13:N14"/>
    <mergeCell ref="G13:G14"/>
    <mergeCell ref="H13:H14"/>
    <mergeCell ref="B15:B20"/>
    <mergeCell ref="C15:C20"/>
    <mergeCell ref="D15:D20"/>
    <mergeCell ref="D12:D14"/>
    <mergeCell ref="E12:E14"/>
    <mergeCell ref="L13:L14"/>
    <mergeCell ref="M13:M14"/>
    <mergeCell ref="A15:A33"/>
    <mergeCell ref="B27:B33"/>
    <mergeCell ref="B21:B26"/>
    <mergeCell ref="B34:B40"/>
    <mergeCell ref="C21:C26"/>
    <mergeCell ref="D21:D26"/>
    <mergeCell ref="C27:C33"/>
    <mergeCell ref="D27:D33"/>
    <mergeCell ref="C61:C66"/>
    <mergeCell ref="D48:D52"/>
    <mergeCell ref="D53:D60"/>
    <mergeCell ref="D61:D66"/>
    <mergeCell ref="A67:A70"/>
    <mergeCell ref="B67:B70"/>
    <mergeCell ref="C67:C70"/>
    <mergeCell ref="D67:D70"/>
    <mergeCell ref="A34:A66"/>
    <mergeCell ref="C34:C40"/>
    <mergeCell ref="C41:C47"/>
    <mergeCell ref="B41:B47"/>
    <mergeCell ref="B48:B52"/>
    <mergeCell ref="C48:C52"/>
    <mergeCell ref="B53:B60"/>
    <mergeCell ref="C53:C60"/>
    <mergeCell ref="B61:B66"/>
    <mergeCell ref="D34:D40"/>
    <mergeCell ref="D41:D47"/>
    <mergeCell ref="AU34:AU40"/>
    <mergeCell ref="AU41:AU47"/>
    <mergeCell ref="G15:G19"/>
    <mergeCell ref="H15:H19"/>
    <mergeCell ref="I15:I19"/>
    <mergeCell ref="J15:J19"/>
    <mergeCell ref="K15:K19"/>
    <mergeCell ref="L15:L19"/>
    <mergeCell ref="M15:M19"/>
    <mergeCell ref="N15:N19"/>
    <mergeCell ref="O15:O19"/>
    <mergeCell ref="P15:P19"/>
    <mergeCell ref="Q15:Q19"/>
    <mergeCell ref="R15:R19"/>
    <mergeCell ref="S15:S19"/>
    <mergeCell ref="G21:G25"/>
    <mergeCell ref="H21:H25"/>
    <mergeCell ref="I21:I25"/>
    <mergeCell ref="J21:J25"/>
    <mergeCell ref="K21:K25"/>
    <mergeCell ref="L21:L25"/>
    <mergeCell ref="M21:M25"/>
    <mergeCell ref="W15:W19"/>
    <mergeCell ref="W21:W25"/>
    <mergeCell ref="AZ67:AZ70"/>
    <mergeCell ref="AY71:AY74"/>
    <mergeCell ref="AZ71:AZ74"/>
    <mergeCell ref="AY34:AY40"/>
    <mergeCell ref="AZ34:AZ40"/>
    <mergeCell ref="AY41:AY47"/>
    <mergeCell ref="AZ41:AZ47"/>
    <mergeCell ref="AY48:AY52"/>
    <mergeCell ref="AZ48:AZ52"/>
    <mergeCell ref="AY61:AY66"/>
    <mergeCell ref="AZ61:AZ66"/>
    <mergeCell ref="AU48:AU52"/>
    <mergeCell ref="AU53:AU60"/>
    <mergeCell ref="AU61:AU66"/>
    <mergeCell ref="AU71:AU74"/>
    <mergeCell ref="AU67:AU70"/>
    <mergeCell ref="AU15:AU20"/>
    <mergeCell ref="AY67:AY70"/>
    <mergeCell ref="T15:T19"/>
    <mergeCell ref="U15:U19"/>
    <mergeCell ref="V15:V19"/>
    <mergeCell ref="X15:X19"/>
    <mergeCell ref="Y15:Y19"/>
    <mergeCell ref="Z15:Z19"/>
    <mergeCell ref="AA15:AA19"/>
    <mergeCell ref="AB15:AB19"/>
    <mergeCell ref="AC15:AC19"/>
    <mergeCell ref="AD15:AD19"/>
    <mergeCell ref="AE15:AE19"/>
    <mergeCell ref="AF15:AF19"/>
    <mergeCell ref="AG15:AG19"/>
    <mergeCell ref="AH15:AH19"/>
    <mergeCell ref="AU21:AU26"/>
    <mergeCell ref="AU27:AU33"/>
    <mergeCell ref="AV15:AV19"/>
    <mergeCell ref="W27:W32"/>
    <mergeCell ref="AY15:AY19"/>
    <mergeCell ref="AZ15:AZ19"/>
    <mergeCell ref="AY21:AY25"/>
    <mergeCell ref="AZ21:AZ25"/>
    <mergeCell ref="AY27:AY32"/>
    <mergeCell ref="AZ27:AZ32"/>
    <mergeCell ref="AW15:AW19"/>
    <mergeCell ref="AX15:AX19"/>
    <mergeCell ref="X21:X25"/>
    <mergeCell ref="Y21:Y25"/>
    <mergeCell ref="AI15:AI19"/>
    <mergeCell ref="AJ15:AJ19"/>
    <mergeCell ref="AK15:AK19"/>
    <mergeCell ref="Z21:Z25"/>
    <mergeCell ref="AA21:AA25"/>
    <mergeCell ref="AB21:AB25"/>
    <mergeCell ref="AC21:AC25"/>
    <mergeCell ref="AE21:AE25"/>
    <mergeCell ref="AD21:AD25"/>
    <mergeCell ref="AR15:AR19"/>
    <mergeCell ref="AS15:AS19"/>
    <mergeCell ref="AT15:AT19"/>
    <mergeCell ref="AL15:AL19"/>
    <mergeCell ref="G34:G40"/>
    <mergeCell ref="H34:H40"/>
    <mergeCell ref="I34:I40"/>
    <mergeCell ref="J34:J40"/>
    <mergeCell ref="K34:K40"/>
    <mergeCell ref="L34:L40"/>
    <mergeCell ref="M34:M40"/>
    <mergeCell ref="N34:N40"/>
    <mergeCell ref="O34:O40"/>
    <mergeCell ref="AF34:AF40"/>
    <mergeCell ref="AG34:AG40"/>
    <mergeCell ref="P34:P40"/>
    <mergeCell ref="Q34:Q40"/>
    <mergeCell ref="R34:R40"/>
    <mergeCell ref="S34:S40"/>
    <mergeCell ref="T34:T40"/>
    <mergeCell ref="U34:U40"/>
    <mergeCell ref="V34:V40"/>
    <mergeCell ref="W34:W40"/>
    <mergeCell ref="X34:X40"/>
    <mergeCell ref="AR34:AR40"/>
    <mergeCell ref="AS34:AS40"/>
    <mergeCell ref="AT34:AT40"/>
    <mergeCell ref="AV34:AV40"/>
    <mergeCell ref="AW34:AW40"/>
    <mergeCell ref="AX34:AX40"/>
    <mergeCell ref="G41:G47"/>
    <mergeCell ref="H41:H47"/>
    <mergeCell ref="I41:I47"/>
    <mergeCell ref="J41:J47"/>
    <mergeCell ref="K41:K47"/>
    <mergeCell ref="L41:L47"/>
    <mergeCell ref="M41:M47"/>
    <mergeCell ref="N41:N47"/>
    <mergeCell ref="O41:O47"/>
    <mergeCell ref="P41:P47"/>
    <mergeCell ref="Q41:Q47"/>
    <mergeCell ref="R41:R47"/>
    <mergeCell ref="S41:S47"/>
    <mergeCell ref="T41:T47"/>
    <mergeCell ref="U41:U47"/>
    <mergeCell ref="V41:V47"/>
    <mergeCell ref="W41:W47"/>
    <mergeCell ref="AH34:AH40"/>
    <mergeCell ref="X41:X47"/>
    <mergeCell ref="Y41:Y47"/>
    <mergeCell ref="Z41:Z47"/>
    <mergeCell ref="AA41:AA47"/>
    <mergeCell ref="AB41:AB47"/>
    <mergeCell ref="AC41:AC47"/>
    <mergeCell ref="AD41:AD47"/>
    <mergeCell ref="AE41:AE47"/>
    <mergeCell ref="AQ34:AQ40"/>
    <mergeCell ref="AI34:AI40"/>
    <mergeCell ref="AJ34:AJ40"/>
    <mergeCell ref="AK34:AK40"/>
    <mergeCell ref="AL34:AL40"/>
    <mergeCell ref="AM34:AM40"/>
    <mergeCell ref="AN34:AN40"/>
    <mergeCell ref="AO34:AO40"/>
    <mergeCell ref="AP34:AP40"/>
    <mergeCell ref="Y34:Y40"/>
    <mergeCell ref="Z34:Z40"/>
    <mergeCell ref="AA34:AA40"/>
    <mergeCell ref="AB34:AB40"/>
    <mergeCell ref="AC34:AC40"/>
    <mergeCell ref="AD34:AD40"/>
    <mergeCell ref="AE34:AE40"/>
    <mergeCell ref="AF41:AF47"/>
    <mergeCell ref="AG41:AG47"/>
    <mergeCell ref="AH41:AH47"/>
    <mergeCell ref="AI41:AI47"/>
    <mergeCell ref="AJ41:AJ47"/>
    <mergeCell ref="AK41:AK47"/>
    <mergeCell ref="AL41:AL47"/>
    <mergeCell ref="AM41:AM47"/>
    <mergeCell ref="AN41:AN47"/>
    <mergeCell ref="AO41:AO47"/>
    <mergeCell ref="AP41:AP47"/>
    <mergeCell ref="AQ41:AQ47"/>
    <mergeCell ref="AR41:AR47"/>
    <mergeCell ref="AS41:AS47"/>
    <mergeCell ref="AT41:AT47"/>
    <mergeCell ref="AV41:AV47"/>
    <mergeCell ref="AW41:AW47"/>
    <mergeCell ref="AX41:AX47"/>
    <mergeCell ref="G48:G52"/>
    <mergeCell ref="H48:H52"/>
    <mergeCell ref="I48:I52"/>
    <mergeCell ref="J48:J52"/>
    <mergeCell ref="K48:K52"/>
    <mergeCell ref="L48:L52"/>
    <mergeCell ref="M48:M52"/>
    <mergeCell ref="N48:N52"/>
    <mergeCell ref="O48:O52"/>
    <mergeCell ref="P48:P52"/>
    <mergeCell ref="Q48:Q52"/>
    <mergeCell ref="R48:R52"/>
    <mergeCell ref="S48:S52"/>
    <mergeCell ref="T48:T52"/>
    <mergeCell ref="U48:U52"/>
    <mergeCell ref="V48:V52"/>
    <mergeCell ref="W48:W52"/>
    <mergeCell ref="X48:X52"/>
    <mergeCell ref="AI48:AI52"/>
    <mergeCell ref="AJ48:AJ52"/>
    <mergeCell ref="AK48:AK52"/>
    <mergeCell ref="AL48:AL52"/>
    <mergeCell ref="AM48:AM52"/>
    <mergeCell ref="AN48:AN52"/>
    <mergeCell ref="AO48:AO52"/>
    <mergeCell ref="AP48:AP52"/>
    <mergeCell ref="Y48:Y52"/>
    <mergeCell ref="Z48:Z52"/>
    <mergeCell ref="AA48:AA52"/>
    <mergeCell ref="AB48:AB52"/>
    <mergeCell ref="AC48:AC52"/>
    <mergeCell ref="AD48:AD52"/>
    <mergeCell ref="AE48:AE52"/>
    <mergeCell ref="AF48:AF52"/>
    <mergeCell ref="AG48:AG52"/>
    <mergeCell ref="AQ48:AQ52"/>
    <mergeCell ref="AR48:AR52"/>
    <mergeCell ref="AS48:AS52"/>
    <mergeCell ref="AT48:AT52"/>
    <mergeCell ref="AV48:AV52"/>
    <mergeCell ref="AW48:AW52"/>
    <mergeCell ref="AX48:AX52"/>
    <mergeCell ref="F56:F60"/>
    <mergeCell ref="E56:E60"/>
    <mergeCell ref="G53:G56"/>
    <mergeCell ref="H53:H56"/>
    <mergeCell ref="I53:I56"/>
    <mergeCell ref="J53:J56"/>
    <mergeCell ref="K53:K56"/>
    <mergeCell ref="L53:L56"/>
    <mergeCell ref="M53:M56"/>
    <mergeCell ref="N53:N56"/>
    <mergeCell ref="O53:O56"/>
    <mergeCell ref="P53:P56"/>
    <mergeCell ref="Q53:Q56"/>
    <mergeCell ref="R53:R56"/>
    <mergeCell ref="S53:S56"/>
    <mergeCell ref="T53:T56"/>
    <mergeCell ref="AH48:AH52"/>
    <mergeCell ref="AL53:AL56"/>
    <mergeCell ref="U53:U56"/>
    <mergeCell ref="V53:V56"/>
    <mergeCell ref="W53:W56"/>
    <mergeCell ref="X53:X56"/>
    <mergeCell ref="Y53:Y56"/>
    <mergeCell ref="Z53:Z56"/>
    <mergeCell ref="AA53:AA56"/>
    <mergeCell ref="AB53:AB56"/>
    <mergeCell ref="AC53:AC56"/>
    <mergeCell ref="AX53:AX56"/>
    <mergeCell ref="AY53:AY56"/>
    <mergeCell ref="AZ53:AZ56"/>
    <mergeCell ref="G61:G66"/>
    <mergeCell ref="H61:H66"/>
    <mergeCell ref="I61:I66"/>
    <mergeCell ref="J61:J66"/>
    <mergeCell ref="K61:K66"/>
    <mergeCell ref="L61:L66"/>
    <mergeCell ref="M61:M66"/>
    <mergeCell ref="N61:N66"/>
    <mergeCell ref="O61:O66"/>
    <mergeCell ref="P61:P66"/>
    <mergeCell ref="Q61:Q66"/>
    <mergeCell ref="R61:R66"/>
    <mergeCell ref="S61:S66"/>
    <mergeCell ref="T61:T66"/>
    <mergeCell ref="U61:U66"/>
    <mergeCell ref="V61:V66"/>
    <mergeCell ref="Y61:Y66"/>
    <mergeCell ref="X61:X66"/>
    <mergeCell ref="Z61:Z66"/>
    <mergeCell ref="AM53:AM56"/>
    <mergeCell ref="AN53:AN56"/>
    <mergeCell ref="AA61:AA66"/>
    <mergeCell ref="AB61:AB66"/>
    <mergeCell ref="AC61:AC66"/>
    <mergeCell ref="AD61:AD66"/>
    <mergeCell ref="AE61:AE66"/>
    <mergeCell ref="AF61:AF66"/>
    <mergeCell ref="AG61:AG66"/>
    <mergeCell ref="AH61:AH66"/>
    <mergeCell ref="AW53:AW56"/>
    <mergeCell ref="AO53:AO56"/>
    <mergeCell ref="AP53:AP56"/>
    <mergeCell ref="AQ53:AQ56"/>
    <mergeCell ref="AR53:AR56"/>
    <mergeCell ref="AS53:AS56"/>
    <mergeCell ref="AT53:AT56"/>
    <mergeCell ref="AV53:AV56"/>
    <mergeCell ref="AD53:AD56"/>
    <mergeCell ref="AE53:AE56"/>
    <mergeCell ref="AF53:AF56"/>
    <mergeCell ref="AG53:AG56"/>
    <mergeCell ref="AH53:AH56"/>
    <mergeCell ref="AI53:AI56"/>
    <mergeCell ref="AJ53:AJ56"/>
    <mergeCell ref="AK53:AK56"/>
    <mergeCell ref="AI61:AI66"/>
    <mergeCell ref="AJ61:AJ66"/>
    <mergeCell ref="AK61:AK66"/>
    <mergeCell ref="AL61:AL66"/>
    <mergeCell ref="AM61:AM66"/>
    <mergeCell ref="AN61:AN66"/>
    <mergeCell ref="AP61:AP66"/>
    <mergeCell ref="AQ61:AQ66"/>
    <mergeCell ref="AO61:AO66"/>
    <mergeCell ref="AR61:AR66"/>
    <mergeCell ref="AS61:AS66"/>
    <mergeCell ref="AT61:AT66"/>
    <mergeCell ref="AV61:AV66"/>
    <mergeCell ref="AW61:AW66"/>
    <mergeCell ref="AX61:AX66"/>
    <mergeCell ref="W61:W66"/>
    <mergeCell ref="G67:G70"/>
    <mergeCell ref="H67:H70"/>
    <mergeCell ref="I67:I70"/>
    <mergeCell ref="J67:J70"/>
    <mergeCell ref="K67:K70"/>
    <mergeCell ref="M67:M70"/>
    <mergeCell ref="N67:N70"/>
    <mergeCell ref="L67:L70"/>
    <mergeCell ref="O67:O70"/>
    <mergeCell ref="P67:P70"/>
    <mergeCell ref="Q67:Q70"/>
    <mergeCell ref="R67:R70"/>
    <mergeCell ref="S67:S70"/>
    <mergeCell ref="T67:T70"/>
    <mergeCell ref="U67:U70"/>
    <mergeCell ref="V67:V70"/>
    <mergeCell ref="W67:W70"/>
    <mergeCell ref="X67:X70"/>
    <mergeCell ref="Y67:Y70"/>
    <mergeCell ref="Z67:Z70"/>
    <mergeCell ref="AA67:AA70"/>
    <mergeCell ref="AB67:AB70"/>
    <mergeCell ref="AC67:AC70"/>
    <mergeCell ref="AD67:AD70"/>
    <mergeCell ref="AE67:AE70"/>
    <mergeCell ref="AG67:AG70"/>
    <mergeCell ref="AF67:AF70"/>
    <mergeCell ref="AH67:AH70"/>
    <mergeCell ref="AI67:AI70"/>
    <mergeCell ref="AJ67:AJ70"/>
    <mergeCell ref="AK67:AK70"/>
    <mergeCell ref="AL67:AL70"/>
    <mergeCell ref="AM67:AM70"/>
    <mergeCell ref="AN67:AN70"/>
    <mergeCell ref="AO67:AO70"/>
    <mergeCell ref="AP67:AP70"/>
    <mergeCell ref="AQ67:AQ70"/>
    <mergeCell ref="AR67:AR70"/>
    <mergeCell ref="AT67:AT70"/>
    <mergeCell ref="AS67:AS70"/>
    <mergeCell ref="AW67:AW70"/>
    <mergeCell ref="AV67:AV70"/>
    <mergeCell ref="AX67:AX70"/>
    <mergeCell ref="G71:G74"/>
    <mergeCell ref="H71:H74"/>
    <mergeCell ref="I71:I74"/>
    <mergeCell ref="J71:J74"/>
    <mergeCell ref="K71:K74"/>
    <mergeCell ref="L71:L74"/>
    <mergeCell ref="M71:M74"/>
    <mergeCell ref="N71:N74"/>
    <mergeCell ref="O71:O74"/>
    <mergeCell ref="P71:P74"/>
    <mergeCell ref="Q71:Q74"/>
    <mergeCell ref="R71:R74"/>
    <mergeCell ref="S71:S74"/>
    <mergeCell ref="T71:T74"/>
    <mergeCell ref="U71:U74"/>
    <mergeCell ref="V71:V74"/>
    <mergeCell ref="W71:W74"/>
    <mergeCell ref="X71:X74"/>
    <mergeCell ref="Y71:Y74"/>
    <mergeCell ref="Z71:Z74"/>
    <mergeCell ref="AA71:AA74"/>
    <mergeCell ref="AB71:AB74"/>
    <mergeCell ref="AC71:AC74"/>
    <mergeCell ref="AD71:AD74"/>
    <mergeCell ref="AE71:AE74"/>
    <mergeCell ref="AF71:AF74"/>
    <mergeCell ref="AP71:AP74"/>
    <mergeCell ref="AQ71:AQ74"/>
    <mergeCell ref="AR71:AR74"/>
    <mergeCell ref="AS71:AS74"/>
    <mergeCell ref="AT71:AT74"/>
    <mergeCell ref="AV71:AV74"/>
    <mergeCell ref="AW71:AW74"/>
    <mergeCell ref="AX71:AX74"/>
    <mergeCell ref="AG71:AG74"/>
    <mergeCell ref="AH71:AH74"/>
    <mergeCell ref="AI71:AI74"/>
    <mergeCell ref="AJ71:AJ74"/>
    <mergeCell ref="AL71:AL74"/>
    <mergeCell ref="AK71:AK74"/>
    <mergeCell ref="AM71:AM74"/>
    <mergeCell ref="AN71:AN74"/>
    <mergeCell ref="AO71:AO74"/>
  </mergeCells>
  <dataValidations count="2">
    <dataValidation showDropDown="1" showInputMessage="1" showErrorMessage="1" sqref="W67 AA21 AA41 AA48 AA57:AA61 W71 AA53 AA67 W57:W61 W33:W34 W48 W53:X53 W41 AA33:AA34 AA26:AA27 W15 W20:W21 W26:W27" xr:uid="{92AD4E6A-E5ED-4B2F-8462-62F6FB637C17}"/>
    <dataValidation allowBlank="1" showInputMessage="1" showErrorMessage="1" sqref="AW15 AW20:AW21 AW26:AW27 AW33:AW34 AW41 AW48 AW53 AW57:AW61 AW67 AW71" xr:uid="{11711F81-4BA0-4E80-8CE8-6DA5E38E0665}"/>
  </dataValidations>
  <pageMargins left="0.31496062992125984" right="0.31496062992125984" top="0.35433070866141736" bottom="0.35433070866141736" header="0.11811023622047245" footer="0.11811023622047245"/>
  <pageSetup scale="80" orientation="landscape"/>
  <drawing r:id="rId1"/>
  <legacyDrawing r:id="rId2"/>
  <extLst>
    <ext xmlns:x14="http://schemas.microsoft.com/office/spreadsheetml/2009/9/main" uri="{CCE6A557-97BC-4b89-ADB6-D9C93CAAB3DF}">
      <x14:dataValidations xmlns:xm="http://schemas.microsoft.com/office/excel/2006/main" count="15">
        <x14:dataValidation type="list" allowBlank="1" showInputMessage="1" showErrorMessage="1" xr:uid="{19E55558-4100-44AE-BCF1-2503736318D1}">
          <x14:formula1>
            <xm:f>'Listas Desplegables '!$B$100:$B$105</xm:f>
          </x14:formula1>
          <xm:sqref>AQ15 AQ20</xm:sqref>
        </x14:dataValidation>
        <x14:dataValidation type="list" allowBlank="1" showInputMessage="1" showErrorMessage="1" xr:uid="{94352E6C-4ACD-4359-AA43-51BE930DAF9E}">
          <x14:formula1>
            <xm:f>'Listas Desplegables '!$B$107:$B$111</xm:f>
          </x14:formula1>
          <xm:sqref>AT15 AT20</xm:sqref>
        </x14:dataValidation>
        <x14:dataValidation type="list" allowBlank="1" showInputMessage="1" showErrorMessage="1" xr:uid="{4DCCCE3E-7341-41C1-9A5C-843B2C530EDF}">
          <x14:formula1>
            <xm:f>'Listas Desplegables '!$B$70:$B$79</xm:f>
          </x14:formula1>
          <xm:sqref>U15 U20</xm:sqref>
        </x14:dataValidation>
        <x14:dataValidation type="list" allowBlank="1" showInputMessage="1" showErrorMessage="1" xr:uid="{812F2FBC-23F3-4710-B917-583080CF8F30}">
          <x14:formula1>
            <xm:f>'Listas Desplegables '!$B$93:$B$97</xm:f>
          </x14:formula1>
          <xm:sqref>AB15 AB20</xm:sqref>
        </x14:dataValidation>
        <x14:dataValidation type="list" allowBlank="1" showInputMessage="1" showErrorMessage="1" xr:uid="{76CAC0D3-8606-4A8D-8261-D5C2FB3EFB22}">
          <x14:formula1>
            <xm:f>'Listas Desplegables '!$B$8:$B$18</xm:f>
          </x14:formula1>
          <xm:sqref>P15 P20</xm:sqref>
        </x14:dataValidation>
        <x14:dataValidation type="list" allowBlank="1" showInputMessage="1" showErrorMessage="1" xr:uid="{51C586CD-541B-4E35-95A5-DD48A7C52450}">
          <x14:formula1>
            <xm:f>'Listas Desplegables '!$B$39:$B$49</xm:f>
          </x14:formula1>
          <xm:sqref>R15 R20</xm:sqref>
        </x14:dataValidation>
        <x14:dataValidation type="list" allowBlank="1" showInputMessage="1" showErrorMessage="1" xr:uid="{9C2E8703-F81B-4B07-BB08-C3C930C4FFF0}">
          <x14:formula1>
            <xm:f>'Listas Desplegables '!$B$89:$B$91</xm:f>
          </x14:formula1>
          <xm:sqref>AA15 X20 X15</xm:sqref>
        </x14:dataValidation>
        <x14:dataValidation type="list" showInputMessage="1" showErrorMessage="1" xr:uid="{353AE5A3-5CCF-4846-8DE4-903F2060D04D}">
          <x14:formula1>
            <xm:f>'Listas Desplegables '!$B$81:$B$87</xm:f>
          </x14:formula1>
          <xm:sqref>V15 V20:V21 V26</xm:sqref>
        </x14:dataValidation>
        <x14:dataValidation type="list" allowBlank="1" showInputMessage="1" showErrorMessage="1" xr:uid="{8889C727-56A7-4A92-9A01-69C6967627CC}">
          <x14:formula1>
            <xm:f>'Listas Desplegables '!$B$51:$B$62</xm:f>
          </x14:formula1>
          <xm:sqref>S15 S20</xm:sqref>
        </x14:dataValidation>
        <x14:dataValidation type="list" allowBlank="1" showInputMessage="1" showErrorMessage="1" xr:uid="{8E2936A5-CC18-4697-9674-807C9F64EBE6}">
          <x14:formula1>
            <xm:f>'Listas Desplegables '!$B$64:$B$68</xm:f>
          </x14:formula1>
          <xm:sqref>T15 T20</xm:sqref>
        </x14:dataValidation>
        <x14:dataValidation type="list" allowBlank="1" showInputMessage="1" showErrorMessage="1" xr:uid="{E6595827-D504-4270-92BF-52297007E1C3}">
          <x14:formula1>
            <xm:f>'Listas Desplegables '!$B$1511:$B$1530</xm:f>
          </x14:formula1>
          <xm:sqref>AY15 AY21:AZ21 AY27 AY60:AY61 AY33:AY34 AY41 AY48 AY53 AY71 AZ33 AY57:AZ59 AZ60</xm:sqref>
        </x14:dataValidation>
        <x14:dataValidation type="list" allowBlank="1" showInputMessage="1" showErrorMessage="1" xr:uid="{E02281F8-91EE-4FF5-95C6-FF83E1A6FE90}">
          <x14:formula1>
            <xm:f>'Listas Desplegables '!$B$1532:$B$1544</xm:f>
          </x14:formula1>
          <xm:sqref>AZ15 AY26 AZ26:AZ27 AZ34 AZ41 AZ48 AZ53 AZ61 AZ67 AZ71 AY20:AZ20</xm:sqref>
        </x14:dataValidation>
        <x14:dataValidation type="list" allowBlank="1" showInputMessage="1" showErrorMessage="1" xr:uid="{F127C94F-5CF7-4DD9-89FD-307AB78514F4}">
          <x14:formula1>
            <xm:f>'Listas Desplegables '!$B$3:$B$5</xm:f>
          </x14:formula1>
          <xm:sqref>G15:O15 G20:O20</xm:sqref>
        </x14:dataValidation>
        <x14:dataValidation type="list" allowBlank="1" showInputMessage="1" showErrorMessage="1" xr:uid="{F8ABF5C1-AB1C-4C91-B65C-8525B2A434F4}">
          <x14:formula1>
            <xm:f>'Listas Desplegables '!$B$21:$B$36</xm:f>
          </x14:formula1>
          <xm:sqref>Q15 Q20</xm:sqref>
        </x14:dataValidation>
        <x14:dataValidation type="list" allowBlank="1" showInputMessage="1" showErrorMessage="1" xr:uid="{CE07247A-1C67-4A59-9515-D790D20B18BF}">
          <x14:formula1>
            <xm:f>'Listas Desplegables '!$B$1478:$B$1502</xm:f>
          </x14:formula1>
          <xm:sqref>AP15 AP20</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AK40"/>
  <sheetViews>
    <sheetView view="pageBreakPreview" zoomScaleNormal="80" zoomScaleSheetLayoutView="100" workbookViewId="0">
      <selection activeCell="D25" sqref="D25"/>
    </sheetView>
  </sheetViews>
  <sheetFormatPr baseColWidth="10" defaultColWidth="8.85546875" defaultRowHeight="15.75" x14ac:dyDescent="0.25"/>
  <cols>
    <col min="1" max="1" width="97.28515625" style="197" customWidth="1"/>
    <col min="2" max="2" width="16.7109375" style="197" customWidth="1"/>
    <col min="3" max="3" width="62.85546875" style="201" customWidth="1"/>
    <col min="4" max="4" width="59" style="201" customWidth="1"/>
    <col min="5" max="6" width="17.42578125" style="201" customWidth="1"/>
    <col min="7" max="18" width="5.140625" style="201" customWidth="1"/>
    <col min="19" max="19" width="19.85546875" style="201" customWidth="1"/>
    <col min="20" max="21" width="17.42578125" style="201" customWidth="1"/>
    <col min="22" max="22" width="25.28515625" style="201" customWidth="1"/>
    <col min="23" max="23" width="23.7109375" style="201" customWidth="1"/>
    <col min="24" max="24" width="19.85546875" style="201" customWidth="1"/>
    <col min="25" max="25" width="39" style="197" customWidth="1"/>
    <col min="26" max="29" width="9.42578125" style="197" customWidth="1"/>
    <col min="30" max="30" width="0.28515625" style="197" customWidth="1"/>
    <col min="31" max="16384" width="8.85546875" style="197"/>
  </cols>
  <sheetData>
    <row r="1" spans="1:37" ht="40.5" customHeight="1" x14ac:dyDescent="0.25">
      <c r="A1" s="935"/>
      <c r="B1" s="936"/>
      <c r="C1" s="335" t="s">
        <v>0</v>
      </c>
      <c r="D1" s="931" t="s">
        <v>1</v>
      </c>
      <c r="E1" s="931"/>
      <c r="F1" s="931"/>
      <c r="G1" s="931"/>
      <c r="H1" s="931"/>
      <c r="I1" s="931"/>
      <c r="J1" s="931"/>
      <c r="K1" s="931"/>
      <c r="L1" s="931"/>
      <c r="M1" s="931"/>
      <c r="N1" s="931"/>
      <c r="O1" s="931"/>
      <c r="P1" s="931"/>
      <c r="Q1" s="931"/>
      <c r="R1" s="931"/>
      <c r="S1" s="931"/>
      <c r="T1" s="931"/>
      <c r="U1" s="931"/>
      <c r="V1" s="931"/>
      <c r="W1" s="593" t="s">
        <v>2</v>
      </c>
      <c r="X1" s="594"/>
      <c r="Y1" s="102" t="s">
        <v>3</v>
      </c>
      <c r="AG1" s="669"/>
      <c r="AH1" s="669"/>
      <c r="AI1" s="702"/>
      <c r="AJ1" s="702"/>
      <c r="AK1" s="702"/>
    </row>
    <row r="2" spans="1:37" ht="40.5" customHeight="1" x14ac:dyDescent="0.25">
      <c r="A2" s="937"/>
      <c r="B2" s="938"/>
      <c r="C2" s="335" t="s">
        <v>4</v>
      </c>
      <c r="D2" s="722" t="s">
        <v>5</v>
      </c>
      <c r="E2" s="722"/>
      <c r="F2" s="722"/>
      <c r="G2" s="722"/>
      <c r="H2" s="722"/>
      <c r="I2" s="722"/>
      <c r="J2" s="722"/>
      <c r="K2" s="722"/>
      <c r="L2" s="722"/>
      <c r="M2" s="722"/>
      <c r="N2" s="722"/>
      <c r="O2" s="722"/>
      <c r="P2" s="722"/>
      <c r="Q2" s="722"/>
      <c r="R2" s="722"/>
      <c r="S2" s="722"/>
      <c r="T2" s="722"/>
      <c r="U2" s="722"/>
      <c r="V2" s="722"/>
      <c r="W2" s="593" t="s">
        <v>6</v>
      </c>
      <c r="X2" s="594"/>
      <c r="Y2" s="102"/>
      <c r="AG2" s="669"/>
      <c r="AH2" s="669"/>
      <c r="AI2" s="670"/>
      <c r="AJ2" s="670"/>
      <c r="AK2" s="670"/>
    </row>
    <row r="3" spans="1:37" ht="40.5" customHeight="1" x14ac:dyDescent="0.25">
      <c r="A3" s="939"/>
      <c r="B3" s="940"/>
      <c r="C3" s="335" t="s">
        <v>7</v>
      </c>
      <c r="D3" s="722" t="s">
        <v>8</v>
      </c>
      <c r="E3" s="722"/>
      <c r="F3" s="722"/>
      <c r="G3" s="722"/>
      <c r="H3" s="722"/>
      <c r="I3" s="722"/>
      <c r="J3" s="722"/>
      <c r="K3" s="722"/>
      <c r="L3" s="722"/>
      <c r="M3" s="722"/>
      <c r="N3" s="722"/>
      <c r="O3" s="722"/>
      <c r="P3" s="722"/>
      <c r="Q3" s="722"/>
      <c r="R3" s="722"/>
      <c r="S3" s="722"/>
      <c r="T3" s="722"/>
      <c r="U3" s="722"/>
      <c r="V3" s="722"/>
      <c r="W3" s="593" t="s">
        <v>9</v>
      </c>
      <c r="X3" s="594"/>
      <c r="Y3" s="105"/>
      <c r="AG3" s="669"/>
      <c r="AH3" s="669"/>
      <c r="AI3" s="671"/>
      <c r="AJ3" s="670"/>
      <c r="AK3" s="670"/>
    </row>
    <row r="4" spans="1:37" ht="18" customHeight="1" x14ac:dyDescent="0.25">
      <c r="A4" s="127"/>
      <c r="B4" s="127"/>
      <c r="C4" s="127"/>
      <c r="D4" s="127"/>
      <c r="E4" s="127"/>
      <c r="F4" s="127"/>
      <c r="G4" s="127"/>
      <c r="H4" s="127"/>
      <c r="I4" s="127"/>
      <c r="J4" s="127"/>
      <c r="K4" s="127"/>
      <c r="L4" s="127"/>
      <c r="M4" s="127"/>
      <c r="N4" s="127"/>
      <c r="O4" s="127"/>
      <c r="P4" s="127"/>
      <c r="Q4" s="127"/>
      <c r="R4" s="127"/>
      <c r="S4" s="127"/>
      <c r="T4" s="127"/>
      <c r="U4" s="127"/>
      <c r="V4" s="127"/>
      <c r="Y4" s="127"/>
      <c r="Z4" s="127"/>
      <c r="AA4" s="127"/>
      <c r="AB4" s="127"/>
      <c r="AC4" s="127"/>
      <c r="AD4" s="127"/>
      <c r="AE4" s="127"/>
    </row>
    <row r="5" spans="1:37" ht="8.25" customHeight="1" x14ac:dyDescent="0.25">
      <c r="A5" s="126"/>
      <c r="B5" s="126"/>
      <c r="C5" s="126"/>
      <c r="D5" s="126"/>
      <c r="E5" s="126"/>
      <c r="F5" s="126"/>
      <c r="G5" s="126"/>
      <c r="H5" s="126"/>
      <c r="I5" s="126"/>
      <c r="J5" s="126"/>
      <c r="K5" s="126"/>
      <c r="L5" s="126"/>
      <c r="M5" s="126"/>
      <c r="N5" s="126"/>
      <c r="O5" s="126"/>
      <c r="P5" s="126"/>
      <c r="Q5" s="126"/>
      <c r="R5" s="126"/>
      <c r="Y5" s="201"/>
      <c r="Z5" s="354"/>
      <c r="AA5" s="354"/>
      <c r="AB5" s="354"/>
      <c r="AC5" s="354"/>
      <c r="AD5" s="354"/>
      <c r="AE5" s="354"/>
    </row>
    <row r="6" spans="1:37" ht="18" customHeight="1" x14ac:dyDescent="0.25">
      <c r="A6" s="919" t="s">
        <v>936</v>
      </c>
      <c r="B6" s="932" t="s">
        <v>17</v>
      </c>
      <c r="C6" s="933"/>
      <c r="D6" s="933"/>
      <c r="E6" s="933"/>
      <c r="F6" s="933"/>
      <c r="G6" s="933"/>
      <c r="H6" s="933"/>
      <c r="I6" s="933"/>
      <c r="J6" s="933"/>
      <c r="K6" s="933"/>
      <c r="L6" s="933"/>
      <c r="M6" s="933"/>
      <c r="N6" s="933"/>
      <c r="O6" s="933"/>
      <c r="P6" s="933"/>
      <c r="Q6" s="933"/>
      <c r="R6" s="933"/>
      <c r="S6" s="933"/>
      <c r="T6" s="933"/>
      <c r="U6" s="933"/>
      <c r="V6" s="933"/>
      <c r="W6" s="933"/>
      <c r="X6" s="933"/>
      <c r="Y6" s="934"/>
      <c r="Z6" s="354"/>
      <c r="AA6" s="354"/>
      <c r="AB6" s="354"/>
      <c r="AC6" s="354"/>
      <c r="AD6" s="354"/>
      <c r="AE6" s="354"/>
    </row>
    <row r="7" spans="1:37" ht="15" customHeight="1" x14ac:dyDescent="0.25">
      <c r="A7" s="920"/>
      <c r="B7" s="918" t="s">
        <v>937</v>
      </c>
      <c r="C7" s="923" t="s">
        <v>938</v>
      </c>
      <c r="D7" s="923" t="s">
        <v>33</v>
      </c>
      <c r="E7" s="923" t="s">
        <v>35</v>
      </c>
      <c r="F7" s="925" t="s">
        <v>36</v>
      </c>
      <c r="G7" s="555" t="s">
        <v>37</v>
      </c>
      <c r="H7" s="555"/>
      <c r="I7" s="555"/>
      <c r="J7" s="555"/>
      <c r="K7" s="555"/>
      <c r="L7" s="555"/>
      <c r="M7" s="555"/>
      <c r="N7" s="555"/>
      <c r="O7" s="555"/>
      <c r="P7" s="555"/>
      <c r="Q7" s="555"/>
      <c r="R7" s="555"/>
      <c r="S7" s="921" t="s">
        <v>939</v>
      </c>
      <c r="T7" s="921" t="s">
        <v>40</v>
      </c>
      <c r="U7" s="921" t="s">
        <v>940</v>
      </c>
      <c r="V7" s="921" t="s">
        <v>42</v>
      </c>
      <c r="W7" s="921" t="s">
        <v>43</v>
      </c>
      <c r="X7" s="921" t="s">
        <v>941</v>
      </c>
      <c r="Y7" s="921" t="s">
        <v>942</v>
      </c>
    </row>
    <row r="8" spans="1:37" ht="15" customHeight="1" x14ac:dyDescent="0.25">
      <c r="A8" s="920"/>
      <c r="B8" s="918"/>
      <c r="C8" s="923"/>
      <c r="D8" s="923"/>
      <c r="E8" s="923"/>
      <c r="F8" s="925"/>
      <c r="G8" s="927" t="s">
        <v>61</v>
      </c>
      <c r="H8" s="571" t="s">
        <v>62</v>
      </c>
      <c r="I8" s="571" t="s">
        <v>63</v>
      </c>
      <c r="J8" s="571" t="s">
        <v>64</v>
      </c>
      <c r="K8" s="945" t="s">
        <v>65</v>
      </c>
      <c r="L8" s="927" t="s">
        <v>66</v>
      </c>
      <c r="M8" s="927" t="s">
        <v>67</v>
      </c>
      <c r="N8" s="571" t="s">
        <v>68</v>
      </c>
      <c r="O8" s="571" t="s">
        <v>69</v>
      </c>
      <c r="P8" s="571" t="s">
        <v>70</v>
      </c>
      <c r="Q8" s="571" t="s">
        <v>71</v>
      </c>
      <c r="R8" s="945" t="s">
        <v>72</v>
      </c>
      <c r="S8" s="922"/>
      <c r="T8" s="922"/>
      <c r="U8" s="922"/>
      <c r="V8" s="922"/>
      <c r="W8" s="922"/>
      <c r="X8" s="922"/>
      <c r="Y8" s="922"/>
    </row>
    <row r="9" spans="1:37" x14ac:dyDescent="0.25">
      <c r="A9" s="920"/>
      <c r="B9" s="918"/>
      <c r="C9" s="924"/>
      <c r="D9" s="924"/>
      <c r="E9" s="924"/>
      <c r="F9" s="926"/>
      <c r="G9" s="928"/>
      <c r="H9" s="929"/>
      <c r="I9" s="929"/>
      <c r="J9" s="929"/>
      <c r="K9" s="946"/>
      <c r="L9" s="928"/>
      <c r="M9" s="928" t="s">
        <v>67</v>
      </c>
      <c r="N9" s="929"/>
      <c r="O9" s="929"/>
      <c r="P9" s="929"/>
      <c r="Q9" s="929"/>
      <c r="R9" s="946"/>
      <c r="S9" s="922"/>
      <c r="T9" s="922"/>
      <c r="U9" s="922"/>
      <c r="V9" s="922"/>
      <c r="W9" s="922"/>
      <c r="X9" s="922"/>
      <c r="Y9" s="922"/>
    </row>
    <row r="10" spans="1:37" s="126" customFormat="1" ht="36" customHeight="1" x14ac:dyDescent="0.25">
      <c r="A10" s="355" t="s">
        <v>943</v>
      </c>
      <c r="B10" s="243" t="s">
        <v>2781</v>
      </c>
      <c r="C10" s="141" t="s">
        <v>944</v>
      </c>
      <c r="D10" s="141" t="s">
        <v>333</v>
      </c>
      <c r="E10" s="140" t="s">
        <v>293</v>
      </c>
      <c r="F10" s="356">
        <f t="shared" ref="F10:F16" si="0">SUM(G10:R10)</f>
        <v>0.99999999999999989</v>
      </c>
      <c r="G10" s="146">
        <v>0.05</v>
      </c>
      <c r="H10" s="146">
        <v>0.05</v>
      </c>
      <c r="I10" s="146">
        <v>0.05</v>
      </c>
      <c r="J10" s="146">
        <v>0.05</v>
      </c>
      <c r="K10" s="146">
        <v>0.1</v>
      </c>
      <c r="L10" s="146">
        <v>0.1</v>
      </c>
      <c r="M10" s="146">
        <v>0.1</v>
      </c>
      <c r="N10" s="146">
        <v>0.1</v>
      </c>
      <c r="O10" s="146">
        <v>0.1</v>
      </c>
      <c r="P10" s="146">
        <v>0.1</v>
      </c>
      <c r="Q10" s="146">
        <v>0.1</v>
      </c>
      <c r="R10" s="146">
        <v>0.1</v>
      </c>
      <c r="S10" s="140" t="s">
        <v>444</v>
      </c>
      <c r="T10" s="143">
        <v>46023</v>
      </c>
      <c r="U10" s="143">
        <v>46387</v>
      </c>
      <c r="V10" s="140" t="s">
        <v>602</v>
      </c>
      <c r="W10" s="288">
        <v>3746829698</v>
      </c>
      <c r="X10" s="288" t="s">
        <v>446</v>
      </c>
      <c r="Y10" s="140" t="s">
        <v>336</v>
      </c>
    </row>
    <row r="11" spans="1:37" s="126" customFormat="1" ht="59.45" customHeight="1" x14ac:dyDescent="0.25">
      <c r="A11" s="914" t="s">
        <v>945</v>
      </c>
      <c r="B11" s="345" t="s">
        <v>2837</v>
      </c>
      <c r="C11" s="141" t="s">
        <v>946</v>
      </c>
      <c r="D11" s="141" t="s">
        <v>947</v>
      </c>
      <c r="E11" s="140" t="s">
        <v>173</v>
      </c>
      <c r="F11" s="140">
        <f t="shared" si="0"/>
        <v>1</v>
      </c>
      <c r="G11" s="140">
        <v>1</v>
      </c>
      <c r="H11" s="140" t="s">
        <v>81</v>
      </c>
      <c r="I11" s="140" t="s">
        <v>81</v>
      </c>
      <c r="J11" s="140" t="s">
        <v>81</v>
      </c>
      <c r="K11" s="140" t="s">
        <v>81</v>
      </c>
      <c r="L11" s="140" t="s">
        <v>81</v>
      </c>
      <c r="M11" s="140" t="s">
        <v>81</v>
      </c>
      <c r="N11" s="140" t="s">
        <v>81</v>
      </c>
      <c r="O11" s="140" t="s">
        <v>81</v>
      </c>
      <c r="P11" s="140" t="s">
        <v>81</v>
      </c>
      <c r="Q11" s="140" t="s">
        <v>81</v>
      </c>
      <c r="R11" s="140" t="s">
        <v>81</v>
      </c>
      <c r="S11" s="140" t="s">
        <v>505</v>
      </c>
      <c r="T11" s="143">
        <v>46023</v>
      </c>
      <c r="U11" s="143">
        <v>46053</v>
      </c>
      <c r="V11" s="140" t="s">
        <v>445</v>
      </c>
      <c r="W11" s="947">
        <v>33638088028</v>
      </c>
      <c r="X11" s="288" t="s">
        <v>948</v>
      </c>
      <c r="Y11" s="140" t="s">
        <v>336</v>
      </c>
    </row>
    <row r="12" spans="1:37" ht="36" customHeight="1" x14ac:dyDescent="0.25">
      <c r="A12" s="915"/>
      <c r="B12" s="345" t="s">
        <v>2838</v>
      </c>
      <c r="C12" s="141" t="s">
        <v>949</v>
      </c>
      <c r="D12" s="141" t="s">
        <v>950</v>
      </c>
      <c r="E12" s="140" t="s">
        <v>173</v>
      </c>
      <c r="F12" s="140">
        <f t="shared" si="0"/>
        <v>4</v>
      </c>
      <c r="G12" s="140" t="s">
        <v>81</v>
      </c>
      <c r="H12" s="140" t="s">
        <v>81</v>
      </c>
      <c r="I12" s="134">
        <v>1</v>
      </c>
      <c r="J12" s="140" t="s">
        <v>81</v>
      </c>
      <c r="K12" s="140" t="s">
        <v>81</v>
      </c>
      <c r="L12" s="134">
        <v>1</v>
      </c>
      <c r="M12" s="140" t="s">
        <v>81</v>
      </c>
      <c r="N12" s="140" t="s">
        <v>81</v>
      </c>
      <c r="O12" s="134">
        <v>1</v>
      </c>
      <c r="P12" s="140" t="s">
        <v>81</v>
      </c>
      <c r="Q12" s="140" t="s">
        <v>81</v>
      </c>
      <c r="R12" s="134">
        <v>1</v>
      </c>
      <c r="S12" s="140" t="s">
        <v>550</v>
      </c>
      <c r="T12" s="143">
        <v>46023</v>
      </c>
      <c r="U12" s="143">
        <v>46387</v>
      </c>
      <c r="V12" s="140" t="s">
        <v>445</v>
      </c>
      <c r="W12" s="948"/>
      <c r="X12" s="288" t="s">
        <v>948</v>
      </c>
      <c r="Y12" s="140" t="s">
        <v>336</v>
      </c>
    </row>
    <row r="13" spans="1:37" ht="36" customHeight="1" x14ac:dyDescent="0.25">
      <c r="A13" s="355" t="s">
        <v>951</v>
      </c>
      <c r="B13" s="345" t="s">
        <v>2839</v>
      </c>
      <c r="C13" s="134" t="s">
        <v>952</v>
      </c>
      <c r="D13" s="134" t="s">
        <v>952</v>
      </c>
      <c r="E13" s="140" t="s">
        <v>173</v>
      </c>
      <c r="F13" s="140">
        <f t="shared" si="0"/>
        <v>1</v>
      </c>
      <c r="G13" s="134">
        <v>1</v>
      </c>
      <c r="H13" s="140" t="s">
        <v>81</v>
      </c>
      <c r="I13" s="140" t="s">
        <v>81</v>
      </c>
      <c r="J13" s="140" t="s">
        <v>81</v>
      </c>
      <c r="K13" s="140" t="s">
        <v>81</v>
      </c>
      <c r="L13" s="140" t="s">
        <v>81</v>
      </c>
      <c r="M13" s="140" t="s">
        <v>81</v>
      </c>
      <c r="N13" s="140" t="s">
        <v>81</v>
      </c>
      <c r="O13" s="140" t="s">
        <v>81</v>
      </c>
      <c r="P13" s="140" t="s">
        <v>81</v>
      </c>
      <c r="Q13" s="140" t="s">
        <v>81</v>
      </c>
      <c r="R13" s="140" t="s">
        <v>81</v>
      </c>
      <c r="S13" s="140" t="s">
        <v>505</v>
      </c>
      <c r="T13" s="143">
        <v>46023</v>
      </c>
      <c r="U13" s="143">
        <v>46053</v>
      </c>
      <c r="V13" s="140" t="s">
        <v>602</v>
      </c>
      <c r="W13" s="357">
        <v>18525394500</v>
      </c>
      <c r="X13" s="288" t="s">
        <v>948</v>
      </c>
      <c r="Y13" s="140" t="s">
        <v>339</v>
      </c>
    </row>
    <row r="14" spans="1:37" ht="36" customHeight="1" x14ac:dyDescent="0.25">
      <c r="A14" s="355" t="s">
        <v>953</v>
      </c>
      <c r="B14" s="345" t="s">
        <v>2840</v>
      </c>
      <c r="C14" s="134" t="s">
        <v>954</v>
      </c>
      <c r="D14" s="134" t="s">
        <v>955</v>
      </c>
      <c r="E14" s="140" t="s">
        <v>173</v>
      </c>
      <c r="F14" s="140">
        <f t="shared" si="0"/>
        <v>1</v>
      </c>
      <c r="G14" s="134">
        <v>1</v>
      </c>
      <c r="H14" s="140" t="s">
        <v>81</v>
      </c>
      <c r="I14" s="140" t="s">
        <v>81</v>
      </c>
      <c r="J14" s="140" t="s">
        <v>81</v>
      </c>
      <c r="K14" s="140" t="s">
        <v>81</v>
      </c>
      <c r="L14" s="140" t="s">
        <v>81</v>
      </c>
      <c r="M14" s="140" t="s">
        <v>81</v>
      </c>
      <c r="N14" s="140" t="s">
        <v>81</v>
      </c>
      <c r="O14" s="140" t="s">
        <v>81</v>
      </c>
      <c r="P14" s="140" t="s">
        <v>81</v>
      </c>
      <c r="Q14" s="140" t="s">
        <v>81</v>
      </c>
      <c r="R14" s="140" t="s">
        <v>81</v>
      </c>
      <c r="S14" s="140" t="s">
        <v>505</v>
      </c>
      <c r="T14" s="143">
        <v>46023</v>
      </c>
      <c r="U14" s="143">
        <v>46053</v>
      </c>
      <c r="V14" s="185" t="s">
        <v>602</v>
      </c>
      <c r="W14" s="357">
        <v>18525394500</v>
      </c>
      <c r="X14" s="288" t="s">
        <v>948</v>
      </c>
      <c r="Y14" s="185" t="s">
        <v>339</v>
      </c>
    </row>
    <row r="15" spans="1:37" ht="36" customHeight="1" x14ac:dyDescent="0.25">
      <c r="A15" s="914" t="s">
        <v>956</v>
      </c>
      <c r="B15" s="345" t="s">
        <v>2786</v>
      </c>
      <c r="C15" s="134" t="s">
        <v>957</v>
      </c>
      <c r="D15" s="185" t="s">
        <v>344</v>
      </c>
      <c r="E15" s="140" t="s">
        <v>173</v>
      </c>
      <c r="F15" s="140">
        <f t="shared" si="0"/>
        <v>1</v>
      </c>
      <c r="G15" s="185">
        <v>1</v>
      </c>
      <c r="H15" s="140" t="s">
        <v>81</v>
      </c>
      <c r="I15" s="140" t="s">
        <v>81</v>
      </c>
      <c r="J15" s="140" t="s">
        <v>81</v>
      </c>
      <c r="K15" s="140" t="s">
        <v>81</v>
      </c>
      <c r="L15" s="140" t="s">
        <v>81</v>
      </c>
      <c r="M15" s="140" t="s">
        <v>81</v>
      </c>
      <c r="N15" s="140" t="s">
        <v>81</v>
      </c>
      <c r="O15" s="140" t="s">
        <v>81</v>
      </c>
      <c r="P15" s="140" t="s">
        <v>81</v>
      </c>
      <c r="Q15" s="140" t="s">
        <v>81</v>
      </c>
      <c r="R15" s="140" t="s">
        <v>81</v>
      </c>
      <c r="S15" s="140" t="s">
        <v>505</v>
      </c>
      <c r="T15" s="143">
        <v>46023</v>
      </c>
      <c r="U15" s="143">
        <v>46053</v>
      </c>
      <c r="V15" s="140" t="s">
        <v>445</v>
      </c>
      <c r="W15" s="358">
        <v>10000000</v>
      </c>
      <c r="X15" s="185" t="s">
        <v>446</v>
      </c>
      <c r="Y15" s="185" t="s">
        <v>339</v>
      </c>
    </row>
    <row r="16" spans="1:37" ht="36" customHeight="1" x14ac:dyDescent="0.25">
      <c r="A16" s="915"/>
      <c r="B16" s="345" t="s">
        <v>2787</v>
      </c>
      <c r="C16" s="149" t="s">
        <v>345</v>
      </c>
      <c r="D16" s="149" t="s">
        <v>341</v>
      </c>
      <c r="E16" s="162" t="s">
        <v>293</v>
      </c>
      <c r="F16" s="356">
        <f t="shared" si="0"/>
        <v>0.99999999999999989</v>
      </c>
      <c r="G16" s="359">
        <v>0.02</v>
      </c>
      <c r="H16" s="359">
        <v>0.05</v>
      </c>
      <c r="I16" s="359">
        <v>0.05</v>
      </c>
      <c r="J16" s="359">
        <v>0.05</v>
      </c>
      <c r="K16" s="359">
        <v>0.08</v>
      </c>
      <c r="L16" s="359">
        <v>0.1</v>
      </c>
      <c r="M16" s="359">
        <v>0.1</v>
      </c>
      <c r="N16" s="359">
        <v>0.1</v>
      </c>
      <c r="O16" s="359">
        <v>0.1</v>
      </c>
      <c r="P16" s="359">
        <v>0.1</v>
      </c>
      <c r="Q16" s="359">
        <v>0.1</v>
      </c>
      <c r="R16" s="359">
        <v>0.15</v>
      </c>
      <c r="S16" s="140" t="s">
        <v>444</v>
      </c>
      <c r="T16" s="143">
        <v>46023</v>
      </c>
      <c r="U16" s="143">
        <v>46387</v>
      </c>
      <c r="V16" s="140" t="s">
        <v>445</v>
      </c>
      <c r="W16" s="358">
        <v>10000000</v>
      </c>
      <c r="X16" s="185" t="s">
        <v>446</v>
      </c>
      <c r="Y16" s="185" t="s">
        <v>958</v>
      </c>
    </row>
    <row r="17" spans="1:25" ht="36" customHeight="1" x14ac:dyDescent="0.25">
      <c r="A17" s="914" t="s">
        <v>959</v>
      </c>
      <c r="B17" s="345" t="s">
        <v>2782</v>
      </c>
      <c r="C17" s="134" t="s">
        <v>337</v>
      </c>
      <c r="D17" s="185" t="s">
        <v>337</v>
      </c>
      <c r="E17" s="140" t="s">
        <v>173</v>
      </c>
      <c r="F17" s="140">
        <f t="shared" ref="F17:F22" si="1">SUM(G17:R17)</f>
        <v>1</v>
      </c>
      <c r="G17" s="185">
        <v>1</v>
      </c>
      <c r="H17" s="140" t="s">
        <v>81</v>
      </c>
      <c r="I17" s="140" t="s">
        <v>81</v>
      </c>
      <c r="J17" s="140" t="s">
        <v>81</v>
      </c>
      <c r="K17" s="140" t="s">
        <v>81</v>
      </c>
      <c r="L17" s="140" t="s">
        <v>81</v>
      </c>
      <c r="M17" s="140" t="s">
        <v>81</v>
      </c>
      <c r="N17" s="140" t="s">
        <v>81</v>
      </c>
      <c r="O17" s="140" t="s">
        <v>81</v>
      </c>
      <c r="P17" s="140" t="s">
        <v>81</v>
      </c>
      <c r="Q17" s="140" t="s">
        <v>81</v>
      </c>
      <c r="R17" s="140" t="s">
        <v>81</v>
      </c>
      <c r="S17" s="140" t="s">
        <v>505</v>
      </c>
      <c r="T17" s="143">
        <v>46023</v>
      </c>
      <c r="U17" s="143">
        <v>46053</v>
      </c>
      <c r="V17" s="140" t="s">
        <v>445</v>
      </c>
      <c r="W17" s="358">
        <v>10000000</v>
      </c>
      <c r="X17" s="185" t="s">
        <v>446</v>
      </c>
      <c r="Y17" s="185" t="s">
        <v>958</v>
      </c>
    </row>
    <row r="18" spans="1:25" ht="36" customHeight="1" x14ac:dyDescent="0.25">
      <c r="A18" s="915"/>
      <c r="B18" s="345" t="s">
        <v>2783</v>
      </c>
      <c r="C18" s="152" t="s">
        <v>340</v>
      </c>
      <c r="D18" s="149" t="s">
        <v>341</v>
      </c>
      <c r="E18" s="162" t="s">
        <v>293</v>
      </c>
      <c r="F18" s="356">
        <f t="shared" si="1"/>
        <v>1</v>
      </c>
      <c r="G18" s="164">
        <v>0.05</v>
      </c>
      <c r="H18" s="164">
        <v>0.05</v>
      </c>
      <c r="I18" s="164">
        <v>0.05</v>
      </c>
      <c r="J18" s="164">
        <v>0.05</v>
      </c>
      <c r="K18" s="164">
        <v>0.1</v>
      </c>
      <c r="L18" s="164">
        <v>0.15</v>
      </c>
      <c r="M18" s="164">
        <v>0.1</v>
      </c>
      <c r="N18" s="164">
        <v>0.1</v>
      </c>
      <c r="O18" s="164">
        <v>0.1</v>
      </c>
      <c r="P18" s="164">
        <v>0.1</v>
      </c>
      <c r="Q18" s="164">
        <v>0.1</v>
      </c>
      <c r="R18" s="164">
        <v>0.05</v>
      </c>
      <c r="S18" s="140" t="s">
        <v>444</v>
      </c>
      <c r="T18" s="143">
        <v>46023</v>
      </c>
      <c r="U18" s="143">
        <v>46387</v>
      </c>
      <c r="V18" s="140" t="s">
        <v>445</v>
      </c>
      <c r="W18" s="360">
        <v>10000000</v>
      </c>
      <c r="X18" s="185" t="s">
        <v>446</v>
      </c>
      <c r="Y18" s="185" t="s">
        <v>958</v>
      </c>
    </row>
    <row r="19" spans="1:25" ht="36" customHeight="1" x14ac:dyDescent="0.25">
      <c r="A19" s="914" t="s">
        <v>960</v>
      </c>
      <c r="B19" s="345" t="s">
        <v>2784</v>
      </c>
      <c r="C19" s="134" t="s">
        <v>342</v>
      </c>
      <c r="D19" s="185" t="s">
        <v>342</v>
      </c>
      <c r="E19" s="140" t="s">
        <v>173</v>
      </c>
      <c r="F19" s="140">
        <f t="shared" si="1"/>
        <v>1</v>
      </c>
      <c r="G19" s="334">
        <v>1</v>
      </c>
      <c r="H19" s="140" t="s">
        <v>81</v>
      </c>
      <c r="I19" s="140" t="s">
        <v>81</v>
      </c>
      <c r="J19" s="140" t="s">
        <v>81</v>
      </c>
      <c r="K19" s="140" t="s">
        <v>81</v>
      </c>
      <c r="L19" s="140" t="s">
        <v>81</v>
      </c>
      <c r="M19" s="140" t="s">
        <v>81</v>
      </c>
      <c r="N19" s="140" t="s">
        <v>81</v>
      </c>
      <c r="O19" s="140" t="s">
        <v>81</v>
      </c>
      <c r="P19" s="140" t="s">
        <v>81</v>
      </c>
      <c r="Q19" s="140" t="s">
        <v>81</v>
      </c>
      <c r="R19" s="140" t="s">
        <v>81</v>
      </c>
      <c r="S19" s="140" t="s">
        <v>505</v>
      </c>
      <c r="T19" s="143">
        <v>46023</v>
      </c>
      <c r="U19" s="143">
        <v>46053</v>
      </c>
      <c r="V19" s="140" t="s">
        <v>445</v>
      </c>
      <c r="W19" s="360">
        <v>40000000</v>
      </c>
      <c r="X19" s="185" t="s">
        <v>446</v>
      </c>
      <c r="Y19" s="185" t="s">
        <v>958</v>
      </c>
    </row>
    <row r="20" spans="1:25" ht="36" customHeight="1" x14ac:dyDescent="0.25">
      <c r="A20" s="915"/>
      <c r="B20" s="345" t="s">
        <v>2785</v>
      </c>
      <c r="C20" s="134" t="s">
        <v>343</v>
      </c>
      <c r="D20" s="141" t="s">
        <v>341</v>
      </c>
      <c r="E20" s="162" t="s">
        <v>293</v>
      </c>
      <c r="F20" s="356">
        <f t="shared" si="1"/>
        <v>1</v>
      </c>
      <c r="G20" s="164">
        <v>0.05</v>
      </c>
      <c r="H20" s="164">
        <v>0.05</v>
      </c>
      <c r="I20" s="164">
        <v>0.05</v>
      </c>
      <c r="J20" s="164">
        <v>0.05</v>
      </c>
      <c r="K20" s="164">
        <v>0.1</v>
      </c>
      <c r="L20" s="164">
        <v>0.15</v>
      </c>
      <c r="M20" s="164">
        <v>0.1</v>
      </c>
      <c r="N20" s="164">
        <v>0.1</v>
      </c>
      <c r="O20" s="164">
        <v>0.1</v>
      </c>
      <c r="P20" s="164">
        <v>0.1</v>
      </c>
      <c r="Q20" s="164">
        <v>0.1</v>
      </c>
      <c r="R20" s="164">
        <v>0.05</v>
      </c>
      <c r="S20" s="140" t="s">
        <v>444</v>
      </c>
      <c r="T20" s="143">
        <v>46023</v>
      </c>
      <c r="U20" s="143">
        <v>46387</v>
      </c>
      <c r="V20" s="140" t="s">
        <v>445</v>
      </c>
      <c r="W20" s="360">
        <v>40000000</v>
      </c>
      <c r="X20" s="185" t="s">
        <v>446</v>
      </c>
      <c r="Y20" s="185" t="s">
        <v>958</v>
      </c>
    </row>
    <row r="21" spans="1:25" ht="36" customHeight="1" x14ac:dyDescent="0.25">
      <c r="A21" s="914" t="s">
        <v>961</v>
      </c>
      <c r="B21" s="345" t="s">
        <v>2788</v>
      </c>
      <c r="C21" s="338" t="s">
        <v>346</v>
      </c>
      <c r="D21" s="185" t="s">
        <v>346</v>
      </c>
      <c r="E21" s="140" t="s">
        <v>173</v>
      </c>
      <c r="F21" s="140">
        <f t="shared" si="1"/>
        <v>1</v>
      </c>
      <c r="G21" s="334">
        <v>1</v>
      </c>
      <c r="H21" s="140" t="s">
        <v>81</v>
      </c>
      <c r="I21" s="140" t="s">
        <v>81</v>
      </c>
      <c r="J21" s="140" t="s">
        <v>81</v>
      </c>
      <c r="K21" s="140" t="s">
        <v>81</v>
      </c>
      <c r="L21" s="140" t="s">
        <v>81</v>
      </c>
      <c r="M21" s="140" t="s">
        <v>81</v>
      </c>
      <c r="N21" s="140" t="s">
        <v>81</v>
      </c>
      <c r="O21" s="140" t="s">
        <v>81</v>
      </c>
      <c r="P21" s="140" t="s">
        <v>81</v>
      </c>
      <c r="Q21" s="140" t="s">
        <v>81</v>
      </c>
      <c r="R21" s="140" t="s">
        <v>81</v>
      </c>
      <c r="S21" s="140" t="s">
        <v>505</v>
      </c>
      <c r="T21" s="143">
        <v>46023</v>
      </c>
      <c r="U21" s="143">
        <v>46053</v>
      </c>
      <c r="V21" s="140" t="s">
        <v>445</v>
      </c>
      <c r="W21" s="358">
        <v>40000000</v>
      </c>
      <c r="X21" s="185" t="s">
        <v>446</v>
      </c>
      <c r="Y21" s="185" t="s">
        <v>958</v>
      </c>
    </row>
    <row r="22" spans="1:25" ht="36" customHeight="1" x14ac:dyDescent="0.25">
      <c r="A22" s="915"/>
      <c r="B22" s="345" t="s">
        <v>2789</v>
      </c>
      <c r="C22" s="134" t="s">
        <v>347</v>
      </c>
      <c r="D22" s="141" t="s">
        <v>341</v>
      </c>
      <c r="E22" s="140" t="s">
        <v>293</v>
      </c>
      <c r="F22" s="356">
        <f t="shared" si="1"/>
        <v>1</v>
      </c>
      <c r="G22" s="153">
        <v>0.05</v>
      </c>
      <c r="H22" s="153">
        <v>0.05</v>
      </c>
      <c r="I22" s="153">
        <v>0.05</v>
      </c>
      <c r="J22" s="153">
        <v>0.05</v>
      </c>
      <c r="K22" s="153">
        <v>0.1</v>
      </c>
      <c r="L22" s="153">
        <v>0.15</v>
      </c>
      <c r="M22" s="153">
        <v>0.1</v>
      </c>
      <c r="N22" s="153">
        <v>0.1</v>
      </c>
      <c r="O22" s="153">
        <v>0.1</v>
      </c>
      <c r="P22" s="153">
        <v>0.1</v>
      </c>
      <c r="Q22" s="153">
        <v>0.1</v>
      </c>
      <c r="R22" s="153">
        <v>0.05</v>
      </c>
      <c r="S22" s="140" t="s">
        <v>444</v>
      </c>
      <c r="T22" s="143">
        <v>46023</v>
      </c>
      <c r="U22" s="143">
        <v>46387</v>
      </c>
      <c r="V22" s="140" t="s">
        <v>445</v>
      </c>
      <c r="W22" s="360">
        <v>40000000</v>
      </c>
      <c r="X22" s="185" t="s">
        <v>446</v>
      </c>
      <c r="Y22" s="185" t="s">
        <v>958</v>
      </c>
    </row>
    <row r="23" spans="1:25" ht="84.6" customHeight="1" x14ac:dyDescent="0.25">
      <c r="A23" s="916" t="s">
        <v>962</v>
      </c>
      <c r="B23" s="345" t="s">
        <v>2803</v>
      </c>
      <c r="C23" s="134" t="s">
        <v>380</v>
      </c>
      <c r="D23" s="141" t="s">
        <v>2861</v>
      </c>
      <c r="E23" s="337" t="s">
        <v>173</v>
      </c>
      <c r="F23" s="175">
        <f>SUM(G23:R23)</f>
        <v>2</v>
      </c>
      <c r="G23" s="266" t="s">
        <v>81</v>
      </c>
      <c r="H23" s="266" t="s">
        <v>81</v>
      </c>
      <c r="I23" s="266">
        <v>2</v>
      </c>
      <c r="J23" s="266" t="s">
        <v>81</v>
      </c>
      <c r="K23" s="266" t="s">
        <v>81</v>
      </c>
      <c r="L23" s="266" t="s">
        <v>81</v>
      </c>
      <c r="M23" s="266" t="s">
        <v>81</v>
      </c>
      <c r="N23" s="266" t="s">
        <v>81</v>
      </c>
      <c r="O23" s="266" t="s">
        <v>81</v>
      </c>
      <c r="P23" s="266" t="s">
        <v>81</v>
      </c>
      <c r="Q23" s="266" t="s">
        <v>81</v>
      </c>
      <c r="R23" s="266" t="s">
        <v>81</v>
      </c>
      <c r="S23" s="140" t="s">
        <v>458</v>
      </c>
      <c r="T23" s="143">
        <v>46023</v>
      </c>
      <c r="U23" s="143">
        <v>46387</v>
      </c>
      <c r="V23" s="140" t="s">
        <v>445</v>
      </c>
      <c r="W23" s="360">
        <v>112033629.95999999</v>
      </c>
      <c r="X23" s="185" t="s">
        <v>446</v>
      </c>
      <c r="Y23" s="140" t="s">
        <v>377</v>
      </c>
    </row>
    <row r="24" spans="1:25" ht="69.599999999999994" customHeight="1" x14ac:dyDescent="0.25">
      <c r="A24" s="917"/>
      <c r="B24" s="345" t="s">
        <v>2804</v>
      </c>
      <c r="C24" s="134" t="s">
        <v>382</v>
      </c>
      <c r="D24" s="141" t="s">
        <v>2862</v>
      </c>
      <c r="E24" s="337" t="s">
        <v>173</v>
      </c>
      <c r="F24" s="175">
        <f>SUM(G24:R24)</f>
        <v>13</v>
      </c>
      <c r="G24" s="175" t="s">
        <v>81</v>
      </c>
      <c r="H24" s="175">
        <v>1</v>
      </c>
      <c r="I24" s="175">
        <v>2</v>
      </c>
      <c r="J24" s="175">
        <v>2</v>
      </c>
      <c r="K24" s="175">
        <v>2</v>
      </c>
      <c r="L24" s="175">
        <v>1</v>
      </c>
      <c r="M24" s="175">
        <v>1</v>
      </c>
      <c r="N24" s="175">
        <v>1</v>
      </c>
      <c r="O24" s="175">
        <v>1</v>
      </c>
      <c r="P24" s="175">
        <v>1</v>
      </c>
      <c r="Q24" s="175" t="s">
        <v>81</v>
      </c>
      <c r="R24" s="175">
        <v>1</v>
      </c>
      <c r="S24" s="140" t="s">
        <v>444</v>
      </c>
      <c r="T24" s="143">
        <v>46023</v>
      </c>
      <c r="U24" s="143">
        <v>46387</v>
      </c>
      <c r="V24" s="140" t="s">
        <v>445</v>
      </c>
      <c r="W24" s="360">
        <v>256076868.47999999</v>
      </c>
      <c r="X24" s="185" t="s">
        <v>446</v>
      </c>
      <c r="Y24" s="140" t="s">
        <v>377</v>
      </c>
    </row>
    <row r="25" spans="1:25" ht="65.45" customHeight="1" x14ac:dyDescent="0.25">
      <c r="A25" s="361" t="s">
        <v>963</v>
      </c>
      <c r="B25" s="345" t="s">
        <v>2828</v>
      </c>
      <c r="C25" s="134" t="s">
        <v>964</v>
      </c>
      <c r="D25" s="134" t="s">
        <v>965</v>
      </c>
      <c r="E25" s="134" t="s">
        <v>173</v>
      </c>
      <c r="F25" s="134">
        <v>1</v>
      </c>
      <c r="G25" s="134">
        <v>1</v>
      </c>
      <c r="H25" s="134"/>
      <c r="I25" s="134"/>
      <c r="J25" s="134"/>
      <c r="K25" s="134"/>
      <c r="L25" s="134"/>
      <c r="M25" s="134"/>
      <c r="N25" s="134"/>
      <c r="O25" s="134"/>
      <c r="P25" s="134"/>
      <c r="Q25" s="134"/>
      <c r="R25" s="134"/>
      <c r="S25" s="134" t="s">
        <v>505</v>
      </c>
      <c r="T25" s="143">
        <v>46023</v>
      </c>
      <c r="U25" s="143">
        <v>46387</v>
      </c>
      <c r="V25" s="134" t="s">
        <v>602</v>
      </c>
      <c r="W25" s="941">
        <v>68400000</v>
      </c>
      <c r="X25" s="185" t="s">
        <v>446</v>
      </c>
      <c r="Y25" s="134" t="s">
        <v>315</v>
      </c>
    </row>
    <row r="26" spans="1:25" ht="58.15" customHeight="1" x14ac:dyDescent="0.25">
      <c r="A26" s="361" t="s">
        <v>963</v>
      </c>
      <c r="B26" s="345" t="s">
        <v>2829</v>
      </c>
      <c r="C26" s="134" t="s">
        <v>966</v>
      </c>
      <c r="D26" s="134" t="s">
        <v>967</v>
      </c>
      <c r="E26" s="134" t="s">
        <v>173</v>
      </c>
      <c r="F26" s="134">
        <v>4</v>
      </c>
      <c r="G26" s="134"/>
      <c r="H26" s="134"/>
      <c r="I26" s="134"/>
      <c r="J26" s="134">
        <v>1</v>
      </c>
      <c r="K26" s="134"/>
      <c r="L26" s="134"/>
      <c r="M26" s="134">
        <v>1</v>
      </c>
      <c r="N26" s="134"/>
      <c r="O26" s="134"/>
      <c r="P26" s="134">
        <v>1</v>
      </c>
      <c r="Q26" s="134"/>
      <c r="R26" s="134">
        <v>1</v>
      </c>
      <c r="S26" s="134" t="s">
        <v>550</v>
      </c>
      <c r="T26" s="105">
        <v>46113</v>
      </c>
      <c r="U26" s="105">
        <v>46387</v>
      </c>
      <c r="V26" s="134" t="s">
        <v>602</v>
      </c>
      <c r="W26" s="942"/>
      <c r="X26" s="185" t="s">
        <v>446</v>
      </c>
      <c r="Y26" s="134" t="s">
        <v>315</v>
      </c>
    </row>
    <row r="27" spans="1:25" ht="64.900000000000006" customHeight="1" x14ac:dyDescent="0.25">
      <c r="A27" s="361" t="s">
        <v>968</v>
      </c>
      <c r="B27" s="345" t="s">
        <v>2830</v>
      </c>
      <c r="C27" s="134" t="s">
        <v>969</v>
      </c>
      <c r="D27" s="134" t="s">
        <v>970</v>
      </c>
      <c r="E27" s="134" t="s">
        <v>173</v>
      </c>
      <c r="F27" s="134">
        <v>1</v>
      </c>
      <c r="G27" s="134">
        <v>1</v>
      </c>
      <c r="H27" s="134"/>
      <c r="I27" s="134"/>
      <c r="J27" s="134"/>
      <c r="K27" s="134"/>
      <c r="L27" s="134"/>
      <c r="M27" s="134"/>
      <c r="N27" s="134"/>
      <c r="O27" s="134"/>
      <c r="P27" s="134"/>
      <c r="Q27" s="134"/>
      <c r="R27" s="134"/>
      <c r="S27" s="134" t="s">
        <v>505</v>
      </c>
      <c r="T27" s="143">
        <v>46023</v>
      </c>
      <c r="U27" s="143">
        <v>46387</v>
      </c>
      <c r="V27" s="134" t="s">
        <v>602</v>
      </c>
      <c r="W27" s="941">
        <v>227541600</v>
      </c>
      <c r="X27" s="185" t="s">
        <v>446</v>
      </c>
      <c r="Y27" s="134" t="s">
        <v>315</v>
      </c>
    </row>
    <row r="28" spans="1:25" ht="60.6" customHeight="1" x14ac:dyDescent="0.25">
      <c r="A28" s="361" t="s">
        <v>968</v>
      </c>
      <c r="B28" s="345" t="s">
        <v>2831</v>
      </c>
      <c r="C28" s="134" t="s">
        <v>2841</v>
      </c>
      <c r="D28" s="134" t="s">
        <v>971</v>
      </c>
      <c r="E28" s="134" t="s">
        <v>173</v>
      </c>
      <c r="F28" s="134">
        <v>4</v>
      </c>
      <c r="G28" s="134"/>
      <c r="H28" s="134"/>
      <c r="I28" s="134"/>
      <c r="J28" s="134">
        <v>1</v>
      </c>
      <c r="K28" s="134"/>
      <c r="L28" s="134"/>
      <c r="M28" s="134">
        <v>1</v>
      </c>
      <c r="N28" s="134"/>
      <c r="O28" s="134"/>
      <c r="P28" s="134">
        <v>1</v>
      </c>
      <c r="Q28" s="134"/>
      <c r="R28" s="134">
        <v>1</v>
      </c>
      <c r="S28" s="134" t="s">
        <v>550</v>
      </c>
      <c r="T28" s="105">
        <v>46113</v>
      </c>
      <c r="U28" s="105">
        <v>46387</v>
      </c>
      <c r="V28" s="134" t="s">
        <v>602</v>
      </c>
      <c r="W28" s="942"/>
      <c r="X28" s="185" t="s">
        <v>446</v>
      </c>
      <c r="Y28" s="134" t="s">
        <v>315</v>
      </c>
    </row>
    <row r="29" spans="1:25" ht="64.150000000000006" customHeight="1" x14ac:dyDescent="0.25">
      <c r="A29" s="361" t="s">
        <v>972</v>
      </c>
      <c r="B29" s="345" t="s">
        <v>2832</v>
      </c>
      <c r="C29" s="134" t="s">
        <v>973</v>
      </c>
      <c r="D29" s="134" t="s">
        <v>974</v>
      </c>
      <c r="E29" s="134" t="s">
        <v>173</v>
      </c>
      <c r="F29" s="134">
        <v>1</v>
      </c>
      <c r="G29" s="134">
        <v>1</v>
      </c>
      <c r="H29" s="134"/>
      <c r="I29" s="134"/>
      <c r="J29" s="134"/>
      <c r="K29" s="134"/>
      <c r="L29" s="134"/>
      <c r="M29" s="134"/>
      <c r="N29" s="134"/>
      <c r="O29" s="134"/>
      <c r="P29" s="134"/>
      <c r="Q29" s="134"/>
      <c r="R29" s="134"/>
      <c r="S29" s="134" t="s">
        <v>505</v>
      </c>
      <c r="T29" s="143">
        <v>46023</v>
      </c>
      <c r="U29" s="143">
        <v>46387</v>
      </c>
      <c r="V29" s="134" t="s">
        <v>602</v>
      </c>
      <c r="W29" s="943">
        <v>227541600</v>
      </c>
      <c r="X29" s="185" t="s">
        <v>446</v>
      </c>
      <c r="Y29" s="134" t="s">
        <v>315</v>
      </c>
    </row>
    <row r="30" spans="1:25" ht="63.6" customHeight="1" x14ac:dyDescent="0.25">
      <c r="A30" s="361" t="s">
        <v>972</v>
      </c>
      <c r="B30" s="345" t="s">
        <v>2836</v>
      </c>
      <c r="C30" s="134" t="s">
        <v>975</v>
      </c>
      <c r="D30" s="134" t="s">
        <v>976</v>
      </c>
      <c r="E30" s="134" t="s">
        <v>173</v>
      </c>
      <c r="F30" s="134">
        <v>4</v>
      </c>
      <c r="G30" s="134"/>
      <c r="H30" s="134"/>
      <c r="I30" s="134"/>
      <c r="J30" s="134">
        <v>1</v>
      </c>
      <c r="K30" s="134"/>
      <c r="L30" s="134"/>
      <c r="M30" s="134">
        <v>1</v>
      </c>
      <c r="N30" s="134"/>
      <c r="O30" s="134"/>
      <c r="P30" s="134">
        <v>1</v>
      </c>
      <c r="Q30" s="134"/>
      <c r="R30" s="134">
        <v>1</v>
      </c>
      <c r="S30" s="134" t="s">
        <v>550</v>
      </c>
      <c r="T30" s="105">
        <v>46113</v>
      </c>
      <c r="U30" s="105">
        <v>46387</v>
      </c>
      <c r="V30" s="134" t="s">
        <v>602</v>
      </c>
      <c r="W30" s="944"/>
      <c r="X30" s="185" t="s">
        <v>446</v>
      </c>
      <c r="Y30" s="134" t="s">
        <v>315</v>
      </c>
    </row>
    <row r="31" spans="1:25" x14ac:dyDescent="0.25">
      <c r="W31" s="202">
        <f>SUM(W10:W30)</f>
        <v>75527300424.440002</v>
      </c>
    </row>
    <row r="32" spans="1:25" x14ac:dyDescent="0.25">
      <c r="A32" s="362"/>
      <c r="C32" s="201" t="s">
        <v>977</v>
      </c>
      <c r="S32" s="930"/>
      <c r="T32" s="930"/>
    </row>
    <row r="33" spans="1:20" x14ac:dyDescent="0.25">
      <c r="S33" s="930"/>
      <c r="T33" s="930"/>
    </row>
    <row r="34" spans="1:20" x14ac:dyDescent="0.25">
      <c r="A34" s="362"/>
      <c r="S34" s="930"/>
      <c r="T34" s="930"/>
    </row>
    <row r="35" spans="1:20" x14ac:dyDescent="0.25">
      <c r="A35" s="363"/>
    </row>
    <row r="36" spans="1:20" x14ac:dyDescent="0.25">
      <c r="A36" s="362"/>
    </row>
    <row r="37" spans="1:20" x14ac:dyDescent="0.25">
      <c r="B37" s="364"/>
    </row>
    <row r="38" spans="1:20" x14ac:dyDescent="0.25">
      <c r="A38" s="362"/>
    </row>
    <row r="39" spans="1:20" x14ac:dyDescent="0.25">
      <c r="A39" s="363"/>
    </row>
    <row r="40" spans="1:20" x14ac:dyDescent="0.25">
      <c r="A40" s="362"/>
    </row>
  </sheetData>
  <sheetProtection algorithmName="SHA-512" hashValue="iAS8DYo9AE6M9DBS5FNsbm43PH9hB6WeIsBmG0Bpf5XNVgTVLH9YgYd2lKbqrpIg+gxhBZP2eqX38adg7g7btA==" saltValue="QfkSQEUjUpXPQtxb6yQmRg==" spinCount="100000" sheet="1" objects="1" scenarios="1"/>
  <mergeCells count="51">
    <mergeCell ref="W25:W26"/>
    <mergeCell ref="W27:W28"/>
    <mergeCell ref="W29:W30"/>
    <mergeCell ref="R8:R9"/>
    <mergeCell ref="J8:J9"/>
    <mergeCell ref="K8:K9"/>
    <mergeCell ref="L8:L9"/>
    <mergeCell ref="M8:M9"/>
    <mergeCell ref="N8:N9"/>
    <mergeCell ref="W11:W12"/>
    <mergeCell ref="S32:T34"/>
    <mergeCell ref="AG1:AH1"/>
    <mergeCell ref="AG3:AH3"/>
    <mergeCell ref="Y7:Y9"/>
    <mergeCell ref="X7:X9"/>
    <mergeCell ref="W7:W9"/>
    <mergeCell ref="W1:X1"/>
    <mergeCell ref="W2:X2"/>
    <mergeCell ref="W3:X3"/>
    <mergeCell ref="D1:V1"/>
    <mergeCell ref="D2:V2"/>
    <mergeCell ref="D3:V3"/>
    <mergeCell ref="U7:U9"/>
    <mergeCell ref="V7:V9"/>
    <mergeCell ref="B6:Y6"/>
    <mergeCell ref="A1:B3"/>
    <mergeCell ref="A6:A9"/>
    <mergeCell ref="S7:S9"/>
    <mergeCell ref="T7:T9"/>
    <mergeCell ref="C7:C9"/>
    <mergeCell ref="D7:D9"/>
    <mergeCell ref="E7:E9"/>
    <mergeCell ref="F7:F9"/>
    <mergeCell ref="G7:R7"/>
    <mergeCell ref="G8:G9"/>
    <mergeCell ref="H8:H9"/>
    <mergeCell ref="I8:I9"/>
    <mergeCell ref="O8:O9"/>
    <mergeCell ref="P8:P9"/>
    <mergeCell ref="Q8:Q9"/>
    <mergeCell ref="AI3:AK3"/>
    <mergeCell ref="AI1:AK1"/>
    <mergeCell ref="AG2:AH2"/>
    <mergeCell ref="AI2:AK2"/>
    <mergeCell ref="B7:B9"/>
    <mergeCell ref="A17:A18"/>
    <mergeCell ref="A19:A20"/>
    <mergeCell ref="A21:A22"/>
    <mergeCell ref="A23:A24"/>
    <mergeCell ref="A11:A12"/>
    <mergeCell ref="A15:A16"/>
  </mergeCells>
  <phoneticPr fontId="31" type="noConversion"/>
  <dataValidations count="1">
    <dataValidation showDropDown="1" showInputMessage="1" showErrorMessage="1" sqref="B10" xr:uid="{BF63CC9E-09CC-5941-8A16-7F6C7D285CD0}"/>
  </dataValidations>
  <pageMargins left="0.31496062992125984" right="0.31496062992125984" top="0.35433070866141736" bottom="0.35433070866141736" header="0.11811023622047245" footer="0.11811023622047245"/>
  <pageSetup scale="32" orientation="landscape" r:id="rId1"/>
  <colBreaks count="2" manualBreakCount="2">
    <brk id="2" max="24" man="1"/>
    <brk id="29" max="24" man="1"/>
  </colBreaks>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8C66004A-5AED-4103-9C73-22AC21E66971}">
          <x14:formula1>
            <xm:f>'Listas Desplegables '!$B$93:$B$97</xm:f>
          </x14:formula1>
          <xm:sqref>E10:E24</xm:sqref>
        </x14:dataValidation>
        <x14:dataValidation type="list" allowBlank="1" showInputMessage="1" showErrorMessage="1" xr:uid="{ADB604C2-E56E-4058-9A26-975AF48F23E7}">
          <x14:formula1>
            <xm:f>'Listas Desplegables '!$B$100:$B$105</xm:f>
          </x14:formula1>
          <xm:sqref>S10:S24</xm:sqref>
        </x14:dataValidation>
        <x14:dataValidation type="list" allowBlank="1" showInputMessage="1" showErrorMessage="1" xr:uid="{AA66E667-6F58-437B-A124-40855152973B}">
          <x14:formula1>
            <xm:f>'Listas Desplegables '!$B$107:$B$111</xm:f>
          </x14:formula1>
          <xm:sqref>V10:V13 V15:V24</xm:sqref>
        </x14:dataValidation>
        <x14:dataValidation type="list" allowBlank="1" showInputMessage="1" showErrorMessage="1" xr:uid="{A90E37D4-C3BE-419A-84BD-517B984E45E4}">
          <x14:formula1>
            <xm:f>'Listas Desplegables '!$B$120:$B$143</xm:f>
          </x14:formula1>
          <xm:sqref>Y10:Y24</xm:sqref>
        </x14:dataValidation>
        <x14:dataValidation type="list" allowBlank="1" showInputMessage="1" showErrorMessage="1" xr:uid="{46A895A7-1880-443D-9E90-782469EB1394}">
          <x14:formula1>
            <xm:f>'Listas Desplegables '!$B$114:$B$118</xm:f>
          </x14:formula1>
          <xm:sqref>X10:X30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11320-7C1E-42B5-BFC4-FE5AB6DC4BCD}">
  <dimension ref="A1:D149"/>
  <sheetViews>
    <sheetView workbookViewId="0">
      <selection activeCell="E6" sqref="E6"/>
    </sheetView>
  </sheetViews>
  <sheetFormatPr baseColWidth="10" defaultColWidth="11.42578125" defaultRowHeight="15" x14ac:dyDescent="0.25"/>
  <cols>
    <col min="2" max="2" width="16.5703125" style="91" customWidth="1"/>
    <col min="3" max="3" width="83.85546875" style="92" customWidth="1"/>
  </cols>
  <sheetData>
    <row r="1" spans="1:4" x14ac:dyDescent="0.25">
      <c r="A1" s="71"/>
      <c r="B1" s="82"/>
      <c r="C1" s="72"/>
      <c r="D1" s="71"/>
    </row>
    <row r="2" spans="1:4" x14ac:dyDescent="0.25">
      <c r="A2" s="71"/>
      <c r="B2" s="949" t="s">
        <v>978</v>
      </c>
      <c r="C2" s="950"/>
      <c r="D2" s="71"/>
    </row>
    <row r="3" spans="1:4" x14ac:dyDescent="0.25">
      <c r="A3" s="71"/>
      <c r="B3" s="73" t="s">
        <v>979</v>
      </c>
      <c r="C3" s="74" t="s">
        <v>938</v>
      </c>
      <c r="D3" s="71"/>
    </row>
    <row r="4" spans="1:4" x14ac:dyDescent="0.25">
      <c r="A4" s="71"/>
      <c r="B4" s="83" t="s">
        <v>610</v>
      </c>
      <c r="C4" s="75" t="s">
        <v>198</v>
      </c>
      <c r="D4" s="71"/>
    </row>
    <row r="5" spans="1:4" x14ac:dyDescent="0.25">
      <c r="A5" s="71"/>
      <c r="B5" s="83" t="s">
        <v>516</v>
      </c>
      <c r="C5" s="75" t="s">
        <v>75</v>
      </c>
      <c r="D5" s="71"/>
    </row>
    <row r="6" spans="1:4" x14ac:dyDescent="0.25">
      <c r="A6" s="71"/>
      <c r="B6" s="83" t="s">
        <v>516</v>
      </c>
      <c r="C6" s="75" t="s">
        <v>980</v>
      </c>
      <c r="D6" s="71"/>
    </row>
    <row r="7" spans="1:4" x14ac:dyDescent="0.25">
      <c r="A7" s="71"/>
      <c r="B7" s="83" t="s">
        <v>981</v>
      </c>
      <c r="C7" s="75" t="s">
        <v>982</v>
      </c>
      <c r="D7" s="71"/>
    </row>
    <row r="8" spans="1:4" x14ac:dyDescent="0.25">
      <c r="A8" s="71"/>
      <c r="B8" s="83" t="s">
        <v>625</v>
      </c>
      <c r="C8" s="75" t="s">
        <v>983</v>
      </c>
      <c r="D8" s="71"/>
    </row>
    <row r="9" spans="1:4" x14ac:dyDescent="0.25">
      <c r="A9" s="71"/>
      <c r="B9" s="83" t="s">
        <v>583</v>
      </c>
      <c r="C9" s="75" t="s">
        <v>984</v>
      </c>
      <c r="D9" s="71"/>
    </row>
    <row r="10" spans="1:4" ht="45" x14ac:dyDescent="0.25">
      <c r="A10" s="71"/>
      <c r="B10" s="83" t="s">
        <v>985</v>
      </c>
      <c r="C10" s="76" t="s">
        <v>986</v>
      </c>
      <c r="D10" s="71"/>
    </row>
    <row r="11" spans="1:4" ht="30" x14ac:dyDescent="0.25">
      <c r="A11" s="71"/>
      <c r="B11" s="83" t="s">
        <v>987</v>
      </c>
      <c r="C11" s="76" t="s">
        <v>2863</v>
      </c>
      <c r="D11" s="71"/>
    </row>
    <row r="12" spans="1:4" ht="30" x14ac:dyDescent="0.25">
      <c r="A12" s="71"/>
      <c r="B12" s="83" t="s">
        <v>900</v>
      </c>
      <c r="C12" s="76" t="s">
        <v>989</v>
      </c>
      <c r="D12" s="71"/>
    </row>
    <row r="13" spans="1:4" x14ac:dyDescent="0.25">
      <c r="A13" s="71"/>
      <c r="B13" s="83" t="s">
        <v>648</v>
      </c>
      <c r="C13" s="75" t="s">
        <v>2864</v>
      </c>
      <c r="D13" s="71"/>
    </row>
    <row r="14" spans="1:4" x14ac:dyDescent="0.25">
      <c r="A14" s="71"/>
      <c r="B14" s="83" t="s">
        <v>441</v>
      </c>
      <c r="C14" s="75" t="s">
        <v>441</v>
      </c>
      <c r="D14" s="71"/>
    </row>
    <row r="15" spans="1:4" x14ac:dyDescent="0.25">
      <c r="A15" s="71"/>
      <c r="B15" s="82"/>
      <c r="C15" s="72"/>
      <c r="D15" s="71"/>
    </row>
    <row r="16" spans="1:4" x14ac:dyDescent="0.25">
      <c r="A16" s="71"/>
      <c r="B16" s="949" t="s">
        <v>991</v>
      </c>
      <c r="C16" s="950"/>
      <c r="D16" s="71"/>
    </row>
    <row r="17" spans="1:4" x14ac:dyDescent="0.25">
      <c r="A17" s="71"/>
      <c r="B17" s="73" t="s">
        <v>979</v>
      </c>
      <c r="C17" s="74" t="s">
        <v>938</v>
      </c>
      <c r="D17" s="71"/>
    </row>
    <row r="18" spans="1:4" x14ac:dyDescent="0.25">
      <c r="A18" s="71"/>
      <c r="B18" s="84" t="s">
        <v>598</v>
      </c>
      <c r="C18" s="76" t="s">
        <v>992</v>
      </c>
      <c r="D18" s="71"/>
    </row>
    <row r="19" spans="1:4" x14ac:dyDescent="0.25">
      <c r="A19" s="71"/>
      <c r="B19" s="84" t="s">
        <v>993</v>
      </c>
      <c r="C19" s="76" t="s">
        <v>198</v>
      </c>
      <c r="D19" s="71"/>
    </row>
    <row r="20" spans="1:4" x14ac:dyDescent="0.25">
      <c r="A20" s="71"/>
      <c r="B20" s="84" t="s">
        <v>994</v>
      </c>
      <c r="C20" s="76" t="s">
        <v>187</v>
      </c>
      <c r="D20" s="71"/>
    </row>
    <row r="21" spans="1:4" x14ac:dyDescent="0.25">
      <c r="A21" s="71"/>
      <c r="B21" s="84" t="s">
        <v>995</v>
      </c>
      <c r="C21" s="76" t="s">
        <v>255</v>
      </c>
      <c r="D21" s="71"/>
    </row>
    <row r="22" spans="1:4" x14ac:dyDescent="0.25">
      <c r="A22" s="71"/>
      <c r="B22" s="85" t="s">
        <v>996</v>
      </c>
      <c r="C22" s="77" t="s">
        <v>274</v>
      </c>
      <c r="D22" s="71"/>
    </row>
    <row r="23" spans="1:4" x14ac:dyDescent="0.25">
      <c r="A23" s="71"/>
      <c r="B23" s="86" t="s">
        <v>997</v>
      </c>
      <c r="C23" s="76" t="s">
        <v>998</v>
      </c>
      <c r="D23" s="71"/>
    </row>
    <row r="24" spans="1:4" x14ac:dyDescent="0.25">
      <c r="A24" s="71"/>
      <c r="B24" s="86" t="s">
        <v>999</v>
      </c>
      <c r="C24" s="76" t="s">
        <v>1000</v>
      </c>
      <c r="D24" s="71"/>
    </row>
    <row r="25" spans="1:4" x14ac:dyDescent="0.25">
      <c r="A25" s="71"/>
      <c r="B25" s="86" t="s">
        <v>1001</v>
      </c>
      <c r="C25" s="76" t="s">
        <v>1002</v>
      </c>
      <c r="D25" s="71"/>
    </row>
    <row r="26" spans="1:4" x14ac:dyDescent="0.25">
      <c r="A26" s="71"/>
      <c r="B26" s="86" t="s">
        <v>619</v>
      </c>
      <c r="C26" s="76" t="s">
        <v>1003</v>
      </c>
      <c r="D26" s="71"/>
    </row>
    <row r="27" spans="1:4" x14ac:dyDescent="0.25">
      <c r="A27" s="71"/>
      <c r="B27" s="86" t="s">
        <v>1004</v>
      </c>
      <c r="C27" s="76" t="s">
        <v>1005</v>
      </c>
      <c r="D27" s="71"/>
    </row>
    <row r="28" spans="1:4" ht="30" x14ac:dyDescent="0.25">
      <c r="A28" s="71"/>
      <c r="B28" s="86" t="s">
        <v>1006</v>
      </c>
      <c r="C28" s="76" t="s">
        <v>1007</v>
      </c>
      <c r="D28" s="71"/>
    </row>
    <row r="29" spans="1:4" ht="30" x14ac:dyDescent="0.25">
      <c r="A29" s="71"/>
      <c r="B29" s="86" t="s">
        <v>1008</v>
      </c>
      <c r="C29" s="76" t="s">
        <v>1009</v>
      </c>
      <c r="D29" s="71"/>
    </row>
    <row r="30" spans="1:4" ht="30" x14ac:dyDescent="0.25">
      <c r="A30" s="71"/>
      <c r="B30" s="86" t="s">
        <v>1010</v>
      </c>
      <c r="C30" s="76" t="s">
        <v>1011</v>
      </c>
      <c r="D30" s="71"/>
    </row>
    <row r="31" spans="1:4" ht="30" x14ac:dyDescent="0.25">
      <c r="A31" s="71"/>
      <c r="B31" s="86" t="s">
        <v>901</v>
      </c>
      <c r="C31" s="76" t="s">
        <v>1012</v>
      </c>
      <c r="D31" s="71"/>
    </row>
    <row r="32" spans="1:4" ht="45" x14ac:dyDescent="0.25">
      <c r="A32" s="71"/>
      <c r="B32" s="86" t="s">
        <v>1013</v>
      </c>
      <c r="C32" s="76" t="s">
        <v>1014</v>
      </c>
      <c r="D32" s="71"/>
    </row>
    <row r="33" spans="1:4" x14ac:dyDescent="0.25">
      <c r="A33" s="71"/>
      <c r="B33" s="86" t="s">
        <v>441</v>
      </c>
      <c r="C33" s="78" t="s">
        <v>441</v>
      </c>
      <c r="D33" s="71"/>
    </row>
    <row r="34" spans="1:4" x14ac:dyDescent="0.25">
      <c r="A34" s="71"/>
      <c r="B34" s="87"/>
      <c r="C34" s="79"/>
      <c r="D34" s="71"/>
    </row>
    <row r="35" spans="1:4" x14ac:dyDescent="0.25">
      <c r="A35" s="71"/>
      <c r="B35" s="949" t="s">
        <v>1015</v>
      </c>
      <c r="C35" s="950"/>
      <c r="D35" s="71"/>
    </row>
    <row r="36" spans="1:4" x14ac:dyDescent="0.25">
      <c r="A36" s="71"/>
      <c r="B36" s="73" t="s">
        <v>979</v>
      </c>
      <c r="C36" s="74" t="s">
        <v>938</v>
      </c>
      <c r="D36" s="71"/>
    </row>
    <row r="37" spans="1:4" x14ac:dyDescent="0.25">
      <c r="A37" s="80"/>
      <c r="B37" s="83" t="s">
        <v>610</v>
      </c>
      <c r="C37" s="76" t="s">
        <v>198</v>
      </c>
      <c r="D37" s="71"/>
    </row>
    <row r="38" spans="1:4" x14ac:dyDescent="0.25">
      <c r="A38" s="71"/>
      <c r="B38" s="83" t="s">
        <v>516</v>
      </c>
      <c r="C38" s="76" t="s">
        <v>75</v>
      </c>
      <c r="D38" s="71"/>
    </row>
    <row r="39" spans="1:4" x14ac:dyDescent="0.25">
      <c r="A39" s="71"/>
      <c r="B39" s="83" t="s">
        <v>516</v>
      </c>
      <c r="C39" s="76" t="s">
        <v>980</v>
      </c>
      <c r="D39" s="71"/>
    </row>
    <row r="40" spans="1:4" x14ac:dyDescent="0.25">
      <c r="A40" s="71"/>
      <c r="B40" s="83" t="s">
        <v>981</v>
      </c>
      <c r="C40" s="76" t="s">
        <v>982</v>
      </c>
      <c r="D40" s="71"/>
    </row>
    <row r="41" spans="1:4" x14ac:dyDescent="0.25">
      <c r="A41" s="71"/>
      <c r="B41" s="83" t="s">
        <v>625</v>
      </c>
      <c r="C41" s="76" t="s">
        <v>983</v>
      </c>
      <c r="D41" s="71"/>
    </row>
    <row r="42" spans="1:4" x14ac:dyDescent="0.25">
      <c r="A42" s="71"/>
      <c r="B42" s="83" t="s">
        <v>583</v>
      </c>
      <c r="C42" s="76" t="s">
        <v>984</v>
      </c>
      <c r="D42" s="71"/>
    </row>
    <row r="43" spans="1:4" ht="45" x14ac:dyDescent="0.25">
      <c r="A43" s="71"/>
      <c r="B43" s="83" t="s">
        <v>985</v>
      </c>
      <c r="C43" s="76" t="s">
        <v>986</v>
      </c>
      <c r="D43" s="71"/>
    </row>
    <row r="44" spans="1:4" ht="30" x14ac:dyDescent="0.25">
      <c r="A44" s="71"/>
      <c r="B44" s="83" t="s">
        <v>987</v>
      </c>
      <c r="C44" s="76" t="s">
        <v>2863</v>
      </c>
      <c r="D44" s="71"/>
    </row>
    <row r="45" spans="1:4" ht="30" x14ac:dyDescent="0.25">
      <c r="A45" s="71"/>
      <c r="B45" s="83" t="s">
        <v>900</v>
      </c>
      <c r="C45" s="76" t="s">
        <v>989</v>
      </c>
      <c r="D45" s="71"/>
    </row>
    <row r="46" spans="1:4" x14ac:dyDescent="0.25">
      <c r="A46" s="71"/>
      <c r="B46" s="83" t="s">
        <v>648</v>
      </c>
      <c r="C46" s="76" t="s">
        <v>990</v>
      </c>
      <c r="D46" s="71"/>
    </row>
    <row r="47" spans="1:4" x14ac:dyDescent="0.25">
      <c r="A47" s="71"/>
      <c r="B47" s="83" t="s">
        <v>441</v>
      </c>
      <c r="C47" s="76" t="s">
        <v>441</v>
      </c>
      <c r="D47" s="71"/>
    </row>
    <row r="48" spans="1:4" x14ac:dyDescent="0.25">
      <c r="A48" s="71"/>
      <c r="B48" s="87"/>
      <c r="C48" s="79"/>
      <c r="D48" s="71"/>
    </row>
    <row r="49" spans="1:4" x14ac:dyDescent="0.25">
      <c r="A49" s="71"/>
      <c r="B49" s="949" t="s">
        <v>1016</v>
      </c>
      <c r="C49" s="950"/>
      <c r="D49" s="71"/>
    </row>
    <row r="50" spans="1:4" x14ac:dyDescent="0.25">
      <c r="A50" s="71"/>
      <c r="B50" s="73" t="s">
        <v>1017</v>
      </c>
      <c r="C50" s="74" t="s">
        <v>938</v>
      </c>
      <c r="D50" s="71"/>
    </row>
    <row r="51" spans="1:4" x14ac:dyDescent="0.25">
      <c r="A51" s="71"/>
      <c r="B51" s="83" t="s">
        <v>518</v>
      </c>
      <c r="C51" s="76" t="s">
        <v>1018</v>
      </c>
      <c r="D51" s="71"/>
    </row>
    <row r="52" spans="1:4" x14ac:dyDescent="0.25">
      <c r="A52" s="71"/>
      <c r="B52" s="83" t="s">
        <v>560</v>
      </c>
      <c r="C52" s="76" t="s">
        <v>1019</v>
      </c>
      <c r="D52" s="71"/>
    </row>
    <row r="53" spans="1:4" ht="30" x14ac:dyDescent="0.25">
      <c r="A53" s="71"/>
      <c r="B53" s="83" t="s">
        <v>1020</v>
      </c>
      <c r="C53" s="76" t="s">
        <v>1021</v>
      </c>
      <c r="D53" s="71"/>
    </row>
    <row r="54" spans="1:4" ht="30" x14ac:dyDescent="0.25">
      <c r="A54" s="71"/>
      <c r="B54" s="83" t="s">
        <v>1022</v>
      </c>
      <c r="C54" s="76" t="s">
        <v>2865</v>
      </c>
      <c r="D54" s="71"/>
    </row>
    <row r="55" spans="1:4" x14ac:dyDescent="0.25">
      <c r="A55" s="71"/>
      <c r="B55" s="83" t="s">
        <v>616</v>
      </c>
      <c r="C55" s="76" t="s">
        <v>1024</v>
      </c>
      <c r="D55" s="71"/>
    </row>
    <row r="56" spans="1:4" x14ac:dyDescent="0.25">
      <c r="A56" s="71"/>
      <c r="B56" s="83" t="s">
        <v>1025</v>
      </c>
      <c r="C56" s="76" t="s">
        <v>2866</v>
      </c>
      <c r="D56" s="71"/>
    </row>
    <row r="57" spans="1:4" x14ac:dyDescent="0.25">
      <c r="A57" s="71"/>
      <c r="B57" s="83" t="s">
        <v>1027</v>
      </c>
      <c r="C57" s="76" t="s">
        <v>1028</v>
      </c>
      <c r="D57" s="71"/>
    </row>
    <row r="58" spans="1:4" x14ac:dyDescent="0.25">
      <c r="A58" s="71"/>
      <c r="B58" s="83" t="s">
        <v>864</v>
      </c>
      <c r="C58" s="76" t="s">
        <v>1029</v>
      </c>
      <c r="D58" s="71"/>
    </row>
    <row r="59" spans="1:4" ht="30" x14ac:dyDescent="0.25">
      <c r="A59" s="71"/>
      <c r="B59" s="83" t="s">
        <v>783</v>
      </c>
      <c r="C59" s="76" t="s">
        <v>1030</v>
      </c>
      <c r="D59" s="71"/>
    </row>
    <row r="60" spans="1:4" x14ac:dyDescent="0.25">
      <c r="A60" s="71"/>
      <c r="B60" s="83" t="s">
        <v>532</v>
      </c>
      <c r="C60" s="76" t="s">
        <v>75</v>
      </c>
      <c r="D60" s="71"/>
    </row>
    <row r="61" spans="1:4" x14ac:dyDescent="0.25">
      <c r="A61" s="71"/>
      <c r="B61" s="83" t="s">
        <v>588</v>
      </c>
      <c r="C61" s="76" t="s">
        <v>187</v>
      </c>
      <c r="D61" s="71"/>
    </row>
    <row r="62" spans="1:4" x14ac:dyDescent="0.25">
      <c r="A62" s="71"/>
      <c r="B62" s="83" t="s">
        <v>441</v>
      </c>
      <c r="C62" s="75" t="s">
        <v>441</v>
      </c>
      <c r="D62" s="71"/>
    </row>
    <row r="63" spans="1:4" x14ac:dyDescent="0.25">
      <c r="A63" s="71"/>
      <c r="B63" s="87"/>
      <c r="C63" s="79"/>
      <c r="D63" s="71"/>
    </row>
    <row r="64" spans="1:4" x14ac:dyDescent="0.25">
      <c r="A64" s="71"/>
      <c r="B64" s="949" t="s">
        <v>1031</v>
      </c>
      <c r="C64" s="950"/>
      <c r="D64" s="71"/>
    </row>
    <row r="65" spans="1:4" x14ac:dyDescent="0.25">
      <c r="A65" s="71"/>
      <c r="B65" s="73" t="s">
        <v>979</v>
      </c>
      <c r="C65" s="74" t="s">
        <v>938</v>
      </c>
      <c r="D65" s="71"/>
    </row>
    <row r="66" spans="1:4" x14ac:dyDescent="0.25">
      <c r="A66" s="71"/>
      <c r="B66" s="83" t="s">
        <v>519</v>
      </c>
      <c r="C66" s="76" t="s">
        <v>1032</v>
      </c>
      <c r="D66" s="71"/>
    </row>
    <row r="67" spans="1:4" x14ac:dyDescent="0.25">
      <c r="A67" s="71"/>
      <c r="B67" s="83" t="s">
        <v>533</v>
      </c>
      <c r="C67" s="76" t="s">
        <v>1033</v>
      </c>
      <c r="D67" s="71"/>
    </row>
    <row r="68" spans="1:4" x14ac:dyDescent="0.25">
      <c r="A68" s="71"/>
      <c r="B68" s="83" t="s">
        <v>442</v>
      </c>
      <c r="C68" s="76" t="s">
        <v>258</v>
      </c>
      <c r="D68" s="71"/>
    </row>
    <row r="69" spans="1:4" x14ac:dyDescent="0.25">
      <c r="A69" s="71"/>
      <c r="B69" s="83" t="s">
        <v>493</v>
      </c>
      <c r="C69" s="76" t="s">
        <v>324</v>
      </c>
      <c r="D69" s="71"/>
    </row>
    <row r="70" spans="1:4" x14ac:dyDescent="0.25">
      <c r="A70" s="71"/>
      <c r="B70" s="83" t="s">
        <v>441</v>
      </c>
      <c r="C70" s="75" t="s">
        <v>441</v>
      </c>
      <c r="D70" s="71"/>
    </row>
    <row r="71" spans="1:4" x14ac:dyDescent="0.25">
      <c r="A71" s="71"/>
      <c r="B71" s="87"/>
      <c r="C71" s="79"/>
      <c r="D71" s="71"/>
    </row>
    <row r="72" spans="1:4" x14ac:dyDescent="0.25">
      <c r="A72" s="71"/>
      <c r="B72" s="949" t="s">
        <v>1034</v>
      </c>
      <c r="C72" s="950"/>
      <c r="D72" s="71"/>
    </row>
    <row r="73" spans="1:4" x14ac:dyDescent="0.25">
      <c r="A73" s="71"/>
      <c r="B73" s="73" t="s">
        <v>979</v>
      </c>
      <c r="C73" s="74" t="s">
        <v>938</v>
      </c>
      <c r="D73" s="71"/>
    </row>
    <row r="74" spans="1:4" x14ac:dyDescent="0.25">
      <c r="A74" s="71"/>
      <c r="B74" s="83" t="s">
        <v>1035</v>
      </c>
      <c r="C74" s="75" t="s">
        <v>1036</v>
      </c>
      <c r="D74" s="71"/>
    </row>
    <row r="75" spans="1:4" x14ac:dyDescent="0.25">
      <c r="A75" s="71"/>
      <c r="B75" s="83" t="s">
        <v>1037</v>
      </c>
      <c r="C75" s="75" t="s">
        <v>1038</v>
      </c>
      <c r="D75" s="71"/>
    </row>
    <row r="76" spans="1:4" x14ac:dyDescent="0.25">
      <c r="A76" s="71"/>
      <c r="B76" s="83" t="s">
        <v>567</v>
      </c>
      <c r="C76" s="75" t="s">
        <v>1039</v>
      </c>
      <c r="D76" s="71"/>
    </row>
    <row r="77" spans="1:4" x14ac:dyDescent="0.25">
      <c r="A77" s="71"/>
      <c r="B77" s="83" t="s">
        <v>1040</v>
      </c>
      <c r="C77" s="75" t="s">
        <v>1041</v>
      </c>
      <c r="D77" s="71"/>
    </row>
    <row r="78" spans="1:4" x14ac:dyDescent="0.25">
      <c r="A78" s="71"/>
      <c r="B78" s="83" t="s">
        <v>534</v>
      </c>
      <c r="C78" s="75" t="s">
        <v>1042</v>
      </c>
      <c r="D78" s="71"/>
    </row>
    <row r="79" spans="1:4" x14ac:dyDescent="0.25">
      <c r="A79" s="71"/>
      <c r="B79" s="83" t="s">
        <v>480</v>
      </c>
      <c r="C79" s="75" t="s">
        <v>1043</v>
      </c>
      <c r="D79" s="71"/>
    </row>
    <row r="80" spans="1:4" x14ac:dyDescent="0.25">
      <c r="A80" s="71"/>
      <c r="B80" s="83" t="s">
        <v>1044</v>
      </c>
      <c r="C80" s="75" t="s">
        <v>1045</v>
      </c>
      <c r="D80" s="71"/>
    </row>
    <row r="81" spans="1:4" x14ac:dyDescent="0.25">
      <c r="A81" s="71"/>
      <c r="B81" s="83" t="s">
        <v>457</v>
      </c>
      <c r="C81" s="75" t="s">
        <v>1046</v>
      </c>
      <c r="D81" s="71"/>
    </row>
    <row r="82" spans="1:4" x14ac:dyDescent="0.25">
      <c r="A82" s="71"/>
      <c r="B82" s="83" t="s">
        <v>1047</v>
      </c>
      <c r="C82" s="75" t="s">
        <v>1048</v>
      </c>
      <c r="D82" s="71"/>
    </row>
    <row r="83" spans="1:4" x14ac:dyDescent="0.25">
      <c r="A83" s="71"/>
      <c r="B83" s="83" t="s">
        <v>441</v>
      </c>
      <c r="C83" s="75" t="s">
        <v>441</v>
      </c>
      <c r="D83" s="71"/>
    </row>
    <row r="84" spans="1:4" x14ac:dyDescent="0.25">
      <c r="A84" s="71"/>
      <c r="B84" s="87"/>
      <c r="C84" s="79"/>
      <c r="D84" s="71"/>
    </row>
    <row r="85" spans="1:4" x14ac:dyDescent="0.25">
      <c r="A85" s="71"/>
      <c r="B85" s="88"/>
      <c r="C85" s="79"/>
      <c r="D85" s="71"/>
    </row>
    <row r="86" spans="1:4" x14ac:dyDescent="0.25">
      <c r="A86" s="71"/>
      <c r="B86" s="89"/>
      <c r="C86" s="72"/>
      <c r="D86" s="71"/>
    </row>
    <row r="87" spans="1:4" x14ac:dyDescent="0.25">
      <c r="A87" s="71"/>
      <c r="B87" s="87"/>
      <c r="C87" s="79"/>
      <c r="D87" s="71"/>
    </row>
    <row r="88" spans="1:4" x14ac:dyDescent="0.25">
      <c r="A88" s="80"/>
      <c r="B88" s="87"/>
      <c r="C88" s="79"/>
      <c r="D88" s="71"/>
    </row>
    <row r="89" spans="1:4" x14ac:dyDescent="0.25">
      <c r="A89" s="80"/>
      <c r="B89" s="87"/>
      <c r="C89" s="79"/>
      <c r="D89" s="71"/>
    </row>
    <row r="90" spans="1:4" x14ac:dyDescent="0.25">
      <c r="A90" s="80"/>
      <c r="B90" s="87"/>
      <c r="C90" s="79"/>
      <c r="D90" s="71"/>
    </row>
    <row r="91" spans="1:4" x14ac:dyDescent="0.25">
      <c r="A91" s="80"/>
      <c r="B91" s="87"/>
      <c r="C91" s="79"/>
      <c r="D91" s="71"/>
    </row>
    <row r="92" spans="1:4" x14ac:dyDescent="0.25">
      <c r="A92" s="80"/>
      <c r="B92" s="87"/>
      <c r="C92" s="79"/>
      <c r="D92" s="71"/>
    </row>
    <row r="93" spans="1:4" x14ac:dyDescent="0.25">
      <c r="A93" s="80"/>
      <c r="B93" s="87"/>
      <c r="C93" s="79"/>
      <c r="D93" s="71"/>
    </row>
    <row r="94" spans="1:4" x14ac:dyDescent="0.25">
      <c r="A94" s="80"/>
      <c r="B94" s="87"/>
      <c r="C94" s="79"/>
      <c r="D94" s="71"/>
    </row>
    <row r="95" spans="1:4" x14ac:dyDescent="0.25">
      <c r="A95" s="80"/>
      <c r="B95" s="87"/>
      <c r="C95" s="79"/>
      <c r="D95" s="71"/>
    </row>
    <row r="96" spans="1:4" x14ac:dyDescent="0.25">
      <c r="A96" s="71"/>
      <c r="B96" s="87"/>
      <c r="C96" s="79"/>
      <c r="D96" s="71"/>
    </row>
    <row r="97" spans="1:4" x14ac:dyDescent="0.25">
      <c r="A97" s="71"/>
      <c r="B97" s="87"/>
      <c r="C97" s="79"/>
      <c r="D97" s="71"/>
    </row>
    <row r="98" spans="1:4" x14ac:dyDescent="0.25">
      <c r="A98" s="71"/>
      <c r="B98" s="82"/>
      <c r="C98" s="72"/>
      <c r="D98" s="71"/>
    </row>
    <row r="99" spans="1:4" x14ac:dyDescent="0.25">
      <c r="A99" s="80"/>
      <c r="B99" s="87"/>
      <c r="C99" s="72"/>
      <c r="D99" s="71"/>
    </row>
    <row r="100" spans="1:4" x14ac:dyDescent="0.25">
      <c r="A100" s="71"/>
      <c r="B100" s="87"/>
      <c r="C100" s="72"/>
      <c r="D100" s="71"/>
    </row>
    <row r="101" spans="1:4" x14ac:dyDescent="0.25">
      <c r="A101" s="71"/>
      <c r="B101" s="87"/>
      <c r="C101" s="72"/>
      <c r="D101" s="71"/>
    </row>
    <row r="102" spans="1:4" x14ac:dyDescent="0.25">
      <c r="A102" s="71"/>
      <c r="B102" s="87"/>
      <c r="C102" s="72"/>
      <c r="D102" s="71"/>
    </row>
    <row r="103" spans="1:4" x14ac:dyDescent="0.25">
      <c r="A103" s="71"/>
      <c r="B103" s="87"/>
      <c r="C103" s="72"/>
      <c r="D103" s="71"/>
    </row>
    <row r="104" spans="1:4" x14ac:dyDescent="0.25">
      <c r="A104" s="71"/>
      <c r="B104" s="82"/>
      <c r="C104" s="72"/>
      <c r="D104" s="71"/>
    </row>
    <row r="105" spans="1:4" x14ac:dyDescent="0.25">
      <c r="A105" s="71"/>
      <c r="B105" s="82"/>
      <c r="C105" s="72"/>
      <c r="D105" s="71"/>
    </row>
    <row r="106" spans="1:4" ht="16.5" x14ac:dyDescent="0.25">
      <c r="A106" s="80"/>
      <c r="B106" s="90"/>
      <c r="C106" s="72"/>
      <c r="D106" s="71"/>
    </row>
    <row r="107" spans="1:4" ht="16.5" x14ac:dyDescent="0.25">
      <c r="A107" s="71"/>
      <c r="B107" s="90"/>
      <c r="C107" s="72"/>
      <c r="D107" s="71"/>
    </row>
    <row r="108" spans="1:4" ht="16.5" x14ac:dyDescent="0.25">
      <c r="A108" s="71"/>
      <c r="B108" s="90"/>
      <c r="C108" s="72"/>
      <c r="D108" s="71"/>
    </row>
    <row r="109" spans="1:4" ht="16.5" x14ac:dyDescent="0.25">
      <c r="A109" s="71"/>
      <c r="B109" s="90"/>
      <c r="C109" s="72"/>
      <c r="D109" s="71"/>
    </row>
    <row r="110" spans="1:4" ht="16.5" x14ac:dyDescent="0.25">
      <c r="A110" s="71"/>
      <c r="B110" s="90"/>
      <c r="C110" s="72"/>
      <c r="D110" s="71"/>
    </row>
    <row r="111" spans="1:4" ht="16.5" x14ac:dyDescent="0.25">
      <c r="A111" s="71"/>
      <c r="B111" s="90"/>
      <c r="C111" s="72"/>
      <c r="D111" s="71"/>
    </row>
    <row r="112" spans="1:4" x14ac:dyDescent="0.25">
      <c r="A112" s="71"/>
      <c r="B112" s="82"/>
      <c r="C112" s="72"/>
      <c r="D112" s="71"/>
    </row>
    <row r="113" spans="1:4" ht="16.5" x14ac:dyDescent="0.25">
      <c r="A113" s="81"/>
      <c r="B113" s="90"/>
      <c r="C113" s="72"/>
      <c r="D113" s="71"/>
    </row>
    <row r="114" spans="1:4" ht="16.5" x14ac:dyDescent="0.25">
      <c r="A114" s="71"/>
      <c r="B114" s="90"/>
      <c r="C114" s="72"/>
      <c r="D114" s="71"/>
    </row>
    <row r="115" spans="1:4" ht="16.5" x14ac:dyDescent="0.25">
      <c r="A115" s="71"/>
      <c r="B115" s="90"/>
      <c r="C115" s="72"/>
      <c r="D115" s="71"/>
    </row>
    <row r="116" spans="1:4" ht="16.5" x14ac:dyDescent="0.25">
      <c r="A116" s="71"/>
      <c r="B116" s="90"/>
      <c r="C116" s="72"/>
      <c r="D116" s="71"/>
    </row>
    <row r="117" spans="1:4" ht="16.5" x14ac:dyDescent="0.25">
      <c r="A117" s="71"/>
      <c r="B117" s="90"/>
      <c r="C117" s="72"/>
      <c r="D117" s="71"/>
    </row>
    <row r="118" spans="1:4" x14ac:dyDescent="0.25">
      <c r="A118" s="71"/>
      <c r="B118" s="82"/>
      <c r="C118" s="72"/>
      <c r="D118" s="71"/>
    </row>
    <row r="119" spans="1:4" x14ac:dyDescent="0.25">
      <c r="A119" s="71"/>
      <c r="B119" s="82"/>
      <c r="C119" s="72"/>
      <c r="D119" s="71"/>
    </row>
    <row r="120" spans="1:4" x14ac:dyDescent="0.25">
      <c r="A120" s="80"/>
      <c r="B120" s="82"/>
      <c r="C120" s="72"/>
      <c r="D120" s="71"/>
    </row>
    <row r="121" spans="1:4" x14ac:dyDescent="0.25">
      <c r="A121" s="71"/>
      <c r="B121" s="82"/>
      <c r="C121" s="72"/>
      <c r="D121" s="71"/>
    </row>
    <row r="122" spans="1:4" x14ac:dyDescent="0.25">
      <c r="A122" s="71"/>
      <c r="B122" s="82"/>
      <c r="C122" s="72"/>
      <c r="D122" s="71"/>
    </row>
    <row r="123" spans="1:4" x14ac:dyDescent="0.25">
      <c r="A123" s="71"/>
      <c r="B123" s="82"/>
      <c r="C123" s="72"/>
      <c r="D123" s="71"/>
    </row>
    <row r="124" spans="1:4" x14ac:dyDescent="0.25">
      <c r="A124" s="71"/>
      <c r="B124" s="87"/>
      <c r="C124" s="72"/>
      <c r="D124" s="71"/>
    </row>
    <row r="125" spans="1:4" x14ac:dyDescent="0.25">
      <c r="A125" s="71"/>
      <c r="B125" s="82"/>
      <c r="C125" s="72"/>
      <c r="D125" s="71"/>
    </row>
    <row r="126" spans="1:4" x14ac:dyDescent="0.25">
      <c r="A126" s="80"/>
      <c r="B126" s="87"/>
      <c r="C126" s="72"/>
      <c r="D126" s="71"/>
    </row>
    <row r="127" spans="1:4" x14ac:dyDescent="0.25">
      <c r="A127" s="71"/>
      <c r="B127" s="87"/>
      <c r="C127" s="72"/>
      <c r="D127" s="71"/>
    </row>
    <row r="128" spans="1:4" x14ac:dyDescent="0.25">
      <c r="A128" s="71"/>
      <c r="B128" s="87"/>
      <c r="C128" s="72"/>
      <c r="D128" s="71"/>
    </row>
    <row r="129" spans="1:4" x14ac:dyDescent="0.25">
      <c r="A129" s="71"/>
      <c r="B129" s="87"/>
      <c r="C129" s="72"/>
      <c r="D129" s="71"/>
    </row>
    <row r="130" spans="1:4" x14ac:dyDescent="0.25">
      <c r="A130" s="71"/>
      <c r="B130" s="87"/>
      <c r="C130" s="72"/>
      <c r="D130" s="71"/>
    </row>
    <row r="131" spans="1:4" x14ac:dyDescent="0.25">
      <c r="A131" s="71"/>
      <c r="B131" s="87"/>
      <c r="C131" s="72"/>
      <c r="D131" s="71"/>
    </row>
    <row r="132" spans="1:4" x14ac:dyDescent="0.25">
      <c r="A132" s="71"/>
      <c r="B132" s="87"/>
      <c r="C132" s="72"/>
      <c r="D132" s="71"/>
    </row>
    <row r="133" spans="1:4" x14ac:dyDescent="0.25">
      <c r="A133" s="71"/>
      <c r="B133" s="87"/>
      <c r="C133" s="72"/>
      <c r="D133" s="71"/>
    </row>
    <row r="134" spans="1:4" x14ac:dyDescent="0.25">
      <c r="A134" s="71"/>
      <c r="B134" s="87"/>
      <c r="C134" s="72"/>
      <c r="D134" s="71"/>
    </row>
    <row r="135" spans="1:4" x14ac:dyDescent="0.25">
      <c r="A135" s="71"/>
      <c r="B135" s="87"/>
      <c r="C135" s="72"/>
      <c r="D135" s="71"/>
    </row>
    <row r="136" spans="1:4" x14ac:dyDescent="0.25">
      <c r="A136" s="71"/>
      <c r="B136" s="87"/>
      <c r="C136" s="72"/>
      <c r="D136" s="71"/>
    </row>
    <row r="137" spans="1:4" x14ac:dyDescent="0.25">
      <c r="A137" s="71"/>
      <c r="B137" s="87"/>
      <c r="C137" s="72"/>
      <c r="D137" s="71"/>
    </row>
    <row r="138" spans="1:4" x14ac:dyDescent="0.25">
      <c r="A138" s="71"/>
      <c r="B138" s="87"/>
      <c r="C138" s="72"/>
      <c r="D138" s="71"/>
    </row>
    <row r="139" spans="1:4" x14ac:dyDescent="0.25">
      <c r="A139" s="71"/>
      <c r="B139" s="87"/>
      <c r="C139" s="72"/>
      <c r="D139" s="71"/>
    </row>
    <row r="140" spans="1:4" x14ac:dyDescent="0.25">
      <c r="A140" s="71"/>
      <c r="B140" s="87"/>
      <c r="C140" s="72"/>
      <c r="D140" s="71"/>
    </row>
    <row r="141" spans="1:4" x14ac:dyDescent="0.25">
      <c r="A141" s="71"/>
      <c r="B141" s="87"/>
      <c r="C141" s="72"/>
      <c r="D141" s="71"/>
    </row>
    <row r="142" spans="1:4" x14ac:dyDescent="0.25">
      <c r="A142" s="71"/>
      <c r="B142" s="87"/>
      <c r="C142" s="72"/>
      <c r="D142" s="71"/>
    </row>
    <row r="143" spans="1:4" x14ac:dyDescent="0.25">
      <c r="A143" s="71"/>
      <c r="B143" s="87"/>
      <c r="C143" s="72"/>
      <c r="D143" s="71"/>
    </row>
    <row r="144" spans="1:4" x14ac:dyDescent="0.25">
      <c r="A144" s="71"/>
      <c r="B144" s="87"/>
      <c r="C144" s="72"/>
      <c r="D144" s="71"/>
    </row>
    <row r="145" spans="1:4" x14ac:dyDescent="0.25">
      <c r="A145" s="71"/>
      <c r="B145" s="87"/>
      <c r="C145" s="72"/>
      <c r="D145" s="71"/>
    </row>
    <row r="146" spans="1:4" x14ac:dyDescent="0.25">
      <c r="A146" s="71"/>
      <c r="B146" s="87"/>
      <c r="C146" s="72"/>
      <c r="D146" s="71"/>
    </row>
    <row r="147" spans="1:4" x14ac:dyDescent="0.25">
      <c r="A147" s="71"/>
      <c r="B147" s="87"/>
      <c r="C147" s="72"/>
      <c r="D147" s="71"/>
    </row>
    <row r="148" spans="1:4" x14ac:dyDescent="0.25">
      <c r="A148" s="71"/>
      <c r="B148" s="87"/>
      <c r="C148" s="72"/>
      <c r="D148" s="71"/>
    </row>
    <row r="149" spans="1:4" x14ac:dyDescent="0.25">
      <c r="A149" s="71"/>
      <c r="B149" s="82"/>
      <c r="C149" s="72"/>
      <c r="D149" s="71"/>
    </row>
  </sheetData>
  <sheetProtection algorithmName="SHA-512" hashValue="P36gWaEq1lSoikd9XAZdcE+pw9KGVUi3I2YTDkQnY/d5+/SdqsSP9fUNI2QN/u/m0TacD8eyi8b7/4or8iSFHg==" saltValue="ou2ZfOSuqMjnoy1ZDnyTrQ==" spinCount="100000" sheet="1" objects="1" scenarios="1"/>
  <mergeCells count="6">
    <mergeCell ref="B72:C72"/>
    <mergeCell ref="B2:C2"/>
    <mergeCell ref="B16:C16"/>
    <mergeCell ref="B35:C35"/>
    <mergeCell ref="B49:C49"/>
    <mergeCell ref="B64:C64"/>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3:K1544"/>
  <sheetViews>
    <sheetView topLeftCell="A70" zoomScale="90" zoomScaleNormal="90" workbookViewId="0">
      <selection activeCell="B84" sqref="B84"/>
    </sheetView>
  </sheetViews>
  <sheetFormatPr baseColWidth="10" defaultColWidth="9.140625" defaultRowHeight="15" x14ac:dyDescent="0.25"/>
  <cols>
    <col min="1" max="1" width="34.28515625" style="2" customWidth="1"/>
    <col min="2" max="2" width="25.42578125" style="2" customWidth="1"/>
    <col min="3" max="3" width="81" style="2" customWidth="1"/>
    <col min="4" max="4" width="24.85546875" style="5" bestFit="1" customWidth="1"/>
    <col min="5" max="8" width="24.85546875" style="5" customWidth="1"/>
    <col min="9" max="9" width="27" style="5" customWidth="1"/>
    <col min="10" max="10" width="27" style="66" customWidth="1"/>
    <col min="11" max="11" width="97.140625" style="5" customWidth="1"/>
    <col min="12" max="12" width="36.42578125" style="5" bestFit="1" customWidth="1"/>
    <col min="13" max="16384" width="9.140625" style="5"/>
  </cols>
  <sheetData>
    <row r="3" spans="1:11" x14ac:dyDescent="0.25">
      <c r="A3" s="1" t="s">
        <v>1049</v>
      </c>
      <c r="B3" s="70" t="s">
        <v>439</v>
      </c>
      <c r="I3" s="1" t="s">
        <v>1050</v>
      </c>
      <c r="J3" s="1" t="s">
        <v>48</v>
      </c>
      <c r="K3" s="67" t="s">
        <v>1051</v>
      </c>
    </row>
    <row r="4" spans="1:11" x14ac:dyDescent="0.25">
      <c r="B4" s="70" t="s">
        <v>440</v>
      </c>
      <c r="I4" s="1"/>
      <c r="J4" s="1"/>
      <c r="K4" s="67" t="s">
        <v>1052</v>
      </c>
    </row>
    <row r="5" spans="1:11" x14ac:dyDescent="0.25">
      <c r="B5" s="70" t="s">
        <v>449</v>
      </c>
      <c r="I5" s="1"/>
      <c r="J5" s="1"/>
      <c r="K5" s="67" t="s">
        <v>1053</v>
      </c>
    </row>
    <row r="6" spans="1:11" x14ac:dyDescent="0.25">
      <c r="I6" s="1"/>
      <c r="J6" s="1"/>
      <c r="K6" s="67" t="s">
        <v>1054</v>
      </c>
    </row>
    <row r="7" spans="1:11" x14ac:dyDescent="0.25">
      <c r="I7" s="1"/>
      <c r="J7" s="1"/>
      <c r="K7" s="67" t="s">
        <v>1055</v>
      </c>
    </row>
    <row r="8" spans="1:11" x14ac:dyDescent="0.25">
      <c r="A8" s="1" t="s">
        <v>1056</v>
      </c>
      <c r="B8" s="2" t="s">
        <v>610</v>
      </c>
      <c r="C8" s="2" t="s">
        <v>198</v>
      </c>
      <c r="I8" s="1"/>
      <c r="J8" s="1"/>
      <c r="K8" s="67" t="s">
        <v>1057</v>
      </c>
    </row>
    <row r="9" spans="1:11" x14ac:dyDescent="0.25">
      <c r="B9" s="2" t="s">
        <v>516</v>
      </c>
      <c r="C9" s="2" t="s">
        <v>75</v>
      </c>
      <c r="I9" s="1"/>
      <c r="J9" s="1"/>
      <c r="K9" s="67" t="s">
        <v>1058</v>
      </c>
    </row>
    <row r="10" spans="1:11" x14ac:dyDescent="0.25">
      <c r="B10" s="2" t="s">
        <v>516</v>
      </c>
      <c r="C10" s="2" t="s">
        <v>980</v>
      </c>
      <c r="I10" s="1"/>
      <c r="J10" s="1"/>
      <c r="K10" s="67" t="s">
        <v>1059</v>
      </c>
    </row>
    <row r="11" spans="1:11" x14ac:dyDescent="0.25">
      <c r="B11" s="2" t="s">
        <v>981</v>
      </c>
      <c r="C11" s="2" t="s">
        <v>982</v>
      </c>
      <c r="I11" s="1"/>
      <c r="J11" s="1"/>
      <c r="K11" s="67" t="s">
        <v>1060</v>
      </c>
    </row>
    <row r="12" spans="1:11" x14ac:dyDescent="0.25">
      <c r="B12" s="2" t="s">
        <v>625</v>
      </c>
      <c r="C12" s="2" t="s">
        <v>983</v>
      </c>
      <c r="I12" s="1"/>
      <c r="J12" s="1"/>
      <c r="K12" s="67" t="s">
        <v>1061</v>
      </c>
    </row>
    <row r="13" spans="1:11" x14ac:dyDescent="0.25">
      <c r="B13" s="2" t="s">
        <v>583</v>
      </c>
      <c r="C13" s="2" t="s">
        <v>984</v>
      </c>
      <c r="I13" s="1"/>
      <c r="J13" s="1" t="s">
        <v>433</v>
      </c>
      <c r="K13" s="67" t="s">
        <v>1062</v>
      </c>
    </row>
    <row r="14" spans="1:11" x14ac:dyDescent="0.25">
      <c r="B14" s="3" t="s">
        <v>985</v>
      </c>
      <c r="C14" s="2" t="s">
        <v>986</v>
      </c>
      <c r="I14" s="1"/>
      <c r="J14" s="1"/>
      <c r="K14" s="67" t="s">
        <v>1063</v>
      </c>
    </row>
    <row r="15" spans="1:11" x14ac:dyDescent="0.25">
      <c r="B15" s="2" t="s">
        <v>987</v>
      </c>
      <c r="C15" s="2" t="s">
        <v>988</v>
      </c>
      <c r="I15" s="1"/>
      <c r="J15" s="1"/>
      <c r="K15" s="67" t="s">
        <v>1064</v>
      </c>
    </row>
    <row r="16" spans="1:11" x14ac:dyDescent="0.25">
      <c r="B16" s="2" t="s">
        <v>900</v>
      </c>
      <c r="C16" s="2" t="s">
        <v>989</v>
      </c>
      <c r="I16" s="1"/>
      <c r="J16" s="1"/>
      <c r="K16" s="67" t="s">
        <v>1065</v>
      </c>
    </row>
    <row r="17" spans="1:11" x14ac:dyDescent="0.25">
      <c r="B17" s="2" t="s">
        <v>648</v>
      </c>
      <c r="C17" s="2" t="s">
        <v>990</v>
      </c>
      <c r="I17" s="1"/>
      <c r="J17" s="1"/>
      <c r="K17" s="67" t="s">
        <v>1066</v>
      </c>
    </row>
    <row r="18" spans="1:11" x14ac:dyDescent="0.25">
      <c r="B18" s="2" t="s">
        <v>441</v>
      </c>
      <c r="C18" s="2" t="s">
        <v>441</v>
      </c>
      <c r="I18" s="1"/>
      <c r="J18" s="1"/>
      <c r="K18" s="67" t="s">
        <v>1067</v>
      </c>
    </row>
    <row r="19" spans="1:11" x14ac:dyDescent="0.25">
      <c r="I19" s="1"/>
      <c r="J19" s="1"/>
      <c r="K19" s="67" t="s">
        <v>1068</v>
      </c>
    </row>
    <row r="20" spans="1:11" x14ac:dyDescent="0.25">
      <c r="I20" s="1"/>
      <c r="J20" s="1"/>
      <c r="K20" s="67" t="s">
        <v>1069</v>
      </c>
    </row>
    <row r="21" spans="1:11" x14ac:dyDescent="0.25">
      <c r="A21" s="1" t="s">
        <v>1070</v>
      </c>
      <c r="B21" s="2" t="s">
        <v>531</v>
      </c>
      <c r="C21" s="2" t="s">
        <v>992</v>
      </c>
      <c r="I21" s="1"/>
      <c r="J21" s="1"/>
      <c r="K21" s="67" t="s">
        <v>1071</v>
      </c>
    </row>
    <row r="22" spans="1:11" x14ac:dyDescent="0.25">
      <c r="B22" s="2" t="s">
        <v>517</v>
      </c>
      <c r="C22" s="2" t="s">
        <v>198</v>
      </c>
      <c r="I22" s="1"/>
      <c r="J22" s="1"/>
      <c r="K22" s="67" t="s">
        <v>1072</v>
      </c>
    </row>
    <row r="23" spans="1:11" x14ac:dyDescent="0.25">
      <c r="B23" s="2" t="s">
        <v>587</v>
      </c>
      <c r="C23" s="2" t="s">
        <v>187</v>
      </c>
      <c r="I23" s="1"/>
      <c r="J23" s="1"/>
      <c r="K23" s="2"/>
    </row>
    <row r="24" spans="1:11" x14ac:dyDescent="0.25">
      <c r="B24" s="2" t="s">
        <v>1073</v>
      </c>
      <c r="C24" s="2" t="s">
        <v>255</v>
      </c>
      <c r="I24" s="1"/>
      <c r="J24" s="1" t="s">
        <v>1074</v>
      </c>
      <c r="K24" s="65" t="s">
        <v>1075</v>
      </c>
    </row>
    <row r="25" spans="1:11" x14ac:dyDescent="0.25">
      <c r="B25" s="2" t="s">
        <v>615</v>
      </c>
      <c r="C25" s="2" t="s">
        <v>274</v>
      </c>
      <c r="I25" s="1"/>
      <c r="J25" s="1"/>
      <c r="K25" s="65" t="s">
        <v>1076</v>
      </c>
    </row>
    <row r="26" spans="1:11" x14ac:dyDescent="0.25">
      <c r="B26" s="2" t="s">
        <v>997</v>
      </c>
      <c r="C26" s="69" t="s">
        <v>998</v>
      </c>
      <c r="I26" s="1"/>
      <c r="J26" s="1"/>
      <c r="K26" s="65"/>
    </row>
    <row r="27" spans="1:11" x14ac:dyDescent="0.25">
      <c r="B27" s="2" t="s">
        <v>999</v>
      </c>
      <c r="C27" s="69" t="s">
        <v>1000</v>
      </c>
      <c r="I27" s="1"/>
      <c r="J27" s="1"/>
      <c r="K27" s="65"/>
    </row>
    <row r="28" spans="1:11" x14ac:dyDescent="0.25">
      <c r="B28" s="2" t="s">
        <v>1001</v>
      </c>
      <c r="C28" s="69" t="s">
        <v>1002</v>
      </c>
      <c r="I28" s="1"/>
      <c r="J28" s="1"/>
      <c r="K28" s="65"/>
    </row>
    <row r="29" spans="1:11" x14ac:dyDescent="0.25">
      <c r="B29" s="2" t="s">
        <v>619</v>
      </c>
      <c r="C29" s="69" t="s">
        <v>1003</v>
      </c>
      <c r="I29" s="1"/>
      <c r="J29" s="1"/>
      <c r="K29" s="65"/>
    </row>
    <row r="30" spans="1:11" x14ac:dyDescent="0.25">
      <c r="B30" s="2" t="s">
        <v>1004</v>
      </c>
      <c r="C30" s="69" t="s">
        <v>1005</v>
      </c>
      <c r="I30" s="1"/>
      <c r="J30" s="1"/>
      <c r="K30" s="65"/>
    </row>
    <row r="31" spans="1:11" x14ac:dyDescent="0.25">
      <c r="B31" s="2" t="s">
        <v>1006</v>
      </c>
      <c r="C31" s="69" t="s">
        <v>1007</v>
      </c>
      <c r="I31" s="1"/>
      <c r="J31" s="1"/>
      <c r="K31" s="65"/>
    </row>
    <row r="32" spans="1:11" x14ac:dyDescent="0.25">
      <c r="B32" s="2" t="s">
        <v>1008</v>
      </c>
      <c r="C32" s="69" t="s">
        <v>1009</v>
      </c>
      <c r="I32" s="1"/>
      <c r="J32" s="1"/>
      <c r="K32" s="65"/>
    </row>
    <row r="33" spans="1:11" x14ac:dyDescent="0.25">
      <c r="B33" s="2" t="s">
        <v>1010</v>
      </c>
      <c r="C33" s="69" t="s">
        <v>1011</v>
      </c>
      <c r="I33" s="1"/>
      <c r="J33" s="1"/>
      <c r="K33" s="65"/>
    </row>
    <row r="34" spans="1:11" x14ac:dyDescent="0.25">
      <c r="B34" s="2" t="s">
        <v>901</v>
      </c>
      <c r="C34" s="69" t="s">
        <v>1012</v>
      </c>
      <c r="I34" s="1"/>
      <c r="J34" s="1"/>
      <c r="K34" s="65"/>
    </row>
    <row r="35" spans="1:11" x14ac:dyDescent="0.25">
      <c r="B35" s="2" t="s">
        <v>1013</v>
      </c>
      <c r="C35" s="69" t="s">
        <v>1014</v>
      </c>
      <c r="I35" s="1"/>
      <c r="J35" s="1"/>
      <c r="K35" s="65"/>
    </row>
    <row r="36" spans="1:11" x14ac:dyDescent="0.25">
      <c r="B36" s="2" t="s">
        <v>441</v>
      </c>
      <c r="C36" s="2" t="s">
        <v>441</v>
      </c>
      <c r="I36" s="1"/>
      <c r="J36" s="1"/>
      <c r="K36" s="65"/>
    </row>
    <row r="37" spans="1:11" x14ac:dyDescent="0.25">
      <c r="I37" s="1"/>
      <c r="J37" s="1"/>
      <c r="K37" s="65" t="s">
        <v>1077</v>
      </c>
    </row>
    <row r="38" spans="1:11" x14ac:dyDescent="0.25">
      <c r="I38" s="1"/>
      <c r="J38" s="1"/>
      <c r="K38" s="65" t="s">
        <v>1078</v>
      </c>
    </row>
    <row r="39" spans="1:11" x14ac:dyDescent="0.25">
      <c r="A39" s="1" t="s">
        <v>57</v>
      </c>
      <c r="B39" s="2" t="s">
        <v>610</v>
      </c>
      <c r="C39" s="2" t="s">
        <v>198</v>
      </c>
      <c r="I39" s="1"/>
      <c r="J39" s="1"/>
      <c r="K39" s="65" t="s">
        <v>1079</v>
      </c>
    </row>
    <row r="40" spans="1:11" x14ac:dyDescent="0.25">
      <c r="B40" s="2" t="s">
        <v>516</v>
      </c>
      <c r="C40" s="2" t="s">
        <v>75</v>
      </c>
      <c r="I40" s="1"/>
      <c r="J40" s="1"/>
      <c r="K40" s="65" t="s">
        <v>1080</v>
      </c>
    </row>
    <row r="41" spans="1:11" x14ac:dyDescent="0.25">
      <c r="B41" s="2" t="s">
        <v>516</v>
      </c>
      <c r="C41" s="2" t="s">
        <v>980</v>
      </c>
      <c r="I41" s="1"/>
      <c r="J41" s="1"/>
      <c r="K41" s="65" t="s">
        <v>1081</v>
      </c>
    </row>
    <row r="42" spans="1:11" x14ac:dyDescent="0.25">
      <c r="B42" s="2" t="s">
        <v>981</v>
      </c>
      <c r="C42" s="2" t="s">
        <v>982</v>
      </c>
      <c r="I42" s="1"/>
      <c r="J42" s="1"/>
      <c r="K42" s="65" t="s">
        <v>1082</v>
      </c>
    </row>
    <row r="43" spans="1:11" x14ac:dyDescent="0.25">
      <c r="B43" s="2" t="s">
        <v>625</v>
      </c>
      <c r="C43" s="2" t="s">
        <v>983</v>
      </c>
      <c r="I43" s="1"/>
      <c r="J43" s="1"/>
      <c r="K43" s="65" t="s">
        <v>1083</v>
      </c>
    </row>
    <row r="44" spans="1:11" x14ac:dyDescent="0.25">
      <c r="B44" s="2" t="s">
        <v>583</v>
      </c>
      <c r="C44" s="2" t="s">
        <v>984</v>
      </c>
      <c r="I44" s="1"/>
      <c r="J44" s="1"/>
      <c r="K44" s="65" t="s">
        <v>1084</v>
      </c>
    </row>
    <row r="45" spans="1:11" x14ac:dyDescent="0.25">
      <c r="B45" s="3" t="s">
        <v>985</v>
      </c>
      <c r="C45" s="2" t="s">
        <v>986</v>
      </c>
      <c r="I45" s="1"/>
      <c r="J45" s="1"/>
      <c r="K45" s="67" t="s">
        <v>1085</v>
      </c>
    </row>
    <row r="46" spans="1:11" x14ac:dyDescent="0.25">
      <c r="B46" s="2" t="s">
        <v>987</v>
      </c>
      <c r="C46" s="2" t="s">
        <v>988</v>
      </c>
      <c r="I46" s="1"/>
      <c r="J46" s="1"/>
      <c r="K46" s="67" t="s">
        <v>1086</v>
      </c>
    </row>
    <row r="47" spans="1:11" x14ac:dyDescent="0.25">
      <c r="B47" s="2" t="s">
        <v>900</v>
      </c>
      <c r="C47" s="2" t="s">
        <v>989</v>
      </c>
      <c r="I47" s="1"/>
      <c r="J47" s="1"/>
      <c r="K47" s="67" t="s">
        <v>1087</v>
      </c>
    </row>
    <row r="48" spans="1:11" x14ac:dyDescent="0.25">
      <c r="B48" s="2" t="s">
        <v>648</v>
      </c>
      <c r="C48" s="2" t="s">
        <v>990</v>
      </c>
      <c r="I48" s="1"/>
      <c r="J48" s="1"/>
      <c r="K48" s="67" t="s">
        <v>1088</v>
      </c>
    </row>
    <row r="49" spans="1:11" x14ac:dyDescent="0.25">
      <c r="B49" s="2" t="s">
        <v>441</v>
      </c>
      <c r="C49" s="2" t="s">
        <v>441</v>
      </c>
      <c r="I49" s="1"/>
      <c r="J49" s="1"/>
      <c r="K49" s="67" t="s">
        <v>1089</v>
      </c>
    </row>
    <row r="50" spans="1:11" x14ac:dyDescent="0.25">
      <c r="I50" s="1"/>
      <c r="J50" s="1"/>
      <c r="K50" s="67" t="s">
        <v>1090</v>
      </c>
    </row>
    <row r="51" spans="1:11" x14ac:dyDescent="0.25">
      <c r="A51" s="1" t="s">
        <v>1091</v>
      </c>
      <c r="B51" s="2" t="s">
        <v>518</v>
      </c>
      <c r="C51" s="2" t="s">
        <v>1018</v>
      </c>
      <c r="I51" s="1"/>
      <c r="J51" s="1"/>
      <c r="K51" s="67" t="s">
        <v>1092</v>
      </c>
    </row>
    <row r="52" spans="1:11" x14ac:dyDescent="0.25">
      <c r="B52" s="2" t="s">
        <v>560</v>
      </c>
      <c r="C52" s="2" t="s">
        <v>1019</v>
      </c>
      <c r="I52" s="1"/>
      <c r="J52" s="1"/>
      <c r="K52" s="67" t="s">
        <v>1093</v>
      </c>
    </row>
    <row r="53" spans="1:11" x14ac:dyDescent="0.25">
      <c r="B53" s="2" t="s">
        <v>1020</v>
      </c>
      <c r="C53" s="2" t="s">
        <v>1021</v>
      </c>
      <c r="I53" s="1"/>
      <c r="J53" s="1"/>
      <c r="K53" s="67" t="s">
        <v>1094</v>
      </c>
    </row>
    <row r="54" spans="1:11" x14ac:dyDescent="0.25">
      <c r="B54" s="2" t="s">
        <v>1022</v>
      </c>
      <c r="C54" s="2" t="s">
        <v>1023</v>
      </c>
      <c r="I54" s="1"/>
      <c r="J54" s="1"/>
      <c r="K54" s="67" t="s">
        <v>1095</v>
      </c>
    </row>
    <row r="55" spans="1:11" x14ac:dyDescent="0.25">
      <c r="B55" s="2" t="s">
        <v>616</v>
      </c>
      <c r="C55" s="2" t="s">
        <v>1024</v>
      </c>
      <c r="I55" s="1"/>
      <c r="J55" s="1"/>
      <c r="K55" s="67" t="s">
        <v>1075</v>
      </c>
    </row>
    <row r="56" spans="1:11" x14ac:dyDescent="0.25">
      <c r="B56" s="2" t="s">
        <v>1025</v>
      </c>
      <c r="C56" s="2" t="s">
        <v>1026</v>
      </c>
      <c r="I56" s="1"/>
      <c r="J56" s="1"/>
      <c r="K56" s="67" t="s">
        <v>1076</v>
      </c>
    </row>
    <row r="57" spans="1:11" x14ac:dyDescent="0.25">
      <c r="B57" s="2" t="s">
        <v>1027</v>
      </c>
      <c r="C57" s="2" t="s">
        <v>1028</v>
      </c>
      <c r="I57" s="1"/>
      <c r="J57" s="1"/>
      <c r="K57" s="67" t="s">
        <v>1096</v>
      </c>
    </row>
    <row r="58" spans="1:11" x14ac:dyDescent="0.25">
      <c r="B58" s="2" t="s">
        <v>864</v>
      </c>
      <c r="C58" s="2" t="s">
        <v>1029</v>
      </c>
      <c r="I58" s="1"/>
      <c r="J58" s="1"/>
      <c r="K58" s="67" t="s">
        <v>1097</v>
      </c>
    </row>
    <row r="59" spans="1:11" x14ac:dyDescent="0.25">
      <c r="B59" s="2" t="s">
        <v>783</v>
      </c>
      <c r="C59" s="2" t="s">
        <v>1030</v>
      </c>
      <c r="I59" s="1"/>
      <c r="J59" s="1"/>
      <c r="K59" s="67" t="s">
        <v>1098</v>
      </c>
    </row>
    <row r="60" spans="1:11" x14ac:dyDescent="0.25">
      <c r="B60" s="2" t="s">
        <v>532</v>
      </c>
      <c r="C60" s="2" t="s">
        <v>75</v>
      </c>
      <c r="I60" s="1"/>
      <c r="J60" s="1"/>
      <c r="K60" s="67" t="s">
        <v>1078</v>
      </c>
    </row>
    <row r="61" spans="1:11" x14ac:dyDescent="0.25">
      <c r="B61" s="2" t="s">
        <v>588</v>
      </c>
      <c r="C61" s="2" t="s">
        <v>187</v>
      </c>
      <c r="I61" s="1"/>
      <c r="J61" s="1"/>
      <c r="K61" s="67" t="s">
        <v>1079</v>
      </c>
    </row>
    <row r="62" spans="1:11" x14ac:dyDescent="0.25">
      <c r="B62" s="2" t="s">
        <v>441</v>
      </c>
      <c r="C62" s="2" t="s">
        <v>441</v>
      </c>
      <c r="I62" s="1"/>
      <c r="J62" s="1"/>
      <c r="K62" s="67" t="s">
        <v>1080</v>
      </c>
    </row>
    <row r="63" spans="1:11" x14ac:dyDescent="0.25">
      <c r="I63" s="1"/>
      <c r="J63" s="1"/>
      <c r="K63" s="67" t="s">
        <v>1081</v>
      </c>
    </row>
    <row r="64" spans="1:11" x14ac:dyDescent="0.25">
      <c r="A64" s="1" t="s">
        <v>1031</v>
      </c>
      <c r="B64" s="2" t="s">
        <v>519</v>
      </c>
      <c r="C64" s="2" t="s">
        <v>1032</v>
      </c>
      <c r="I64" s="1"/>
      <c r="J64" s="1"/>
      <c r="K64" s="67" t="s">
        <v>1082</v>
      </c>
    </row>
    <row r="65" spans="1:11" x14ac:dyDescent="0.25">
      <c r="B65" s="2" t="s">
        <v>533</v>
      </c>
      <c r="C65" s="2" t="s">
        <v>1033</v>
      </c>
      <c r="I65" s="1"/>
      <c r="J65" s="1"/>
      <c r="K65" s="67" t="s">
        <v>1083</v>
      </c>
    </row>
    <row r="66" spans="1:11" x14ac:dyDescent="0.25">
      <c r="B66" s="2" t="s">
        <v>442</v>
      </c>
      <c r="C66" s="2" t="s">
        <v>258</v>
      </c>
      <c r="I66" s="1"/>
      <c r="J66" s="1"/>
      <c r="K66" s="67" t="s">
        <v>1084</v>
      </c>
    </row>
    <row r="67" spans="1:11" x14ac:dyDescent="0.25">
      <c r="B67" s="2" t="s">
        <v>493</v>
      </c>
      <c r="C67" s="2" t="s">
        <v>324</v>
      </c>
      <c r="I67" s="1"/>
      <c r="J67" s="1"/>
      <c r="K67" s="67" t="s">
        <v>1085</v>
      </c>
    </row>
    <row r="68" spans="1:11" x14ac:dyDescent="0.25">
      <c r="B68" s="2" t="s">
        <v>441</v>
      </c>
      <c r="C68" s="2" t="s">
        <v>441</v>
      </c>
      <c r="I68" s="1"/>
      <c r="J68" s="1"/>
      <c r="K68" s="67" t="s">
        <v>1086</v>
      </c>
    </row>
    <row r="69" spans="1:11" x14ac:dyDescent="0.25">
      <c r="I69" s="1"/>
      <c r="J69" s="1"/>
      <c r="K69" s="67" t="s">
        <v>1087</v>
      </c>
    </row>
    <row r="70" spans="1:11" x14ac:dyDescent="0.25">
      <c r="A70" s="1" t="s">
        <v>60</v>
      </c>
      <c r="B70" s="2" t="s">
        <v>1035</v>
      </c>
      <c r="C70" s="2" t="s">
        <v>1036</v>
      </c>
      <c r="I70" s="1"/>
      <c r="J70" s="1"/>
      <c r="K70" s="67" t="s">
        <v>1088</v>
      </c>
    </row>
    <row r="71" spans="1:11" x14ac:dyDescent="0.25">
      <c r="B71" s="2" t="s">
        <v>1037</v>
      </c>
      <c r="C71" s="2" t="s">
        <v>1038</v>
      </c>
      <c r="I71" s="1"/>
      <c r="J71" s="1"/>
      <c r="K71" s="67" t="s">
        <v>1089</v>
      </c>
    </row>
    <row r="72" spans="1:11" x14ac:dyDescent="0.25">
      <c r="B72" s="2" t="s">
        <v>567</v>
      </c>
      <c r="C72" s="2" t="s">
        <v>1099</v>
      </c>
      <c r="I72" s="1"/>
      <c r="J72" s="1"/>
      <c r="K72" s="67" t="s">
        <v>1090</v>
      </c>
    </row>
    <row r="73" spans="1:11" x14ac:dyDescent="0.25">
      <c r="B73" s="2" t="s">
        <v>1040</v>
      </c>
      <c r="C73" s="2" t="s">
        <v>1041</v>
      </c>
      <c r="I73" s="1"/>
      <c r="J73" s="1"/>
      <c r="K73" s="67" t="s">
        <v>1092</v>
      </c>
    </row>
    <row r="74" spans="1:11" x14ac:dyDescent="0.25">
      <c r="B74" s="2" t="s">
        <v>534</v>
      </c>
      <c r="C74" s="2" t="s">
        <v>1042</v>
      </c>
      <c r="I74" s="1"/>
      <c r="J74" s="1"/>
      <c r="K74" s="67" t="s">
        <v>1093</v>
      </c>
    </row>
    <row r="75" spans="1:11" x14ac:dyDescent="0.25">
      <c r="B75" s="2" t="s">
        <v>480</v>
      </c>
      <c r="C75" s="2" t="s">
        <v>1043</v>
      </c>
      <c r="I75" s="1"/>
      <c r="J75" s="1"/>
      <c r="K75" s="67" t="s">
        <v>1094</v>
      </c>
    </row>
    <row r="76" spans="1:11" ht="17.100000000000001" customHeight="1" x14ac:dyDescent="0.25">
      <c r="B76" s="2" t="s">
        <v>1044</v>
      </c>
      <c r="C76" s="2" t="s">
        <v>1045</v>
      </c>
      <c r="I76" s="1"/>
      <c r="J76" s="1"/>
      <c r="K76" s="67" t="s">
        <v>1095</v>
      </c>
    </row>
    <row r="77" spans="1:11" x14ac:dyDescent="0.25">
      <c r="B77" s="2" t="s">
        <v>457</v>
      </c>
      <c r="C77" s="2" t="s">
        <v>1046</v>
      </c>
      <c r="I77" s="1"/>
      <c r="J77" s="1"/>
      <c r="K77" s="67"/>
    </row>
    <row r="78" spans="1:11" x14ac:dyDescent="0.25">
      <c r="B78" s="2" t="s">
        <v>1047</v>
      </c>
      <c r="C78" s="2" t="s">
        <v>1048</v>
      </c>
      <c r="I78" s="1"/>
      <c r="J78" s="1"/>
      <c r="K78" s="67"/>
    </row>
    <row r="79" spans="1:11" x14ac:dyDescent="0.25">
      <c r="B79" s="2" t="s">
        <v>441</v>
      </c>
      <c r="C79" s="2" t="s">
        <v>441</v>
      </c>
      <c r="I79" s="1"/>
      <c r="J79" s="1" t="s">
        <v>51</v>
      </c>
      <c r="K79" s="65" t="s">
        <v>1100</v>
      </c>
    </row>
    <row r="80" spans="1:11" x14ac:dyDescent="0.25">
      <c r="I80" s="1"/>
      <c r="J80" s="1"/>
      <c r="K80" s="65" t="s">
        <v>1101</v>
      </c>
    </row>
    <row r="81" spans="1:11" x14ac:dyDescent="0.25">
      <c r="A81" s="1" t="s">
        <v>1102</v>
      </c>
      <c r="B81" s="2" t="s">
        <v>75</v>
      </c>
      <c r="I81" s="1"/>
      <c r="J81" s="1"/>
      <c r="K81" s="65" t="s">
        <v>1103</v>
      </c>
    </row>
    <row r="82" spans="1:11" x14ac:dyDescent="0.25">
      <c r="A82" s="1"/>
      <c r="B82" s="2" t="s">
        <v>187</v>
      </c>
      <c r="I82" s="1"/>
      <c r="J82" s="1"/>
      <c r="K82" s="65" t="s">
        <v>1104</v>
      </c>
    </row>
    <row r="83" spans="1:11" x14ac:dyDescent="0.25">
      <c r="A83" s="1"/>
      <c r="B83" s="2" t="s">
        <v>198</v>
      </c>
      <c r="I83" s="1"/>
      <c r="J83" s="1"/>
      <c r="K83" s="65" t="s">
        <v>1105</v>
      </c>
    </row>
    <row r="84" spans="1:11" x14ac:dyDescent="0.25">
      <c r="A84" s="1"/>
      <c r="B84" s="2" t="s">
        <v>274</v>
      </c>
      <c r="I84" s="1"/>
      <c r="J84" s="1"/>
      <c r="K84" s="65" t="s">
        <v>1106</v>
      </c>
    </row>
    <row r="85" spans="1:11" x14ac:dyDescent="0.25">
      <c r="A85" s="1"/>
      <c r="B85" s="2" t="s">
        <v>255</v>
      </c>
      <c r="I85" s="1"/>
      <c r="J85" s="1"/>
      <c r="K85" s="65" t="s">
        <v>1107</v>
      </c>
    </row>
    <row r="86" spans="1:11" x14ac:dyDescent="0.25">
      <c r="A86" s="1"/>
      <c r="B86" s="2" t="s">
        <v>258</v>
      </c>
      <c r="I86" s="1"/>
      <c r="J86" s="1"/>
      <c r="K86" s="65" t="s">
        <v>1108</v>
      </c>
    </row>
    <row r="87" spans="1:11" x14ac:dyDescent="0.25">
      <c r="A87" s="1"/>
      <c r="B87" s="2" t="s">
        <v>324</v>
      </c>
      <c r="I87" s="1"/>
      <c r="J87" s="1"/>
      <c r="K87" s="65" t="s">
        <v>1109</v>
      </c>
    </row>
    <row r="88" spans="1:11" x14ac:dyDescent="0.25">
      <c r="A88" s="1"/>
      <c r="I88" s="1"/>
      <c r="J88" s="1"/>
      <c r="K88" s="65" t="s">
        <v>1110</v>
      </c>
    </row>
    <row r="89" spans="1:11" x14ac:dyDescent="0.25">
      <c r="A89" s="1" t="s">
        <v>1111</v>
      </c>
      <c r="B89" s="2" t="s">
        <v>77</v>
      </c>
      <c r="I89" s="1"/>
      <c r="J89" s="1"/>
      <c r="K89" s="65" t="s">
        <v>1112</v>
      </c>
    </row>
    <row r="90" spans="1:11" x14ac:dyDescent="0.25">
      <c r="B90" s="2" t="s">
        <v>86</v>
      </c>
      <c r="I90" s="1"/>
      <c r="J90" s="1"/>
      <c r="K90" s="65" t="s">
        <v>1113</v>
      </c>
    </row>
    <row r="91" spans="1:11" x14ac:dyDescent="0.25">
      <c r="B91" s="2" t="s">
        <v>1114</v>
      </c>
      <c r="I91" s="1"/>
      <c r="J91" s="1"/>
      <c r="K91" s="65" t="s">
        <v>1115</v>
      </c>
    </row>
    <row r="92" spans="1:11" x14ac:dyDescent="0.25">
      <c r="I92" s="1"/>
      <c r="J92" s="1"/>
      <c r="K92" s="65" t="s">
        <v>1116</v>
      </c>
    </row>
    <row r="93" spans="1:11" x14ac:dyDescent="0.25">
      <c r="A93" s="1" t="s">
        <v>1117</v>
      </c>
      <c r="B93" s="2" t="s">
        <v>173</v>
      </c>
      <c r="I93" s="1"/>
      <c r="J93" s="1"/>
      <c r="K93" s="65" t="s">
        <v>1118</v>
      </c>
    </row>
    <row r="94" spans="1:11" x14ac:dyDescent="0.25">
      <c r="B94" s="2" t="s">
        <v>293</v>
      </c>
      <c r="I94" s="1"/>
      <c r="J94" s="1"/>
      <c r="K94" s="65" t="s">
        <v>1119</v>
      </c>
    </row>
    <row r="95" spans="1:11" x14ac:dyDescent="0.25">
      <c r="B95" s="2" t="s">
        <v>80</v>
      </c>
      <c r="I95" s="1"/>
      <c r="J95" s="1"/>
      <c r="K95" s="65" t="s">
        <v>1120</v>
      </c>
    </row>
    <row r="96" spans="1:11" x14ac:dyDescent="0.25">
      <c r="B96" s="2" t="s">
        <v>126</v>
      </c>
      <c r="I96" s="1"/>
      <c r="J96" s="1"/>
      <c r="K96" s="65" t="s">
        <v>1121</v>
      </c>
    </row>
    <row r="97" spans="1:11" x14ac:dyDescent="0.25">
      <c r="B97" s="2" t="s">
        <v>1122</v>
      </c>
      <c r="I97" s="1"/>
      <c r="J97" s="1"/>
      <c r="K97" s="65" t="s">
        <v>1123</v>
      </c>
    </row>
    <row r="98" spans="1:11" x14ac:dyDescent="0.25">
      <c r="I98" s="1"/>
      <c r="J98" s="1"/>
      <c r="K98" s="65" t="s">
        <v>1124</v>
      </c>
    </row>
    <row r="99" spans="1:11" x14ac:dyDescent="0.25">
      <c r="I99" s="1"/>
      <c r="J99" s="1"/>
      <c r="K99" s="65" t="s">
        <v>1125</v>
      </c>
    </row>
    <row r="100" spans="1:11" x14ac:dyDescent="0.25">
      <c r="A100" s="1" t="s">
        <v>1126</v>
      </c>
      <c r="B100" s="2" t="s">
        <v>444</v>
      </c>
      <c r="I100" s="1"/>
      <c r="J100" s="1"/>
      <c r="K100" s="65" t="s">
        <v>1127</v>
      </c>
    </row>
    <row r="101" spans="1:11" x14ac:dyDescent="0.25">
      <c r="B101" s="2" t="s">
        <v>1128</v>
      </c>
      <c r="I101" s="1"/>
      <c r="J101" s="1"/>
      <c r="K101" s="65" t="s">
        <v>1129</v>
      </c>
    </row>
    <row r="102" spans="1:11" x14ac:dyDescent="0.25">
      <c r="B102" s="2" t="s">
        <v>550</v>
      </c>
      <c r="I102" s="1"/>
      <c r="J102" s="1"/>
      <c r="K102" s="65" t="s">
        <v>1130</v>
      </c>
    </row>
    <row r="103" spans="1:11" x14ac:dyDescent="0.25">
      <c r="B103" s="2" t="s">
        <v>1131</v>
      </c>
      <c r="I103" s="1"/>
      <c r="J103" s="1"/>
      <c r="K103" s="65" t="s">
        <v>1132</v>
      </c>
    </row>
    <row r="104" spans="1:11" x14ac:dyDescent="0.25">
      <c r="B104" s="2" t="s">
        <v>458</v>
      </c>
      <c r="I104" s="1"/>
      <c r="J104" s="1"/>
      <c r="K104" s="65" t="s">
        <v>1133</v>
      </c>
    </row>
    <row r="105" spans="1:11" x14ac:dyDescent="0.25">
      <c r="B105" s="2" t="s">
        <v>505</v>
      </c>
      <c r="I105" s="1"/>
      <c r="J105" s="1"/>
      <c r="K105" s="65" t="s">
        <v>1134</v>
      </c>
    </row>
    <row r="106" spans="1:11" x14ac:dyDescent="0.25">
      <c r="I106" s="1"/>
      <c r="J106" s="1"/>
      <c r="K106" s="65" t="s">
        <v>1135</v>
      </c>
    </row>
    <row r="107" spans="1:11" x14ac:dyDescent="0.25">
      <c r="A107" s="4" t="s">
        <v>1136</v>
      </c>
      <c r="B107" s="3" t="s">
        <v>445</v>
      </c>
      <c r="I107" s="1"/>
      <c r="J107" s="1"/>
      <c r="K107" s="65" t="s">
        <v>1137</v>
      </c>
    </row>
    <row r="108" spans="1:11" x14ac:dyDescent="0.25">
      <c r="B108" s="3" t="s">
        <v>602</v>
      </c>
      <c r="I108" s="1"/>
      <c r="J108" s="1"/>
      <c r="K108" s="65" t="s">
        <v>1138</v>
      </c>
    </row>
    <row r="109" spans="1:11" x14ac:dyDescent="0.25">
      <c r="B109" s="3" t="s">
        <v>1139</v>
      </c>
      <c r="I109" s="1"/>
      <c r="J109" s="1"/>
      <c r="K109" s="65" t="s">
        <v>1140</v>
      </c>
    </row>
    <row r="110" spans="1:11" x14ac:dyDescent="0.25">
      <c r="B110" s="3" t="s">
        <v>1141</v>
      </c>
      <c r="I110" s="1"/>
      <c r="J110" s="1"/>
      <c r="K110" s="65" t="s">
        <v>1142</v>
      </c>
    </row>
    <row r="111" spans="1:11" x14ac:dyDescent="0.25">
      <c r="B111" s="3" t="s">
        <v>854</v>
      </c>
      <c r="I111" s="1"/>
      <c r="J111" s="1"/>
      <c r="K111" s="65" t="s">
        <v>1143</v>
      </c>
    </row>
    <row r="112" spans="1:11" x14ac:dyDescent="0.25">
      <c r="I112" s="1"/>
      <c r="J112" s="1"/>
      <c r="K112" s="65" t="s">
        <v>1144</v>
      </c>
    </row>
    <row r="113" spans="1:11" x14ac:dyDescent="0.25">
      <c r="I113" s="1"/>
      <c r="J113" s="1"/>
      <c r="K113" s="65" t="s">
        <v>1145</v>
      </c>
    </row>
    <row r="114" spans="1:11" x14ac:dyDescent="0.25">
      <c r="A114" s="1" t="s">
        <v>44</v>
      </c>
      <c r="B114" s="2" t="s">
        <v>446</v>
      </c>
      <c r="I114" s="1"/>
      <c r="J114" s="1"/>
      <c r="K114" s="65" t="s">
        <v>1146</v>
      </c>
    </row>
    <row r="115" spans="1:11" x14ac:dyDescent="0.25">
      <c r="B115" s="2" t="s">
        <v>1147</v>
      </c>
      <c r="I115" s="1"/>
      <c r="J115" s="1"/>
      <c r="K115" s="65" t="s">
        <v>1148</v>
      </c>
    </row>
    <row r="116" spans="1:11" x14ac:dyDescent="0.25">
      <c r="B116" s="2" t="s">
        <v>1149</v>
      </c>
      <c r="I116" s="1"/>
      <c r="J116" s="1"/>
      <c r="K116" s="65" t="s">
        <v>1150</v>
      </c>
    </row>
    <row r="117" spans="1:11" x14ac:dyDescent="0.25">
      <c r="B117" s="2" t="s">
        <v>948</v>
      </c>
      <c r="I117" s="1"/>
      <c r="J117" s="1"/>
      <c r="K117" s="65" t="s">
        <v>1151</v>
      </c>
    </row>
    <row r="118" spans="1:11" x14ac:dyDescent="0.25">
      <c r="B118" s="2" t="s">
        <v>1152</v>
      </c>
      <c r="I118" s="1"/>
      <c r="J118" s="1"/>
      <c r="K118" s="65" t="s">
        <v>1153</v>
      </c>
    </row>
    <row r="119" spans="1:11" x14ac:dyDescent="0.25">
      <c r="I119" s="1"/>
      <c r="J119" s="1"/>
      <c r="K119" s="65" t="s">
        <v>1154</v>
      </c>
    </row>
    <row r="120" spans="1:11" x14ac:dyDescent="0.25">
      <c r="A120" s="1" t="s">
        <v>942</v>
      </c>
      <c r="B120" s="2" t="s">
        <v>122</v>
      </c>
      <c r="I120" s="1"/>
      <c r="J120" s="1"/>
      <c r="K120" s="65" t="s">
        <v>1155</v>
      </c>
    </row>
    <row r="121" spans="1:11" x14ac:dyDescent="0.25">
      <c r="B121" s="2" t="s">
        <v>272</v>
      </c>
      <c r="I121" s="1"/>
      <c r="J121" s="1"/>
      <c r="K121" s="65" t="s">
        <v>1156</v>
      </c>
    </row>
    <row r="122" spans="1:11" x14ac:dyDescent="0.25">
      <c r="B122" s="2" t="s">
        <v>374</v>
      </c>
      <c r="I122" s="1"/>
      <c r="J122" s="1"/>
      <c r="K122" s="65" t="s">
        <v>1157</v>
      </c>
    </row>
    <row r="123" spans="1:11" x14ac:dyDescent="0.25">
      <c r="B123" s="2" t="s">
        <v>399</v>
      </c>
      <c r="I123" s="1"/>
      <c r="J123" s="1"/>
      <c r="K123" s="65" t="s">
        <v>1158</v>
      </c>
    </row>
    <row r="124" spans="1:11" x14ac:dyDescent="0.25">
      <c r="B124" s="2" t="s">
        <v>367</v>
      </c>
      <c r="I124" s="1"/>
      <c r="J124" s="1"/>
      <c r="K124" s="65" t="s">
        <v>1159</v>
      </c>
    </row>
    <row r="125" spans="1:11" x14ac:dyDescent="0.25">
      <c r="B125" s="2" t="s">
        <v>377</v>
      </c>
      <c r="I125" s="1"/>
      <c r="J125" s="1"/>
      <c r="K125" s="65" t="s">
        <v>1160</v>
      </c>
    </row>
    <row r="126" spans="1:11" x14ac:dyDescent="0.25">
      <c r="B126" s="2" t="s">
        <v>358</v>
      </c>
      <c r="I126" s="1"/>
      <c r="J126" s="1"/>
      <c r="K126" s="65" t="s">
        <v>1161</v>
      </c>
    </row>
    <row r="127" spans="1:11" x14ac:dyDescent="0.25">
      <c r="B127" s="2" t="s">
        <v>350</v>
      </c>
      <c r="I127" s="1"/>
      <c r="J127" s="1"/>
      <c r="K127" s="65" t="s">
        <v>1162</v>
      </c>
    </row>
    <row r="128" spans="1:11" x14ac:dyDescent="0.25">
      <c r="B128" s="2" t="s">
        <v>336</v>
      </c>
      <c r="I128" s="1"/>
      <c r="J128" s="1"/>
      <c r="K128" s="65" t="s">
        <v>1163</v>
      </c>
    </row>
    <row r="129" spans="2:11" x14ac:dyDescent="0.25">
      <c r="B129" s="2" t="s">
        <v>339</v>
      </c>
      <c r="I129" s="1"/>
      <c r="J129" s="1"/>
      <c r="K129" s="65" t="s">
        <v>1164</v>
      </c>
    </row>
    <row r="130" spans="2:11" x14ac:dyDescent="0.25">
      <c r="B130" s="2" t="s">
        <v>1165</v>
      </c>
      <c r="I130" s="1"/>
      <c r="J130" s="1"/>
      <c r="K130" s="65" t="s">
        <v>1166</v>
      </c>
    </row>
    <row r="131" spans="2:11" x14ac:dyDescent="0.25">
      <c r="B131" s="2" t="s">
        <v>205</v>
      </c>
      <c r="I131" s="1"/>
      <c r="J131" s="1"/>
      <c r="K131" s="65" t="s">
        <v>1167</v>
      </c>
    </row>
    <row r="132" spans="2:11" x14ac:dyDescent="0.25">
      <c r="B132" s="2" t="s">
        <v>89</v>
      </c>
      <c r="I132" s="1"/>
      <c r="J132" s="1"/>
      <c r="K132" s="65" t="s">
        <v>1168</v>
      </c>
    </row>
    <row r="133" spans="2:11" x14ac:dyDescent="0.25">
      <c r="B133" s="2" t="s">
        <v>92</v>
      </c>
      <c r="I133" s="1"/>
      <c r="J133" s="1"/>
      <c r="K133" s="65" t="s">
        <v>1169</v>
      </c>
    </row>
    <row r="134" spans="2:11" x14ac:dyDescent="0.25">
      <c r="B134" s="2" t="s">
        <v>97</v>
      </c>
      <c r="I134" s="1"/>
      <c r="J134" s="1"/>
      <c r="K134" s="65" t="s">
        <v>1170</v>
      </c>
    </row>
    <row r="135" spans="2:11" x14ac:dyDescent="0.25">
      <c r="B135" s="2" t="s">
        <v>230</v>
      </c>
      <c r="I135" s="1"/>
      <c r="J135" s="1"/>
      <c r="K135" s="65" t="s">
        <v>1171</v>
      </c>
    </row>
    <row r="136" spans="2:11" x14ac:dyDescent="0.25">
      <c r="B136" s="2" t="s">
        <v>144</v>
      </c>
      <c r="I136" s="1"/>
      <c r="J136" s="1"/>
      <c r="K136" s="65" t="s">
        <v>1172</v>
      </c>
    </row>
    <row r="137" spans="2:11" x14ac:dyDescent="0.25">
      <c r="B137" s="2" t="s">
        <v>308</v>
      </c>
      <c r="I137" s="1"/>
      <c r="J137" s="1"/>
      <c r="K137" s="65" t="s">
        <v>1173</v>
      </c>
    </row>
    <row r="138" spans="2:11" x14ac:dyDescent="0.25">
      <c r="B138" s="2" t="s">
        <v>305</v>
      </c>
      <c r="I138" s="1"/>
      <c r="J138" s="1"/>
      <c r="K138" s="65" t="s">
        <v>1174</v>
      </c>
    </row>
    <row r="139" spans="2:11" x14ac:dyDescent="0.25">
      <c r="B139" s="2" t="s">
        <v>315</v>
      </c>
      <c r="I139" s="1"/>
      <c r="J139" s="1"/>
      <c r="K139" s="65" t="s">
        <v>1175</v>
      </c>
    </row>
    <row r="140" spans="2:11" x14ac:dyDescent="0.25">
      <c r="B140" s="2" t="s">
        <v>249</v>
      </c>
      <c r="I140" s="1"/>
      <c r="J140" s="1"/>
      <c r="K140" s="65" t="s">
        <v>1176</v>
      </c>
    </row>
    <row r="141" spans="2:11" x14ac:dyDescent="0.25">
      <c r="B141" s="2" t="s">
        <v>1177</v>
      </c>
      <c r="I141" s="1"/>
      <c r="J141" s="1"/>
      <c r="K141" s="65" t="s">
        <v>1178</v>
      </c>
    </row>
    <row r="142" spans="2:11" x14ac:dyDescent="0.25">
      <c r="B142" s="2" t="s">
        <v>181</v>
      </c>
      <c r="I142" s="1"/>
      <c r="J142" s="1"/>
      <c r="K142" s="65" t="s">
        <v>1179</v>
      </c>
    </row>
    <row r="143" spans="2:11" x14ac:dyDescent="0.25">
      <c r="B143" s="2" t="s">
        <v>177</v>
      </c>
      <c r="I143" s="1"/>
      <c r="J143" s="1"/>
      <c r="K143" s="65" t="s">
        <v>1180</v>
      </c>
    </row>
    <row r="144" spans="2:11" x14ac:dyDescent="0.25">
      <c r="I144" s="1"/>
      <c r="J144" s="1"/>
      <c r="K144" s="65" t="s">
        <v>1181</v>
      </c>
    </row>
    <row r="145" spans="1:11" x14ac:dyDescent="0.25">
      <c r="A145" s="1" t="s">
        <v>1182</v>
      </c>
      <c r="B145" s="5" t="s">
        <v>1183</v>
      </c>
      <c r="I145" s="1"/>
      <c r="J145" s="1"/>
      <c r="K145" s="65" t="s">
        <v>1184</v>
      </c>
    </row>
    <row r="146" spans="1:11" x14ac:dyDescent="0.25">
      <c r="B146" s="5" t="s">
        <v>1185</v>
      </c>
      <c r="I146" s="1"/>
      <c r="J146" s="1"/>
      <c r="K146" s="65" t="s">
        <v>1186</v>
      </c>
    </row>
    <row r="147" spans="1:11" x14ac:dyDescent="0.25">
      <c r="B147" s="5" t="s">
        <v>1187</v>
      </c>
      <c r="I147" s="1"/>
      <c r="J147" s="1"/>
      <c r="K147" s="65" t="s">
        <v>1188</v>
      </c>
    </row>
    <row r="148" spans="1:11" x14ac:dyDescent="0.25">
      <c r="B148" s="5" t="s">
        <v>1189</v>
      </c>
      <c r="I148" s="1"/>
      <c r="J148" s="1"/>
      <c r="K148" s="65" t="s">
        <v>1190</v>
      </c>
    </row>
    <row r="149" spans="1:11" x14ac:dyDescent="0.25">
      <c r="B149" s="5" t="s">
        <v>1191</v>
      </c>
      <c r="I149" s="1"/>
      <c r="J149" s="1"/>
      <c r="K149" s="65" t="s">
        <v>1192</v>
      </c>
    </row>
    <row r="150" spans="1:11" x14ac:dyDescent="0.25">
      <c r="B150" s="5" t="s">
        <v>1193</v>
      </c>
      <c r="I150" s="1"/>
      <c r="J150" s="1"/>
      <c r="K150" s="65" t="s">
        <v>1194</v>
      </c>
    </row>
    <row r="151" spans="1:11" x14ac:dyDescent="0.25">
      <c r="B151" s="5" t="s">
        <v>1195</v>
      </c>
      <c r="I151" s="1"/>
      <c r="J151" s="1"/>
      <c r="K151" s="65" t="s">
        <v>1196</v>
      </c>
    </row>
    <row r="152" spans="1:11" ht="15" customHeight="1" x14ac:dyDescent="0.25">
      <c r="B152" s="5" t="s">
        <v>1197</v>
      </c>
      <c r="I152" s="1"/>
      <c r="J152" s="1"/>
      <c r="K152" s="65" t="s">
        <v>1198</v>
      </c>
    </row>
    <row r="153" spans="1:11" x14ac:dyDescent="0.25">
      <c r="B153" s="5" t="s">
        <v>1199</v>
      </c>
      <c r="I153" s="1"/>
      <c r="J153" s="1"/>
      <c r="K153" s="65" t="s">
        <v>1200</v>
      </c>
    </row>
    <row r="154" spans="1:11" x14ac:dyDescent="0.25">
      <c r="B154" s="5" t="s">
        <v>1201</v>
      </c>
      <c r="I154" s="1"/>
      <c r="J154" s="1"/>
      <c r="K154" s="65" t="s">
        <v>1202</v>
      </c>
    </row>
    <row r="155" spans="1:11" x14ac:dyDescent="0.25">
      <c r="B155" s="5" t="s">
        <v>1203</v>
      </c>
      <c r="I155" s="1"/>
      <c r="J155" s="1"/>
      <c r="K155" s="65" t="s">
        <v>1204</v>
      </c>
    </row>
    <row r="156" spans="1:11" x14ac:dyDescent="0.25">
      <c r="B156" s="5" t="s">
        <v>1205</v>
      </c>
      <c r="I156" s="1"/>
      <c r="J156" s="1"/>
      <c r="K156" s="65" t="s">
        <v>1206</v>
      </c>
    </row>
    <row r="157" spans="1:11" x14ac:dyDescent="0.25">
      <c r="B157" s="5" t="s">
        <v>1207</v>
      </c>
      <c r="I157" s="1"/>
      <c r="J157" s="1"/>
      <c r="K157" s="65" t="s">
        <v>1208</v>
      </c>
    </row>
    <row r="158" spans="1:11" x14ac:dyDescent="0.25">
      <c r="B158" s="5" t="s">
        <v>1209</v>
      </c>
      <c r="I158" s="1"/>
      <c r="J158" s="1"/>
      <c r="K158" s="65" t="s">
        <v>1210</v>
      </c>
    </row>
    <row r="159" spans="1:11" x14ac:dyDescent="0.25">
      <c r="B159" s="5" t="s">
        <v>1211</v>
      </c>
      <c r="I159" s="1"/>
      <c r="J159" s="1"/>
      <c r="K159" s="65" t="s">
        <v>1212</v>
      </c>
    </row>
    <row r="160" spans="1:11" x14ac:dyDescent="0.25">
      <c r="B160" s="5" t="s">
        <v>1213</v>
      </c>
      <c r="I160" s="1"/>
      <c r="J160" s="1"/>
      <c r="K160" s="65" t="s">
        <v>1214</v>
      </c>
    </row>
    <row r="161" spans="2:11" x14ac:dyDescent="0.25">
      <c r="B161" s="5" t="s">
        <v>1215</v>
      </c>
      <c r="I161" s="1"/>
      <c r="J161" s="1"/>
      <c r="K161" s="65" t="s">
        <v>1216</v>
      </c>
    </row>
    <row r="162" spans="2:11" x14ac:dyDescent="0.25">
      <c r="B162" s="5" t="s">
        <v>1217</v>
      </c>
      <c r="I162" s="1"/>
      <c r="J162" s="1"/>
      <c r="K162" s="65" t="s">
        <v>1218</v>
      </c>
    </row>
    <row r="163" spans="2:11" x14ac:dyDescent="0.25">
      <c r="B163" s="5" t="s">
        <v>1219</v>
      </c>
      <c r="I163" s="1"/>
      <c r="J163" s="1"/>
      <c r="K163" s="65" t="s">
        <v>1220</v>
      </c>
    </row>
    <row r="164" spans="2:11" x14ac:dyDescent="0.25">
      <c r="B164" s="5" t="s">
        <v>1221</v>
      </c>
      <c r="I164" s="1"/>
      <c r="J164" s="1"/>
      <c r="K164" s="65" t="s">
        <v>1222</v>
      </c>
    </row>
    <row r="165" spans="2:11" x14ac:dyDescent="0.25">
      <c r="B165" s="5" t="s">
        <v>1223</v>
      </c>
      <c r="I165" s="1"/>
      <c r="J165" s="1"/>
      <c r="K165" s="65" t="s">
        <v>1224</v>
      </c>
    </row>
    <row r="166" spans="2:11" x14ac:dyDescent="0.25">
      <c r="B166" s="5" t="s">
        <v>1225</v>
      </c>
      <c r="I166" s="1"/>
      <c r="J166" s="1"/>
      <c r="K166" s="65" t="s">
        <v>1226</v>
      </c>
    </row>
    <row r="167" spans="2:11" x14ac:dyDescent="0.25">
      <c r="B167" s="5" t="s">
        <v>1227</v>
      </c>
      <c r="I167" s="1"/>
      <c r="J167" s="1"/>
      <c r="K167" s="65" t="s">
        <v>1228</v>
      </c>
    </row>
    <row r="168" spans="2:11" x14ac:dyDescent="0.25">
      <c r="B168" s="5" t="s">
        <v>1229</v>
      </c>
      <c r="I168" s="1"/>
      <c r="J168" s="1"/>
      <c r="K168" s="65" t="s">
        <v>1230</v>
      </c>
    </row>
    <row r="169" spans="2:11" x14ac:dyDescent="0.25">
      <c r="B169" s="5" t="s">
        <v>1231</v>
      </c>
      <c r="I169" s="1"/>
      <c r="J169" s="1"/>
      <c r="K169" s="65" t="s">
        <v>1232</v>
      </c>
    </row>
    <row r="170" spans="2:11" x14ac:dyDescent="0.25">
      <c r="B170" s="5" t="s">
        <v>1233</v>
      </c>
      <c r="I170" s="1"/>
      <c r="J170" s="1"/>
      <c r="K170" s="65" t="s">
        <v>1234</v>
      </c>
    </row>
    <row r="171" spans="2:11" x14ac:dyDescent="0.25">
      <c r="B171" s="5" t="s">
        <v>1235</v>
      </c>
      <c r="I171" s="1"/>
      <c r="J171" s="1"/>
      <c r="K171" s="65" t="s">
        <v>1236</v>
      </c>
    </row>
    <row r="172" spans="2:11" x14ac:dyDescent="0.25">
      <c r="B172" s="5" t="s">
        <v>1237</v>
      </c>
      <c r="I172" s="1"/>
      <c r="J172" s="1"/>
      <c r="K172" s="65" t="s">
        <v>1238</v>
      </c>
    </row>
    <row r="173" spans="2:11" x14ac:dyDescent="0.25">
      <c r="B173" s="5" t="s">
        <v>1239</v>
      </c>
      <c r="I173" s="1"/>
      <c r="J173" s="1"/>
      <c r="K173" s="65" t="s">
        <v>1240</v>
      </c>
    </row>
    <row r="174" spans="2:11" x14ac:dyDescent="0.25">
      <c r="B174" s="5" t="s">
        <v>1241</v>
      </c>
      <c r="I174" s="1"/>
      <c r="J174" s="1"/>
      <c r="K174" s="65" t="s">
        <v>1242</v>
      </c>
    </row>
    <row r="175" spans="2:11" x14ac:dyDescent="0.25">
      <c r="B175" s="5" t="s">
        <v>1243</v>
      </c>
      <c r="I175" s="1"/>
      <c r="J175" s="1"/>
      <c r="K175" s="65" t="s">
        <v>1244</v>
      </c>
    </row>
    <row r="176" spans="2:11" x14ac:dyDescent="0.25">
      <c r="B176" s="5" t="s">
        <v>1245</v>
      </c>
      <c r="I176" s="1"/>
      <c r="J176" s="1"/>
      <c r="K176" s="65" t="s">
        <v>1246</v>
      </c>
    </row>
    <row r="177" spans="1:11" x14ac:dyDescent="0.25">
      <c r="B177" s="5" t="s">
        <v>1247</v>
      </c>
      <c r="I177" s="1"/>
      <c r="J177" s="1"/>
      <c r="K177" s="65" t="s">
        <v>1248</v>
      </c>
    </row>
    <row r="178" spans="1:11" x14ac:dyDescent="0.25">
      <c r="B178" s="5" t="s">
        <v>449</v>
      </c>
      <c r="I178" s="1"/>
      <c r="J178" s="1"/>
      <c r="K178" s="65" t="s">
        <v>1249</v>
      </c>
    </row>
    <row r="179" spans="1:11" x14ac:dyDescent="0.25">
      <c r="I179" s="1"/>
      <c r="J179" s="1"/>
      <c r="K179" s="65" t="s">
        <v>1250</v>
      </c>
    </row>
    <row r="180" spans="1:11" x14ac:dyDescent="0.25">
      <c r="A180" s="1" t="s">
        <v>1251</v>
      </c>
      <c r="B180" s="5" t="s">
        <v>1252</v>
      </c>
      <c r="I180" s="1"/>
      <c r="J180" s="1"/>
      <c r="K180" s="65" t="s">
        <v>1253</v>
      </c>
    </row>
    <row r="181" spans="1:11" x14ac:dyDescent="0.25">
      <c r="B181" s="5" t="s">
        <v>1254</v>
      </c>
      <c r="I181" s="1"/>
      <c r="J181" s="1"/>
      <c r="K181" s="65" t="s">
        <v>1255</v>
      </c>
    </row>
    <row r="182" spans="1:11" x14ac:dyDescent="0.25">
      <c r="B182" s="5" t="s">
        <v>1256</v>
      </c>
      <c r="I182" s="1"/>
      <c r="J182" s="1"/>
      <c r="K182" s="65" t="s">
        <v>1257</v>
      </c>
    </row>
    <row r="183" spans="1:11" x14ac:dyDescent="0.25">
      <c r="B183" s="5" t="s">
        <v>1258</v>
      </c>
      <c r="I183" s="1"/>
      <c r="J183" s="1"/>
      <c r="K183" s="65" t="s">
        <v>1259</v>
      </c>
    </row>
    <row r="184" spans="1:11" x14ac:dyDescent="0.25">
      <c r="B184" s="5" t="s">
        <v>1260</v>
      </c>
      <c r="I184" s="1"/>
      <c r="J184" s="1"/>
      <c r="K184" s="65" t="s">
        <v>1261</v>
      </c>
    </row>
    <row r="185" spans="1:11" x14ac:dyDescent="0.25">
      <c r="B185" s="5" t="s">
        <v>1262</v>
      </c>
      <c r="I185" s="1"/>
      <c r="J185" s="1"/>
      <c r="K185" s="65" t="s">
        <v>1263</v>
      </c>
    </row>
    <row r="186" spans="1:11" x14ac:dyDescent="0.25">
      <c r="B186" s="5" t="s">
        <v>1264</v>
      </c>
      <c r="I186" s="1"/>
      <c r="J186" s="1"/>
      <c r="K186" s="65" t="s">
        <v>1265</v>
      </c>
    </row>
    <row r="187" spans="1:11" x14ac:dyDescent="0.25">
      <c r="B187" s="5" t="s">
        <v>1266</v>
      </c>
      <c r="I187" s="1"/>
      <c r="J187" s="1"/>
      <c r="K187" s="65" t="s">
        <v>1267</v>
      </c>
    </row>
    <row r="188" spans="1:11" x14ac:dyDescent="0.25">
      <c r="B188" s="5" t="s">
        <v>1268</v>
      </c>
      <c r="I188" s="1"/>
      <c r="J188" s="1"/>
      <c r="K188" s="65" t="s">
        <v>1269</v>
      </c>
    </row>
    <row r="189" spans="1:11" x14ac:dyDescent="0.25">
      <c r="B189" s="5" t="s">
        <v>1270</v>
      </c>
      <c r="I189" s="1"/>
      <c r="J189" s="1"/>
      <c r="K189" s="65" t="s">
        <v>1271</v>
      </c>
    </row>
    <row r="190" spans="1:11" x14ac:dyDescent="0.25">
      <c r="B190" s="5" t="s">
        <v>1272</v>
      </c>
      <c r="I190" s="1"/>
      <c r="J190" s="1"/>
      <c r="K190" s="65" t="s">
        <v>1273</v>
      </c>
    </row>
    <row r="191" spans="1:11" x14ac:dyDescent="0.25">
      <c r="B191" s="5" t="s">
        <v>1274</v>
      </c>
      <c r="I191" s="1"/>
      <c r="J191" s="1"/>
      <c r="K191" s="65" t="s">
        <v>1275</v>
      </c>
    </row>
    <row r="192" spans="1:11" x14ac:dyDescent="0.25">
      <c r="B192" s="5" t="s">
        <v>1276</v>
      </c>
      <c r="I192" s="1"/>
      <c r="J192" s="1"/>
      <c r="K192" s="65" t="s">
        <v>1277</v>
      </c>
    </row>
    <row r="193" spans="2:11" x14ac:dyDescent="0.25">
      <c r="B193" s="5" t="s">
        <v>1278</v>
      </c>
      <c r="I193" s="1"/>
      <c r="J193" s="1"/>
      <c r="K193" s="65" t="s">
        <v>1279</v>
      </c>
    </row>
    <row r="194" spans="2:11" x14ac:dyDescent="0.25">
      <c r="B194" s="5" t="s">
        <v>1280</v>
      </c>
      <c r="I194" s="1"/>
      <c r="J194" s="1"/>
      <c r="K194" s="65" t="s">
        <v>1281</v>
      </c>
    </row>
    <row r="195" spans="2:11" x14ac:dyDescent="0.25">
      <c r="B195" s="5" t="s">
        <v>1282</v>
      </c>
      <c r="I195" s="1"/>
      <c r="J195" s="1"/>
      <c r="K195" s="65" t="s">
        <v>1283</v>
      </c>
    </row>
    <row r="196" spans="2:11" x14ac:dyDescent="0.25">
      <c r="B196" s="5" t="s">
        <v>1284</v>
      </c>
      <c r="I196" s="1"/>
      <c r="J196" s="1"/>
      <c r="K196" s="65" t="s">
        <v>1285</v>
      </c>
    </row>
    <row r="197" spans="2:11" x14ac:dyDescent="0.25">
      <c r="B197" s="5" t="s">
        <v>1286</v>
      </c>
      <c r="I197" s="1"/>
      <c r="J197" s="1"/>
      <c r="K197" s="65" t="s">
        <v>1287</v>
      </c>
    </row>
    <row r="198" spans="2:11" x14ac:dyDescent="0.25">
      <c r="B198" s="5" t="s">
        <v>1288</v>
      </c>
      <c r="I198" s="1"/>
      <c r="J198" s="1"/>
      <c r="K198" s="65" t="s">
        <v>1289</v>
      </c>
    </row>
    <row r="199" spans="2:11" x14ac:dyDescent="0.25">
      <c r="B199" s="5" t="s">
        <v>1290</v>
      </c>
      <c r="I199" s="1"/>
      <c r="J199" s="1"/>
      <c r="K199" s="65" t="s">
        <v>1291</v>
      </c>
    </row>
    <row r="200" spans="2:11" x14ac:dyDescent="0.25">
      <c r="B200" s="5" t="s">
        <v>1292</v>
      </c>
      <c r="I200" s="1"/>
      <c r="J200" s="1"/>
      <c r="K200" s="65" t="s">
        <v>1293</v>
      </c>
    </row>
    <row r="201" spans="2:11" x14ac:dyDescent="0.25">
      <c r="B201" s="5" t="s">
        <v>1294</v>
      </c>
      <c r="I201" s="1"/>
      <c r="J201" s="1"/>
      <c r="K201" s="65" t="s">
        <v>1295</v>
      </c>
    </row>
    <row r="202" spans="2:11" x14ac:dyDescent="0.25">
      <c r="B202" s="5" t="s">
        <v>1296</v>
      </c>
      <c r="I202" s="1"/>
      <c r="J202" s="1"/>
      <c r="K202" s="65" t="s">
        <v>1297</v>
      </c>
    </row>
    <row r="203" spans="2:11" x14ac:dyDescent="0.25">
      <c r="B203" s="5" t="s">
        <v>1298</v>
      </c>
      <c r="I203" s="1"/>
      <c r="J203" s="1"/>
      <c r="K203" s="65" t="s">
        <v>1299</v>
      </c>
    </row>
    <row r="204" spans="2:11" x14ac:dyDescent="0.25">
      <c r="B204" s="5" t="s">
        <v>1187</v>
      </c>
      <c r="I204" s="1"/>
      <c r="J204" s="1"/>
      <c r="K204" s="65" t="s">
        <v>1300</v>
      </c>
    </row>
    <row r="205" spans="2:11" x14ac:dyDescent="0.25">
      <c r="B205" s="5" t="s">
        <v>1301</v>
      </c>
      <c r="I205" s="1"/>
      <c r="J205" s="1"/>
      <c r="K205" s="65" t="s">
        <v>1302</v>
      </c>
    </row>
    <row r="206" spans="2:11" x14ac:dyDescent="0.25">
      <c r="B206" s="5" t="s">
        <v>1303</v>
      </c>
      <c r="I206" s="1"/>
      <c r="J206" s="1"/>
      <c r="K206" s="65" t="s">
        <v>1304</v>
      </c>
    </row>
    <row r="207" spans="2:11" x14ac:dyDescent="0.25">
      <c r="B207" s="5" t="s">
        <v>1305</v>
      </c>
      <c r="I207" s="1"/>
      <c r="J207" s="1"/>
      <c r="K207" s="65" t="s">
        <v>1306</v>
      </c>
    </row>
    <row r="208" spans="2:11" x14ac:dyDescent="0.25">
      <c r="B208" s="5" t="s">
        <v>1307</v>
      </c>
      <c r="I208" s="1"/>
      <c r="J208" s="1"/>
      <c r="K208" s="65" t="s">
        <v>1308</v>
      </c>
    </row>
    <row r="209" spans="2:11" x14ac:dyDescent="0.25">
      <c r="B209" s="5" t="s">
        <v>1309</v>
      </c>
      <c r="I209" s="1"/>
      <c r="J209" s="1"/>
      <c r="K209" s="65" t="s">
        <v>1310</v>
      </c>
    </row>
    <row r="210" spans="2:11" x14ac:dyDescent="0.25">
      <c r="B210" s="5" t="s">
        <v>1209</v>
      </c>
      <c r="I210" s="1"/>
      <c r="J210" s="1"/>
      <c r="K210" s="65" t="s">
        <v>1311</v>
      </c>
    </row>
    <row r="211" spans="2:11" x14ac:dyDescent="0.25">
      <c r="B211" s="5" t="s">
        <v>1312</v>
      </c>
      <c r="I211" s="1"/>
      <c r="J211" s="1"/>
      <c r="K211" s="65" t="s">
        <v>1313</v>
      </c>
    </row>
    <row r="212" spans="2:11" x14ac:dyDescent="0.25">
      <c r="B212" s="5" t="s">
        <v>1314</v>
      </c>
      <c r="I212" s="1"/>
      <c r="J212" s="1"/>
      <c r="K212" s="65" t="s">
        <v>1315</v>
      </c>
    </row>
    <row r="213" spans="2:11" x14ac:dyDescent="0.25">
      <c r="B213" s="5" t="s">
        <v>1316</v>
      </c>
      <c r="I213" s="1"/>
      <c r="J213" s="1"/>
      <c r="K213" s="65" t="s">
        <v>1317</v>
      </c>
    </row>
    <row r="214" spans="2:11" x14ac:dyDescent="0.25">
      <c r="B214" s="5" t="s">
        <v>1318</v>
      </c>
      <c r="I214" s="1"/>
      <c r="J214" s="1"/>
      <c r="K214" s="65" t="s">
        <v>1319</v>
      </c>
    </row>
    <row r="215" spans="2:11" x14ac:dyDescent="0.25">
      <c r="B215" s="5" t="s">
        <v>1320</v>
      </c>
      <c r="I215" s="1"/>
      <c r="J215" s="1"/>
      <c r="K215" s="65" t="s">
        <v>1321</v>
      </c>
    </row>
    <row r="216" spans="2:11" x14ac:dyDescent="0.25">
      <c r="B216" s="5" t="s">
        <v>1322</v>
      </c>
      <c r="I216" s="1"/>
      <c r="J216" s="1"/>
      <c r="K216" s="65" t="s">
        <v>1323</v>
      </c>
    </row>
    <row r="217" spans="2:11" x14ac:dyDescent="0.25">
      <c r="B217" s="5" t="s">
        <v>1324</v>
      </c>
      <c r="I217" s="1"/>
      <c r="J217" s="1"/>
      <c r="K217" s="65" t="s">
        <v>1325</v>
      </c>
    </row>
    <row r="218" spans="2:11" x14ac:dyDescent="0.25">
      <c r="B218" s="5" t="s">
        <v>1326</v>
      </c>
      <c r="I218" s="1"/>
      <c r="J218" s="1"/>
      <c r="K218" s="65" t="s">
        <v>1327</v>
      </c>
    </row>
    <row r="219" spans="2:11" x14ac:dyDescent="0.25">
      <c r="B219" s="5" t="s">
        <v>1328</v>
      </c>
      <c r="I219" s="1"/>
      <c r="J219" s="1"/>
      <c r="K219" s="65" t="s">
        <v>1329</v>
      </c>
    </row>
    <row r="220" spans="2:11" x14ac:dyDescent="0.25">
      <c r="B220" s="5" t="s">
        <v>1330</v>
      </c>
      <c r="I220" s="1"/>
      <c r="J220" s="1"/>
      <c r="K220" s="65" t="s">
        <v>1331</v>
      </c>
    </row>
    <row r="221" spans="2:11" x14ac:dyDescent="0.25">
      <c r="B221" s="5" t="s">
        <v>1332</v>
      </c>
      <c r="I221" s="1"/>
      <c r="J221" s="1"/>
      <c r="K221" s="65" t="s">
        <v>1333</v>
      </c>
    </row>
    <row r="222" spans="2:11" x14ac:dyDescent="0.25">
      <c r="B222" s="5" t="s">
        <v>1334</v>
      </c>
      <c r="I222" s="1"/>
      <c r="J222" s="1"/>
      <c r="K222" s="65" t="s">
        <v>1335</v>
      </c>
    </row>
    <row r="223" spans="2:11" x14ac:dyDescent="0.25">
      <c r="B223" s="5" t="s">
        <v>1336</v>
      </c>
      <c r="I223" s="1"/>
      <c r="J223" s="1"/>
      <c r="K223" s="65" t="s">
        <v>1337</v>
      </c>
    </row>
    <row r="224" spans="2:11" x14ac:dyDescent="0.25">
      <c r="B224" s="5" t="s">
        <v>1338</v>
      </c>
      <c r="I224" s="1"/>
      <c r="J224" s="1"/>
      <c r="K224" s="65" t="s">
        <v>1339</v>
      </c>
    </row>
    <row r="225" spans="2:11" x14ac:dyDescent="0.25">
      <c r="B225" s="5" t="s">
        <v>1340</v>
      </c>
      <c r="I225" s="1"/>
      <c r="J225" s="1"/>
      <c r="K225" s="65" t="s">
        <v>1341</v>
      </c>
    </row>
    <row r="226" spans="2:11" x14ac:dyDescent="0.25">
      <c r="B226" s="5" t="s">
        <v>1342</v>
      </c>
      <c r="I226" s="1"/>
      <c r="J226" s="1"/>
      <c r="K226" s="65" t="s">
        <v>1343</v>
      </c>
    </row>
    <row r="227" spans="2:11" x14ac:dyDescent="0.25">
      <c r="B227" s="5" t="s">
        <v>1344</v>
      </c>
      <c r="I227" s="1"/>
      <c r="J227" s="1"/>
      <c r="K227" s="65" t="s">
        <v>1345</v>
      </c>
    </row>
    <row r="228" spans="2:11" x14ac:dyDescent="0.25">
      <c r="B228" s="5" t="s">
        <v>1346</v>
      </c>
      <c r="I228" s="1"/>
      <c r="J228" s="1"/>
      <c r="K228" s="65" t="s">
        <v>1347</v>
      </c>
    </row>
    <row r="229" spans="2:11" x14ac:dyDescent="0.25">
      <c r="B229" s="5" t="s">
        <v>1348</v>
      </c>
      <c r="I229" s="1"/>
      <c r="J229" s="1"/>
      <c r="K229" s="65" t="s">
        <v>1349</v>
      </c>
    </row>
    <row r="230" spans="2:11" x14ac:dyDescent="0.25">
      <c r="B230" s="5" t="s">
        <v>1350</v>
      </c>
      <c r="I230" s="1"/>
      <c r="J230" s="1"/>
      <c r="K230" s="65" t="s">
        <v>1351</v>
      </c>
    </row>
    <row r="231" spans="2:11" x14ac:dyDescent="0.25">
      <c r="B231" s="5" t="s">
        <v>1352</v>
      </c>
      <c r="I231" s="1"/>
      <c r="J231" s="1"/>
      <c r="K231" s="65" t="s">
        <v>1353</v>
      </c>
    </row>
    <row r="232" spans="2:11" x14ac:dyDescent="0.25">
      <c r="B232" s="5" t="s">
        <v>1354</v>
      </c>
      <c r="I232" s="1"/>
      <c r="J232" s="1"/>
      <c r="K232" s="65" t="s">
        <v>1355</v>
      </c>
    </row>
    <row r="233" spans="2:11" x14ac:dyDescent="0.25">
      <c r="B233" s="5" t="s">
        <v>1356</v>
      </c>
      <c r="I233" s="1"/>
      <c r="J233" s="1"/>
      <c r="K233" s="65" t="s">
        <v>1357</v>
      </c>
    </row>
    <row r="234" spans="2:11" x14ac:dyDescent="0.25">
      <c r="B234" s="5" t="s">
        <v>1358</v>
      </c>
      <c r="I234" s="1"/>
      <c r="J234" s="1"/>
      <c r="K234" s="65" t="s">
        <v>1359</v>
      </c>
    </row>
    <row r="235" spans="2:11" x14ac:dyDescent="0.25">
      <c r="B235" s="5" t="s">
        <v>1360</v>
      </c>
      <c r="I235" s="1"/>
      <c r="J235" s="1"/>
      <c r="K235" s="65" t="s">
        <v>1361</v>
      </c>
    </row>
    <row r="236" spans="2:11" x14ac:dyDescent="0.25">
      <c r="B236" s="5" t="s">
        <v>1362</v>
      </c>
      <c r="I236" s="1"/>
      <c r="J236" s="1"/>
      <c r="K236" s="65" t="s">
        <v>1363</v>
      </c>
    </row>
    <row r="237" spans="2:11" x14ac:dyDescent="0.25">
      <c r="B237" s="5" t="s">
        <v>1364</v>
      </c>
      <c r="I237" s="1"/>
      <c r="J237" s="1"/>
    </row>
    <row r="238" spans="2:11" x14ac:dyDescent="0.25">
      <c r="B238" s="5" t="s">
        <v>1365</v>
      </c>
      <c r="I238" s="1"/>
      <c r="J238" s="1"/>
      <c r="K238" s="2"/>
    </row>
    <row r="239" spans="2:11" x14ac:dyDescent="0.25">
      <c r="B239" s="5" t="s">
        <v>1366</v>
      </c>
      <c r="I239" s="1"/>
      <c r="J239" s="1"/>
      <c r="K239" s="2"/>
    </row>
    <row r="240" spans="2:11" x14ac:dyDescent="0.25">
      <c r="B240" s="5" t="s">
        <v>1367</v>
      </c>
      <c r="I240" s="1"/>
      <c r="J240" s="1"/>
      <c r="K240" s="2"/>
    </row>
    <row r="241" spans="2:11" x14ac:dyDescent="0.25">
      <c r="B241" s="5" t="s">
        <v>1368</v>
      </c>
      <c r="I241" s="1"/>
      <c r="J241" s="1" t="s">
        <v>1369</v>
      </c>
      <c r="K241" s="67" t="s">
        <v>1370</v>
      </c>
    </row>
    <row r="242" spans="2:11" x14ac:dyDescent="0.25">
      <c r="B242" s="5" t="s">
        <v>1371</v>
      </c>
      <c r="I242" s="1"/>
      <c r="J242" s="1"/>
      <c r="K242" s="67" t="s">
        <v>1372</v>
      </c>
    </row>
    <row r="243" spans="2:11" x14ac:dyDescent="0.25">
      <c r="B243" s="5" t="s">
        <v>1373</v>
      </c>
      <c r="I243" s="1"/>
      <c r="J243" s="1"/>
      <c r="K243" s="67" t="s">
        <v>1374</v>
      </c>
    </row>
    <row r="244" spans="2:11" x14ac:dyDescent="0.25">
      <c r="B244" s="5" t="s">
        <v>1375</v>
      </c>
      <c r="I244" s="1"/>
      <c r="J244" s="1"/>
      <c r="K244" s="67" t="s">
        <v>1374</v>
      </c>
    </row>
    <row r="245" spans="2:11" x14ac:dyDescent="0.25">
      <c r="B245" s="5" t="s">
        <v>1376</v>
      </c>
      <c r="I245" s="1"/>
      <c r="J245" s="1"/>
      <c r="K245" s="67" t="s">
        <v>1377</v>
      </c>
    </row>
    <row r="246" spans="2:11" x14ac:dyDescent="0.25">
      <c r="B246" s="5" t="s">
        <v>1378</v>
      </c>
      <c r="I246" s="1"/>
      <c r="J246" s="1"/>
      <c r="K246" s="67" t="s">
        <v>1379</v>
      </c>
    </row>
    <row r="247" spans="2:11" x14ac:dyDescent="0.25">
      <c r="B247" s="5" t="s">
        <v>1380</v>
      </c>
      <c r="I247" s="1"/>
      <c r="J247" s="1"/>
      <c r="K247" s="67" t="s">
        <v>1381</v>
      </c>
    </row>
    <row r="248" spans="2:11" x14ac:dyDescent="0.25">
      <c r="B248" s="5" t="s">
        <v>1382</v>
      </c>
      <c r="I248" s="1"/>
      <c r="J248" s="1"/>
      <c r="K248" s="67" t="s">
        <v>1383</v>
      </c>
    </row>
    <row r="249" spans="2:11" x14ac:dyDescent="0.25">
      <c r="B249" s="5" t="s">
        <v>1384</v>
      </c>
      <c r="I249" s="1"/>
      <c r="J249" s="1"/>
      <c r="K249" s="67" t="s">
        <v>1385</v>
      </c>
    </row>
    <row r="250" spans="2:11" x14ac:dyDescent="0.25">
      <c r="B250" s="5" t="s">
        <v>1318</v>
      </c>
      <c r="I250" s="1"/>
      <c r="J250" s="1"/>
      <c r="K250" s="67" t="s">
        <v>1386</v>
      </c>
    </row>
    <row r="251" spans="2:11" x14ac:dyDescent="0.25">
      <c r="B251" s="5" t="s">
        <v>1387</v>
      </c>
      <c r="I251" s="1"/>
      <c r="J251" s="1"/>
      <c r="K251" s="67" t="s">
        <v>1388</v>
      </c>
    </row>
    <row r="252" spans="2:11" x14ac:dyDescent="0.25">
      <c r="B252" s="5" t="s">
        <v>1389</v>
      </c>
      <c r="I252" s="1"/>
      <c r="J252" s="1"/>
      <c r="K252" s="67" t="s">
        <v>1390</v>
      </c>
    </row>
    <row r="253" spans="2:11" x14ac:dyDescent="0.25">
      <c r="B253" s="5" t="s">
        <v>1391</v>
      </c>
      <c r="I253" s="2"/>
      <c r="J253" s="1"/>
      <c r="K253" s="67" t="s">
        <v>1392</v>
      </c>
    </row>
    <row r="254" spans="2:11" x14ac:dyDescent="0.25">
      <c r="B254" s="5" t="s">
        <v>1393</v>
      </c>
      <c r="I254" s="2"/>
      <c r="J254" s="1"/>
      <c r="K254" s="67" t="s">
        <v>1394</v>
      </c>
    </row>
    <row r="255" spans="2:11" x14ac:dyDescent="0.25">
      <c r="B255" s="5" t="s">
        <v>1395</v>
      </c>
      <c r="I255" s="2"/>
      <c r="J255" s="1"/>
      <c r="K255" s="67" t="s">
        <v>1396</v>
      </c>
    </row>
    <row r="256" spans="2:11" x14ac:dyDescent="0.25">
      <c r="B256" s="5" t="s">
        <v>1397</v>
      </c>
      <c r="I256" s="2"/>
      <c r="J256" s="1"/>
      <c r="K256" s="67" t="s">
        <v>1398</v>
      </c>
    </row>
    <row r="257" spans="2:11" x14ac:dyDescent="0.25">
      <c r="B257" s="5" t="s">
        <v>1399</v>
      </c>
      <c r="I257" s="2"/>
      <c r="J257" s="1"/>
      <c r="K257" s="67" t="s">
        <v>1400</v>
      </c>
    </row>
    <row r="258" spans="2:11" x14ac:dyDescent="0.25">
      <c r="B258" s="5" t="s">
        <v>1401</v>
      </c>
      <c r="I258" s="2"/>
      <c r="J258" s="1"/>
      <c r="K258" s="67" t="s">
        <v>1402</v>
      </c>
    </row>
    <row r="259" spans="2:11" x14ac:dyDescent="0.25">
      <c r="B259" s="5" t="s">
        <v>1403</v>
      </c>
      <c r="I259" s="2"/>
      <c r="J259" s="1"/>
      <c r="K259" s="67" t="s">
        <v>1404</v>
      </c>
    </row>
    <row r="260" spans="2:11" x14ac:dyDescent="0.25">
      <c r="B260" s="5" t="s">
        <v>1405</v>
      </c>
      <c r="I260" s="2"/>
      <c r="J260" s="1"/>
      <c r="K260" s="67" t="s">
        <v>1406</v>
      </c>
    </row>
    <row r="261" spans="2:11" x14ac:dyDescent="0.25">
      <c r="B261" s="5" t="s">
        <v>1407</v>
      </c>
      <c r="I261" s="2"/>
      <c r="J261" s="1"/>
      <c r="K261" s="67" t="s">
        <v>1408</v>
      </c>
    </row>
    <row r="262" spans="2:11" x14ac:dyDescent="0.25">
      <c r="B262" s="5" t="s">
        <v>1409</v>
      </c>
      <c r="I262" s="2"/>
      <c r="J262" s="1"/>
      <c r="K262" s="67" t="s">
        <v>1408</v>
      </c>
    </row>
    <row r="263" spans="2:11" x14ac:dyDescent="0.25">
      <c r="B263" s="5" t="s">
        <v>1410</v>
      </c>
      <c r="I263" s="2"/>
      <c r="J263" s="1"/>
      <c r="K263" s="67" t="s">
        <v>1411</v>
      </c>
    </row>
    <row r="264" spans="2:11" x14ac:dyDescent="0.25">
      <c r="B264" s="5" t="s">
        <v>1412</v>
      </c>
      <c r="I264" s="2"/>
      <c r="J264" s="1"/>
      <c r="K264" s="67" t="s">
        <v>1413</v>
      </c>
    </row>
    <row r="265" spans="2:11" x14ac:dyDescent="0.25">
      <c r="B265" s="5" t="s">
        <v>1414</v>
      </c>
      <c r="I265" s="2"/>
      <c r="J265" s="1"/>
      <c r="K265" s="67" t="s">
        <v>1415</v>
      </c>
    </row>
    <row r="266" spans="2:11" x14ac:dyDescent="0.25">
      <c r="B266" s="5" t="s">
        <v>1416</v>
      </c>
      <c r="I266" s="2"/>
      <c r="J266" s="1"/>
      <c r="K266" s="67" t="s">
        <v>1417</v>
      </c>
    </row>
    <row r="267" spans="2:11" x14ac:dyDescent="0.25">
      <c r="B267" s="5" t="s">
        <v>1418</v>
      </c>
      <c r="I267" s="2"/>
      <c r="J267" s="1"/>
      <c r="K267" s="67" t="s">
        <v>1419</v>
      </c>
    </row>
    <row r="268" spans="2:11" x14ac:dyDescent="0.25">
      <c r="B268" s="5" t="s">
        <v>1420</v>
      </c>
      <c r="I268" s="2"/>
      <c r="J268" s="1"/>
      <c r="K268" s="67" t="s">
        <v>1421</v>
      </c>
    </row>
    <row r="269" spans="2:11" x14ac:dyDescent="0.25">
      <c r="B269" s="5" t="s">
        <v>1422</v>
      </c>
      <c r="I269" s="2"/>
      <c r="J269" s="1"/>
      <c r="K269" s="67" t="s">
        <v>1423</v>
      </c>
    </row>
    <row r="270" spans="2:11" x14ac:dyDescent="0.25">
      <c r="B270" s="5" t="s">
        <v>1424</v>
      </c>
      <c r="I270" s="2"/>
      <c r="J270" s="1"/>
      <c r="K270" s="67" t="s">
        <v>1425</v>
      </c>
    </row>
    <row r="271" spans="2:11" x14ac:dyDescent="0.25">
      <c r="B271" s="5" t="s">
        <v>1426</v>
      </c>
      <c r="I271" s="2"/>
      <c r="J271" s="1"/>
      <c r="K271" s="67" t="s">
        <v>1427</v>
      </c>
    </row>
    <row r="272" spans="2:11" x14ac:dyDescent="0.25">
      <c r="B272" s="5" t="s">
        <v>1428</v>
      </c>
      <c r="I272" s="2"/>
      <c r="J272" s="1"/>
      <c r="K272" s="67" t="s">
        <v>1429</v>
      </c>
    </row>
    <row r="273" spans="2:11" x14ac:dyDescent="0.25">
      <c r="B273" s="5" t="s">
        <v>1430</v>
      </c>
      <c r="I273" s="2"/>
      <c r="J273" s="1"/>
      <c r="K273" s="67" t="s">
        <v>1431</v>
      </c>
    </row>
    <row r="274" spans="2:11" x14ac:dyDescent="0.25">
      <c r="B274" s="5" t="s">
        <v>1432</v>
      </c>
      <c r="I274" s="2"/>
      <c r="J274" s="1"/>
      <c r="K274" s="67" t="s">
        <v>1433</v>
      </c>
    </row>
    <row r="275" spans="2:11" x14ac:dyDescent="0.25">
      <c r="B275" s="5" t="s">
        <v>1434</v>
      </c>
      <c r="I275" s="2"/>
      <c r="J275" s="1"/>
      <c r="K275" s="67" t="s">
        <v>1435</v>
      </c>
    </row>
    <row r="276" spans="2:11" x14ac:dyDescent="0.25">
      <c r="B276" s="5" t="s">
        <v>1436</v>
      </c>
      <c r="I276" s="2"/>
      <c r="J276" s="1"/>
      <c r="K276" s="67" t="s">
        <v>1437</v>
      </c>
    </row>
    <row r="277" spans="2:11" x14ac:dyDescent="0.25">
      <c r="B277" s="5" t="s">
        <v>1438</v>
      </c>
      <c r="I277" s="2"/>
      <c r="J277" s="1"/>
      <c r="K277" s="67" t="s">
        <v>1439</v>
      </c>
    </row>
    <row r="278" spans="2:11" x14ac:dyDescent="0.25">
      <c r="B278" s="5" t="s">
        <v>1440</v>
      </c>
      <c r="I278" s="2"/>
      <c r="J278" s="1"/>
      <c r="K278" s="67" t="s">
        <v>1441</v>
      </c>
    </row>
    <row r="279" spans="2:11" x14ac:dyDescent="0.25">
      <c r="B279" s="5" t="s">
        <v>1442</v>
      </c>
      <c r="I279" s="2"/>
      <c r="J279" s="1"/>
      <c r="K279" s="67" t="s">
        <v>1443</v>
      </c>
    </row>
    <row r="280" spans="2:11" x14ac:dyDescent="0.25">
      <c r="B280" s="5" t="s">
        <v>1444</v>
      </c>
      <c r="I280" s="2"/>
      <c r="J280" s="1"/>
      <c r="K280" s="67" t="s">
        <v>1445</v>
      </c>
    </row>
    <row r="281" spans="2:11" x14ac:dyDescent="0.25">
      <c r="B281" s="5" t="s">
        <v>1446</v>
      </c>
      <c r="I281" s="2"/>
      <c r="J281" s="1"/>
      <c r="K281" s="67" t="s">
        <v>1447</v>
      </c>
    </row>
    <row r="282" spans="2:11" x14ac:dyDescent="0.25">
      <c r="B282" s="5" t="s">
        <v>1448</v>
      </c>
      <c r="I282" s="2"/>
      <c r="J282" s="1"/>
      <c r="K282" s="67" t="s">
        <v>1449</v>
      </c>
    </row>
    <row r="283" spans="2:11" x14ac:dyDescent="0.25">
      <c r="B283" s="5" t="s">
        <v>1450</v>
      </c>
      <c r="I283" s="2"/>
      <c r="J283" s="1"/>
      <c r="K283" s="67" t="s">
        <v>1451</v>
      </c>
    </row>
    <row r="284" spans="2:11" x14ac:dyDescent="0.25">
      <c r="B284" s="5" t="s">
        <v>1452</v>
      </c>
      <c r="I284" s="2"/>
      <c r="J284" s="1"/>
      <c r="K284" s="67" t="s">
        <v>1453</v>
      </c>
    </row>
    <row r="285" spans="2:11" x14ac:dyDescent="0.25">
      <c r="B285" s="5" t="s">
        <v>1454</v>
      </c>
      <c r="I285" s="2"/>
      <c r="J285" s="1"/>
      <c r="K285" s="67" t="s">
        <v>1455</v>
      </c>
    </row>
    <row r="286" spans="2:11" x14ac:dyDescent="0.25">
      <c r="B286" s="5" t="s">
        <v>1456</v>
      </c>
      <c r="I286" s="2"/>
      <c r="J286" s="1"/>
      <c r="K286" s="67" t="s">
        <v>1457</v>
      </c>
    </row>
    <row r="287" spans="2:11" x14ac:dyDescent="0.25">
      <c r="B287" s="5" t="s">
        <v>1458</v>
      </c>
      <c r="I287" s="2"/>
      <c r="J287" s="1"/>
      <c r="K287" s="67" t="s">
        <v>1459</v>
      </c>
    </row>
    <row r="288" spans="2:11" x14ac:dyDescent="0.25">
      <c r="B288" s="5" t="s">
        <v>1460</v>
      </c>
      <c r="I288" s="2"/>
      <c r="J288" s="1"/>
      <c r="K288" s="67" t="s">
        <v>1461</v>
      </c>
    </row>
    <row r="289" spans="2:11" x14ac:dyDescent="0.25">
      <c r="B289" s="5" t="s">
        <v>1462</v>
      </c>
      <c r="I289" s="2"/>
      <c r="J289" s="1"/>
      <c r="K289" s="67" t="s">
        <v>1463</v>
      </c>
    </row>
    <row r="290" spans="2:11" x14ac:dyDescent="0.25">
      <c r="B290" s="5" t="s">
        <v>1464</v>
      </c>
      <c r="I290" s="2"/>
      <c r="J290" s="1"/>
      <c r="K290" s="67" t="s">
        <v>1465</v>
      </c>
    </row>
    <row r="291" spans="2:11" x14ac:dyDescent="0.25">
      <c r="B291" s="5" t="s">
        <v>1466</v>
      </c>
      <c r="I291" s="2"/>
      <c r="J291" s="1"/>
      <c r="K291" s="67" t="s">
        <v>1467</v>
      </c>
    </row>
    <row r="292" spans="2:11" x14ac:dyDescent="0.25">
      <c r="B292" s="5" t="s">
        <v>1468</v>
      </c>
      <c r="I292" s="2"/>
      <c r="J292" s="1"/>
      <c r="K292" s="67" t="s">
        <v>1469</v>
      </c>
    </row>
    <row r="293" spans="2:11" x14ac:dyDescent="0.25">
      <c r="B293" s="5" t="s">
        <v>1470</v>
      </c>
      <c r="I293" s="2"/>
      <c r="J293" s="1"/>
      <c r="K293" s="67" t="s">
        <v>1471</v>
      </c>
    </row>
    <row r="294" spans="2:11" x14ac:dyDescent="0.25">
      <c r="B294" s="5" t="s">
        <v>1472</v>
      </c>
      <c r="I294" s="2"/>
      <c r="J294" s="1"/>
      <c r="K294" s="67" t="s">
        <v>1473</v>
      </c>
    </row>
    <row r="295" spans="2:11" x14ac:dyDescent="0.25">
      <c r="B295" s="5" t="s">
        <v>1474</v>
      </c>
      <c r="I295" s="2"/>
      <c r="J295" s="1"/>
      <c r="K295" s="67" t="s">
        <v>1475</v>
      </c>
    </row>
    <row r="296" spans="2:11" x14ac:dyDescent="0.25">
      <c r="B296" s="5" t="s">
        <v>1476</v>
      </c>
      <c r="I296" s="2"/>
      <c r="J296" s="1"/>
      <c r="K296" s="67" t="s">
        <v>1477</v>
      </c>
    </row>
    <row r="297" spans="2:11" x14ac:dyDescent="0.25">
      <c r="B297" s="5" t="s">
        <v>1478</v>
      </c>
      <c r="I297" s="2"/>
      <c r="J297" s="1"/>
      <c r="K297" s="67" t="s">
        <v>1479</v>
      </c>
    </row>
    <row r="298" spans="2:11" x14ac:dyDescent="0.25">
      <c r="B298" s="5" t="s">
        <v>1480</v>
      </c>
      <c r="I298" s="2"/>
      <c r="J298" s="1"/>
      <c r="K298" s="67" t="s">
        <v>1481</v>
      </c>
    </row>
    <row r="299" spans="2:11" x14ac:dyDescent="0.25">
      <c r="B299" s="5" t="s">
        <v>1352</v>
      </c>
      <c r="I299" s="2"/>
      <c r="J299" s="1"/>
      <c r="K299" s="67" t="s">
        <v>1482</v>
      </c>
    </row>
    <row r="300" spans="2:11" x14ac:dyDescent="0.25">
      <c r="B300" s="5" t="s">
        <v>1483</v>
      </c>
      <c r="I300" s="2"/>
      <c r="J300" s="1"/>
      <c r="K300" s="67" t="s">
        <v>1484</v>
      </c>
    </row>
    <row r="301" spans="2:11" x14ac:dyDescent="0.25">
      <c r="B301" s="5" t="s">
        <v>1485</v>
      </c>
      <c r="I301" s="2"/>
      <c r="J301" s="1"/>
      <c r="K301" s="67" t="s">
        <v>1486</v>
      </c>
    </row>
    <row r="302" spans="2:11" x14ac:dyDescent="0.25">
      <c r="B302" s="5" t="s">
        <v>1487</v>
      </c>
      <c r="I302" s="2"/>
      <c r="J302" s="1"/>
      <c r="K302" s="67" t="s">
        <v>1488</v>
      </c>
    </row>
    <row r="303" spans="2:11" x14ac:dyDescent="0.25">
      <c r="B303" s="5" t="s">
        <v>1489</v>
      </c>
      <c r="I303" s="2"/>
      <c r="J303" s="1"/>
      <c r="K303" s="67" t="s">
        <v>1490</v>
      </c>
    </row>
    <row r="304" spans="2:11" x14ac:dyDescent="0.25">
      <c r="B304" s="5" t="s">
        <v>1491</v>
      </c>
      <c r="I304" s="2"/>
      <c r="J304" s="1"/>
      <c r="K304" s="67" t="s">
        <v>1492</v>
      </c>
    </row>
    <row r="305" spans="2:11" x14ac:dyDescent="0.25">
      <c r="B305" s="5" t="s">
        <v>1493</v>
      </c>
      <c r="I305" s="2"/>
      <c r="J305" s="1"/>
      <c r="K305" s="67" t="s">
        <v>1494</v>
      </c>
    </row>
    <row r="306" spans="2:11" x14ac:dyDescent="0.25">
      <c r="B306" s="5" t="s">
        <v>1495</v>
      </c>
      <c r="I306" s="2"/>
      <c r="J306" s="1"/>
      <c r="K306" s="67" t="s">
        <v>1496</v>
      </c>
    </row>
    <row r="307" spans="2:11" x14ac:dyDescent="0.25">
      <c r="B307" s="5" t="s">
        <v>1497</v>
      </c>
      <c r="I307" s="2"/>
      <c r="J307" s="1"/>
      <c r="K307" s="67" t="s">
        <v>1498</v>
      </c>
    </row>
    <row r="308" spans="2:11" x14ac:dyDescent="0.25">
      <c r="B308" s="5" t="s">
        <v>1499</v>
      </c>
      <c r="I308" s="2"/>
      <c r="J308" s="1"/>
      <c r="K308" s="67" t="s">
        <v>1500</v>
      </c>
    </row>
    <row r="309" spans="2:11" x14ac:dyDescent="0.25">
      <c r="B309" s="5" t="s">
        <v>1501</v>
      </c>
      <c r="I309" s="2"/>
      <c r="J309" s="1"/>
      <c r="K309" s="67" t="s">
        <v>1502</v>
      </c>
    </row>
    <row r="310" spans="2:11" x14ac:dyDescent="0.25">
      <c r="B310" s="5" t="s">
        <v>1503</v>
      </c>
      <c r="I310" s="2"/>
      <c r="J310" s="1"/>
      <c r="K310" s="67" t="s">
        <v>1504</v>
      </c>
    </row>
    <row r="311" spans="2:11" x14ac:dyDescent="0.25">
      <c r="B311" s="5" t="s">
        <v>1505</v>
      </c>
      <c r="I311" s="2"/>
      <c r="J311" s="1"/>
      <c r="K311" s="67" t="s">
        <v>1506</v>
      </c>
    </row>
    <row r="312" spans="2:11" x14ac:dyDescent="0.25">
      <c r="B312" s="5" t="s">
        <v>1507</v>
      </c>
      <c r="I312" s="2"/>
      <c r="J312" s="1"/>
      <c r="K312" s="67" t="s">
        <v>1508</v>
      </c>
    </row>
    <row r="313" spans="2:11" x14ac:dyDescent="0.25">
      <c r="B313" s="5" t="s">
        <v>1509</v>
      </c>
      <c r="I313" s="2"/>
      <c r="J313" s="1"/>
      <c r="K313" s="67" t="s">
        <v>1510</v>
      </c>
    </row>
    <row r="314" spans="2:11" x14ac:dyDescent="0.25">
      <c r="B314" s="5" t="s">
        <v>1511</v>
      </c>
      <c r="I314" s="2"/>
      <c r="J314" s="1"/>
      <c r="K314" s="67" t="s">
        <v>1512</v>
      </c>
    </row>
    <row r="315" spans="2:11" x14ac:dyDescent="0.25">
      <c r="B315" s="5" t="s">
        <v>1513</v>
      </c>
      <c r="I315" s="2"/>
      <c r="J315" s="1"/>
      <c r="K315" s="67" t="s">
        <v>1514</v>
      </c>
    </row>
    <row r="316" spans="2:11" x14ac:dyDescent="0.25">
      <c r="B316" s="5" t="s">
        <v>1515</v>
      </c>
      <c r="I316" s="2"/>
      <c r="J316" s="1"/>
      <c r="K316" s="67" t="s">
        <v>1516</v>
      </c>
    </row>
    <row r="317" spans="2:11" x14ac:dyDescent="0.25">
      <c r="B317" s="5" t="s">
        <v>1517</v>
      </c>
      <c r="I317" s="2"/>
      <c r="J317" s="1"/>
      <c r="K317" s="67" t="s">
        <v>1518</v>
      </c>
    </row>
    <row r="318" spans="2:11" x14ac:dyDescent="0.25">
      <c r="B318" s="5" t="s">
        <v>1519</v>
      </c>
      <c r="I318" s="2"/>
      <c r="J318" s="1"/>
      <c r="K318" s="67" t="s">
        <v>1520</v>
      </c>
    </row>
    <row r="319" spans="2:11" x14ac:dyDescent="0.25">
      <c r="B319" s="5" t="s">
        <v>1521</v>
      </c>
      <c r="I319" s="2"/>
      <c r="J319" s="1"/>
      <c r="K319" s="67" t="s">
        <v>1522</v>
      </c>
    </row>
    <row r="320" spans="2:11" x14ac:dyDescent="0.25">
      <c r="B320" s="5" t="s">
        <v>1523</v>
      </c>
      <c r="I320" s="2"/>
      <c r="J320" s="1"/>
      <c r="K320" s="67" t="s">
        <v>1524</v>
      </c>
    </row>
    <row r="321" spans="2:11" x14ac:dyDescent="0.25">
      <c r="B321" s="5" t="s">
        <v>1525</v>
      </c>
      <c r="I321" s="2"/>
      <c r="J321" s="1"/>
      <c r="K321" s="67" t="s">
        <v>1526</v>
      </c>
    </row>
    <row r="322" spans="2:11" x14ac:dyDescent="0.25">
      <c r="B322" s="5" t="s">
        <v>1527</v>
      </c>
      <c r="I322" s="2"/>
      <c r="J322" s="1"/>
      <c r="K322" s="67" t="s">
        <v>1528</v>
      </c>
    </row>
    <row r="323" spans="2:11" x14ac:dyDescent="0.25">
      <c r="B323" s="5" t="s">
        <v>1529</v>
      </c>
      <c r="I323" s="2"/>
      <c r="J323" s="1"/>
      <c r="K323" s="67" t="s">
        <v>1530</v>
      </c>
    </row>
    <row r="324" spans="2:11" x14ac:dyDescent="0.25">
      <c r="B324" s="5" t="s">
        <v>1531</v>
      </c>
      <c r="I324" s="2"/>
      <c r="J324" s="1"/>
      <c r="K324" s="67" t="s">
        <v>1532</v>
      </c>
    </row>
    <row r="325" spans="2:11" x14ac:dyDescent="0.25">
      <c r="B325" s="5" t="s">
        <v>1533</v>
      </c>
      <c r="I325" s="2"/>
      <c r="J325" s="1"/>
      <c r="K325" s="67" t="s">
        <v>1534</v>
      </c>
    </row>
    <row r="326" spans="2:11" x14ac:dyDescent="0.25">
      <c r="B326" s="5" t="s">
        <v>1535</v>
      </c>
      <c r="I326" s="2"/>
      <c r="J326" s="1"/>
      <c r="K326" s="67" t="s">
        <v>1536</v>
      </c>
    </row>
    <row r="327" spans="2:11" x14ac:dyDescent="0.25">
      <c r="B327" s="5" t="s">
        <v>1537</v>
      </c>
      <c r="I327" s="2"/>
      <c r="J327" s="1"/>
      <c r="K327" s="67" t="s">
        <v>1538</v>
      </c>
    </row>
    <row r="328" spans="2:11" x14ac:dyDescent="0.25">
      <c r="B328" s="5" t="s">
        <v>1539</v>
      </c>
      <c r="I328" s="2"/>
      <c r="J328" s="1"/>
      <c r="K328" s="67" t="s">
        <v>1540</v>
      </c>
    </row>
    <row r="329" spans="2:11" x14ac:dyDescent="0.25">
      <c r="B329" s="5" t="s">
        <v>1541</v>
      </c>
      <c r="I329" s="2"/>
      <c r="J329" s="1"/>
      <c r="K329" s="67" t="s">
        <v>1542</v>
      </c>
    </row>
    <row r="330" spans="2:11" x14ac:dyDescent="0.25">
      <c r="B330" s="5" t="s">
        <v>1543</v>
      </c>
      <c r="I330" s="2"/>
      <c r="J330" s="1"/>
      <c r="K330" s="67" t="s">
        <v>1544</v>
      </c>
    </row>
    <row r="331" spans="2:11" x14ac:dyDescent="0.25">
      <c r="B331" s="5" t="s">
        <v>1545</v>
      </c>
      <c r="I331" s="2"/>
      <c r="J331" s="1"/>
      <c r="K331" s="67" t="s">
        <v>1544</v>
      </c>
    </row>
    <row r="332" spans="2:11" x14ac:dyDescent="0.25">
      <c r="B332" s="5" t="s">
        <v>1546</v>
      </c>
      <c r="I332" s="2"/>
      <c r="J332" s="1"/>
      <c r="K332" s="67" t="s">
        <v>1544</v>
      </c>
    </row>
    <row r="333" spans="2:11" x14ac:dyDescent="0.25">
      <c r="B333" s="5" t="s">
        <v>1547</v>
      </c>
      <c r="I333" s="2"/>
      <c r="J333" s="1"/>
      <c r="K333" s="67" t="s">
        <v>1544</v>
      </c>
    </row>
    <row r="334" spans="2:11" x14ac:dyDescent="0.25">
      <c r="B334" s="5" t="s">
        <v>1548</v>
      </c>
      <c r="I334" s="2"/>
      <c r="J334" s="1"/>
      <c r="K334" s="67" t="s">
        <v>1544</v>
      </c>
    </row>
    <row r="335" spans="2:11" x14ac:dyDescent="0.25">
      <c r="B335" s="5" t="s">
        <v>1549</v>
      </c>
      <c r="I335" s="2"/>
      <c r="J335" s="1"/>
      <c r="K335" s="67" t="s">
        <v>1544</v>
      </c>
    </row>
    <row r="336" spans="2:11" x14ac:dyDescent="0.25">
      <c r="B336" s="5" t="s">
        <v>1550</v>
      </c>
      <c r="I336" s="2"/>
      <c r="J336" s="1"/>
      <c r="K336" s="67" t="s">
        <v>1544</v>
      </c>
    </row>
    <row r="337" spans="1:11" x14ac:dyDescent="0.25">
      <c r="B337" s="5" t="s">
        <v>1551</v>
      </c>
      <c r="I337" s="2"/>
      <c r="J337" s="1"/>
      <c r="K337" s="67" t="s">
        <v>1544</v>
      </c>
    </row>
    <row r="338" spans="1:11" x14ac:dyDescent="0.25">
      <c r="B338" s="5" t="s">
        <v>1552</v>
      </c>
      <c r="I338" s="2"/>
      <c r="J338" s="1"/>
      <c r="K338" s="67" t="s">
        <v>1544</v>
      </c>
    </row>
    <row r="339" spans="1:11" x14ac:dyDescent="0.25">
      <c r="B339" s="5" t="s">
        <v>1553</v>
      </c>
      <c r="I339" s="2"/>
      <c r="J339" s="1"/>
      <c r="K339" s="67" t="s">
        <v>1554</v>
      </c>
    </row>
    <row r="340" spans="1:11" x14ac:dyDescent="0.25">
      <c r="B340" s="5" t="s">
        <v>1555</v>
      </c>
      <c r="I340" s="2"/>
      <c r="J340" s="1"/>
      <c r="K340" s="67" t="s">
        <v>1556</v>
      </c>
    </row>
    <row r="341" spans="1:11" x14ac:dyDescent="0.25">
      <c r="B341" s="5" t="s">
        <v>1557</v>
      </c>
      <c r="I341" s="2"/>
      <c r="J341" s="1"/>
      <c r="K341" s="67" t="s">
        <v>1556</v>
      </c>
    </row>
    <row r="342" spans="1:11" x14ac:dyDescent="0.25">
      <c r="B342" s="5" t="s">
        <v>1558</v>
      </c>
      <c r="I342" s="2"/>
      <c r="J342" s="1"/>
      <c r="K342" s="67" t="s">
        <v>1556</v>
      </c>
    </row>
    <row r="343" spans="1:11" x14ac:dyDescent="0.25">
      <c r="B343" s="5" t="s">
        <v>1559</v>
      </c>
      <c r="I343" s="2"/>
      <c r="J343" s="1"/>
      <c r="K343" s="67" t="s">
        <v>1556</v>
      </c>
    </row>
    <row r="344" spans="1:11" x14ac:dyDescent="0.25">
      <c r="B344" s="5" t="s">
        <v>1560</v>
      </c>
      <c r="I344" s="2"/>
      <c r="J344" s="1"/>
      <c r="K344" s="67" t="s">
        <v>1556</v>
      </c>
    </row>
    <row r="345" spans="1:11" x14ac:dyDescent="0.25">
      <c r="B345" s="5" t="s">
        <v>1561</v>
      </c>
      <c r="I345" s="2"/>
      <c r="J345" s="1"/>
      <c r="K345" s="67" t="s">
        <v>1556</v>
      </c>
    </row>
    <row r="346" spans="1:11" x14ac:dyDescent="0.25">
      <c r="B346" s="5" t="s">
        <v>1562</v>
      </c>
      <c r="I346" s="2"/>
      <c r="J346" s="1"/>
      <c r="K346" s="67" t="s">
        <v>1556</v>
      </c>
    </row>
    <row r="347" spans="1:11" x14ac:dyDescent="0.25">
      <c r="B347" s="5" t="s">
        <v>1563</v>
      </c>
      <c r="I347" s="2"/>
      <c r="J347" s="1"/>
      <c r="K347" s="67" t="s">
        <v>1556</v>
      </c>
    </row>
    <row r="348" spans="1:11" x14ac:dyDescent="0.25">
      <c r="B348" s="5" t="s">
        <v>1564</v>
      </c>
      <c r="I348" s="2"/>
      <c r="J348" s="1"/>
      <c r="K348" s="67" t="s">
        <v>1556</v>
      </c>
    </row>
    <row r="349" spans="1:11" x14ac:dyDescent="0.25">
      <c r="B349" s="5" t="s">
        <v>1565</v>
      </c>
      <c r="I349" s="2"/>
      <c r="J349" s="1"/>
      <c r="K349" s="67" t="s">
        <v>1556</v>
      </c>
    </row>
    <row r="350" spans="1:11" x14ac:dyDescent="0.25">
      <c r="B350" s="2" t="s">
        <v>449</v>
      </c>
      <c r="I350" s="2"/>
      <c r="J350" s="1"/>
      <c r="K350" s="67" t="s">
        <v>1556</v>
      </c>
    </row>
    <row r="351" spans="1:11" x14ac:dyDescent="0.25">
      <c r="I351" s="2"/>
      <c r="J351" s="1"/>
      <c r="K351" s="67" t="s">
        <v>1566</v>
      </c>
    </row>
    <row r="352" spans="1:11" x14ac:dyDescent="0.25">
      <c r="A352" s="1" t="s">
        <v>1567</v>
      </c>
      <c r="B352" s="2" t="s">
        <v>1568</v>
      </c>
      <c r="I352" s="2"/>
      <c r="J352" s="1"/>
      <c r="K352" s="67" t="s">
        <v>1569</v>
      </c>
    </row>
    <row r="353" spans="2:11" x14ac:dyDescent="0.25">
      <c r="B353" s="2" t="s">
        <v>1570</v>
      </c>
      <c r="I353" s="2"/>
      <c r="J353" s="1"/>
      <c r="K353" s="67" t="s">
        <v>1571</v>
      </c>
    </row>
    <row r="354" spans="2:11" x14ac:dyDescent="0.25">
      <c r="B354" s="2" t="s">
        <v>1572</v>
      </c>
      <c r="I354" s="2"/>
      <c r="J354" s="1"/>
      <c r="K354" s="67" t="s">
        <v>1571</v>
      </c>
    </row>
    <row r="355" spans="2:11" x14ac:dyDescent="0.25">
      <c r="B355" s="2" t="s">
        <v>1573</v>
      </c>
      <c r="I355" s="2"/>
      <c r="J355" s="1"/>
      <c r="K355" s="67" t="s">
        <v>1571</v>
      </c>
    </row>
    <row r="356" spans="2:11" x14ac:dyDescent="0.25">
      <c r="B356" s="2" t="s">
        <v>1574</v>
      </c>
      <c r="I356" s="2"/>
      <c r="J356" s="1"/>
      <c r="K356" s="67" t="s">
        <v>1571</v>
      </c>
    </row>
    <row r="357" spans="2:11" x14ac:dyDescent="0.25">
      <c r="B357" s="2" t="s">
        <v>1252</v>
      </c>
      <c r="I357" s="2"/>
      <c r="J357" s="1"/>
      <c r="K357" s="67" t="s">
        <v>1571</v>
      </c>
    </row>
    <row r="358" spans="2:11" x14ac:dyDescent="0.25">
      <c r="B358" s="2" t="s">
        <v>1575</v>
      </c>
      <c r="I358" s="2"/>
      <c r="J358" s="1"/>
      <c r="K358" s="67" t="s">
        <v>1571</v>
      </c>
    </row>
    <row r="359" spans="2:11" x14ac:dyDescent="0.25">
      <c r="B359" s="2" t="s">
        <v>1576</v>
      </c>
      <c r="I359" s="2"/>
      <c r="J359" s="1"/>
      <c r="K359" s="67" t="s">
        <v>1571</v>
      </c>
    </row>
    <row r="360" spans="2:11" x14ac:dyDescent="0.25">
      <c r="B360" s="2" t="s">
        <v>1577</v>
      </c>
      <c r="I360" s="2"/>
      <c r="J360" s="1"/>
      <c r="K360" s="67" t="s">
        <v>1578</v>
      </c>
    </row>
    <row r="361" spans="2:11" x14ac:dyDescent="0.25">
      <c r="B361" s="2" t="s">
        <v>1254</v>
      </c>
      <c r="I361" s="2"/>
      <c r="J361" s="1"/>
      <c r="K361" s="67" t="s">
        <v>1578</v>
      </c>
    </row>
    <row r="362" spans="2:11" x14ac:dyDescent="0.25">
      <c r="B362" s="2" t="s">
        <v>1579</v>
      </c>
      <c r="I362" s="2"/>
      <c r="J362" s="1"/>
      <c r="K362" s="67" t="s">
        <v>1578</v>
      </c>
    </row>
    <row r="363" spans="2:11" x14ac:dyDescent="0.25">
      <c r="B363" s="2" t="s">
        <v>1580</v>
      </c>
      <c r="I363" s="2"/>
      <c r="J363" s="1"/>
      <c r="K363" s="67" t="s">
        <v>1578</v>
      </c>
    </row>
    <row r="364" spans="2:11" x14ac:dyDescent="0.25">
      <c r="B364" s="2" t="s">
        <v>1256</v>
      </c>
      <c r="I364" s="2"/>
      <c r="J364" s="1"/>
      <c r="K364" s="67" t="s">
        <v>1578</v>
      </c>
    </row>
    <row r="365" spans="2:11" x14ac:dyDescent="0.25">
      <c r="B365" s="2" t="s">
        <v>1581</v>
      </c>
      <c r="I365" s="2"/>
      <c r="J365" s="1"/>
      <c r="K365" s="67" t="s">
        <v>1578</v>
      </c>
    </row>
    <row r="366" spans="2:11" x14ac:dyDescent="0.25">
      <c r="B366" s="2" t="s">
        <v>1364</v>
      </c>
      <c r="I366" s="2"/>
      <c r="J366" s="1"/>
      <c r="K366" s="67" t="s">
        <v>1578</v>
      </c>
    </row>
    <row r="367" spans="2:11" x14ac:dyDescent="0.25">
      <c r="B367" s="2" t="s">
        <v>1582</v>
      </c>
      <c r="I367" s="2"/>
      <c r="J367" s="1"/>
      <c r="K367" s="67" t="s">
        <v>1578</v>
      </c>
    </row>
    <row r="368" spans="2:11" x14ac:dyDescent="0.25">
      <c r="B368" s="2" t="s">
        <v>1583</v>
      </c>
      <c r="I368" s="2"/>
      <c r="J368" s="1"/>
      <c r="K368" s="67" t="s">
        <v>1578</v>
      </c>
    </row>
    <row r="369" spans="2:11" x14ac:dyDescent="0.25">
      <c r="B369" s="2" t="s">
        <v>1584</v>
      </c>
      <c r="I369" s="2"/>
      <c r="J369" s="1"/>
      <c r="K369" s="67" t="s">
        <v>1578</v>
      </c>
    </row>
    <row r="370" spans="2:11" x14ac:dyDescent="0.25">
      <c r="B370" s="2" t="s">
        <v>1585</v>
      </c>
      <c r="I370" s="2"/>
      <c r="J370" s="1"/>
      <c r="K370" s="67" t="s">
        <v>1578</v>
      </c>
    </row>
    <row r="371" spans="2:11" x14ac:dyDescent="0.25">
      <c r="B371" s="2" t="s">
        <v>1586</v>
      </c>
      <c r="I371" s="2"/>
      <c r="J371" s="1"/>
      <c r="K371" s="67" t="s">
        <v>1578</v>
      </c>
    </row>
    <row r="372" spans="2:11" x14ac:dyDescent="0.25">
      <c r="B372" s="2" t="s">
        <v>1587</v>
      </c>
      <c r="I372" s="2"/>
      <c r="J372" s="1"/>
      <c r="K372" s="67" t="s">
        <v>1578</v>
      </c>
    </row>
    <row r="373" spans="2:11" x14ac:dyDescent="0.25">
      <c r="B373" s="2" t="s">
        <v>1588</v>
      </c>
      <c r="I373" s="2"/>
      <c r="J373" s="1"/>
      <c r="K373" s="67" t="s">
        <v>1589</v>
      </c>
    </row>
    <row r="374" spans="2:11" x14ac:dyDescent="0.25">
      <c r="B374" s="2" t="s">
        <v>1258</v>
      </c>
      <c r="I374" s="2"/>
      <c r="J374" s="1"/>
      <c r="K374" s="67" t="s">
        <v>1589</v>
      </c>
    </row>
    <row r="375" spans="2:11" x14ac:dyDescent="0.25">
      <c r="B375" s="2" t="s">
        <v>1590</v>
      </c>
      <c r="I375" s="2"/>
      <c r="J375" s="1"/>
      <c r="K375" s="67" t="s">
        <v>1591</v>
      </c>
    </row>
    <row r="376" spans="2:11" x14ac:dyDescent="0.25">
      <c r="B376" s="2" t="s">
        <v>1260</v>
      </c>
      <c r="I376" s="2"/>
      <c r="J376" s="1"/>
      <c r="K376" s="67" t="s">
        <v>1592</v>
      </c>
    </row>
    <row r="377" spans="2:11" x14ac:dyDescent="0.25">
      <c r="B377" s="2" t="s">
        <v>1593</v>
      </c>
      <c r="I377" s="2"/>
      <c r="J377" s="1"/>
      <c r="K377" s="67" t="s">
        <v>1594</v>
      </c>
    </row>
    <row r="378" spans="2:11" x14ac:dyDescent="0.25">
      <c r="B378" s="2" t="s">
        <v>1197</v>
      </c>
      <c r="I378" s="2"/>
      <c r="J378" s="1"/>
      <c r="K378" s="67" t="s">
        <v>1594</v>
      </c>
    </row>
    <row r="379" spans="2:11" x14ac:dyDescent="0.25">
      <c r="B379" s="2" t="s">
        <v>1595</v>
      </c>
      <c r="I379" s="2"/>
      <c r="J379" s="1"/>
      <c r="K379" s="67" t="s">
        <v>1594</v>
      </c>
    </row>
    <row r="380" spans="2:11" x14ac:dyDescent="0.25">
      <c r="B380" s="2" t="s">
        <v>1596</v>
      </c>
      <c r="I380" s="2"/>
      <c r="J380" s="1"/>
      <c r="K380" s="67" t="s">
        <v>1597</v>
      </c>
    </row>
    <row r="381" spans="2:11" x14ac:dyDescent="0.25">
      <c r="B381" s="2" t="s">
        <v>1598</v>
      </c>
      <c r="I381" s="2"/>
      <c r="J381" s="1"/>
      <c r="K381" s="67" t="s">
        <v>1599</v>
      </c>
    </row>
    <row r="382" spans="2:11" x14ac:dyDescent="0.25">
      <c r="B382" s="2" t="s">
        <v>1600</v>
      </c>
      <c r="I382" s="2"/>
      <c r="J382" s="1"/>
      <c r="K382" s="67" t="s">
        <v>1599</v>
      </c>
    </row>
    <row r="383" spans="2:11" x14ac:dyDescent="0.25">
      <c r="B383" s="2" t="s">
        <v>1601</v>
      </c>
      <c r="I383" s="2"/>
      <c r="J383" s="1"/>
      <c r="K383" s="67" t="s">
        <v>1599</v>
      </c>
    </row>
    <row r="384" spans="2:11" x14ac:dyDescent="0.25">
      <c r="B384" s="2" t="s">
        <v>1602</v>
      </c>
      <c r="I384" s="2"/>
      <c r="J384" s="1"/>
      <c r="K384" s="67" t="s">
        <v>1599</v>
      </c>
    </row>
    <row r="385" spans="2:11" x14ac:dyDescent="0.25">
      <c r="B385" s="2" t="s">
        <v>1603</v>
      </c>
      <c r="I385" s="2"/>
      <c r="J385" s="1"/>
      <c r="K385" s="67" t="s">
        <v>1599</v>
      </c>
    </row>
    <row r="386" spans="2:11" x14ac:dyDescent="0.25">
      <c r="B386" s="2" t="s">
        <v>1262</v>
      </c>
      <c r="I386" s="2"/>
      <c r="J386" s="1"/>
      <c r="K386" s="67" t="s">
        <v>1599</v>
      </c>
    </row>
    <row r="387" spans="2:11" x14ac:dyDescent="0.25">
      <c r="B387" s="2" t="s">
        <v>1264</v>
      </c>
      <c r="I387" s="2"/>
      <c r="J387" s="1"/>
      <c r="K387" s="67" t="s">
        <v>1597</v>
      </c>
    </row>
    <row r="388" spans="2:11" x14ac:dyDescent="0.25">
      <c r="B388" s="2" t="s">
        <v>1604</v>
      </c>
      <c r="I388" s="2"/>
      <c r="J388" s="1"/>
      <c r="K388" s="67" t="s">
        <v>1597</v>
      </c>
    </row>
    <row r="389" spans="2:11" x14ac:dyDescent="0.25">
      <c r="B389" s="2" t="s">
        <v>1605</v>
      </c>
      <c r="I389" s="2"/>
      <c r="J389" s="1"/>
      <c r="K389" s="67" t="s">
        <v>1597</v>
      </c>
    </row>
    <row r="390" spans="2:11" x14ac:dyDescent="0.25">
      <c r="B390" s="2" t="s">
        <v>1606</v>
      </c>
      <c r="I390" s="2"/>
      <c r="J390" s="1"/>
      <c r="K390" s="67" t="s">
        <v>1597</v>
      </c>
    </row>
    <row r="391" spans="2:11" x14ac:dyDescent="0.25">
      <c r="B391" s="2" t="s">
        <v>1607</v>
      </c>
      <c r="I391" s="2"/>
      <c r="J391" s="1"/>
      <c r="K391" s="67" t="s">
        <v>1597</v>
      </c>
    </row>
    <row r="392" spans="2:11" x14ac:dyDescent="0.25">
      <c r="B392" s="2" t="s">
        <v>1608</v>
      </c>
      <c r="I392" s="2"/>
      <c r="J392" s="1"/>
      <c r="K392" s="67" t="s">
        <v>1597</v>
      </c>
    </row>
    <row r="393" spans="2:11" x14ac:dyDescent="0.25">
      <c r="B393" s="2" t="s">
        <v>1266</v>
      </c>
      <c r="I393" s="2"/>
      <c r="J393" s="1"/>
      <c r="K393" s="67" t="s">
        <v>1609</v>
      </c>
    </row>
    <row r="394" spans="2:11" x14ac:dyDescent="0.25">
      <c r="B394" s="2" t="s">
        <v>1610</v>
      </c>
      <c r="I394" s="2"/>
      <c r="J394" s="1"/>
      <c r="K394" s="67" t="s">
        <v>1609</v>
      </c>
    </row>
    <row r="395" spans="2:11" x14ac:dyDescent="0.25">
      <c r="B395" s="2" t="s">
        <v>1611</v>
      </c>
      <c r="I395" s="2"/>
      <c r="J395" s="1"/>
      <c r="K395" s="67" t="s">
        <v>1609</v>
      </c>
    </row>
    <row r="396" spans="2:11" x14ac:dyDescent="0.25">
      <c r="B396" s="2" t="s">
        <v>1268</v>
      </c>
      <c r="I396" s="2"/>
      <c r="J396" s="1"/>
      <c r="K396" s="67" t="s">
        <v>1612</v>
      </c>
    </row>
    <row r="397" spans="2:11" x14ac:dyDescent="0.25">
      <c r="B397" s="2" t="s">
        <v>1613</v>
      </c>
      <c r="I397" s="2"/>
      <c r="J397" s="1"/>
      <c r="K397" s="67" t="s">
        <v>1612</v>
      </c>
    </row>
    <row r="398" spans="2:11" x14ac:dyDescent="0.25">
      <c r="B398" s="2" t="s">
        <v>1614</v>
      </c>
      <c r="I398" s="2"/>
      <c r="J398" s="1"/>
      <c r="K398" s="67" t="s">
        <v>1615</v>
      </c>
    </row>
    <row r="399" spans="2:11" x14ac:dyDescent="0.25">
      <c r="B399" s="2" t="s">
        <v>1616</v>
      </c>
      <c r="I399" s="2"/>
      <c r="J399" s="1"/>
      <c r="K399" s="67" t="s">
        <v>1617</v>
      </c>
    </row>
    <row r="400" spans="2:11" x14ac:dyDescent="0.25">
      <c r="B400" s="2" t="s">
        <v>1618</v>
      </c>
      <c r="I400" s="2"/>
      <c r="J400" s="1"/>
      <c r="K400" s="67" t="s">
        <v>1617</v>
      </c>
    </row>
    <row r="401" spans="2:11" x14ac:dyDescent="0.25">
      <c r="B401" s="2" t="s">
        <v>1619</v>
      </c>
      <c r="I401" s="2"/>
      <c r="J401" s="1"/>
      <c r="K401" s="67" t="s">
        <v>1620</v>
      </c>
    </row>
    <row r="402" spans="2:11" x14ac:dyDescent="0.25">
      <c r="B402" s="2" t="s">
        <v>1621</v>
      </c>
      <c r="I402" s="2"/>
      <c r="J402" s="1"/>
      <c r="K402" s="67" t="s">
        <v>1620</v>
      </c>
    </row>
    <row r="403" spans="2:11" x14ac:dyDescent="0.25">
      <c r="B403" s="2" t="s">
        <v>1622</v>
      </c>
      <c r="I403" s="2"/>
      <c r="J403" s="1"/>
      <c r="K403" s="67" t="s">
        <v>1623</v>
      </c>
    </row>
    <row r="404" spans="2:11" x14ac:dyDescent="0.25">
      <c r="B404" s="2" t="s">
        <v>1624</v>
      </c>
      <c r="I404" s="2"/>
      <c r="J404" s="1"/>
      <c r="K404" s="67" t="s">
        <v>1625</v>
      </c>
    </row>
    <row r="405" spans="2:11" x14ac:dyDescent="0.25">
      <c r="B405" s="2" t="s">
        <v>1626</v>
      </c>
      <c r="I405" s="2"/>
      <c r="J405" s="1"/>
      <c r="K405" s="67" t="s">
        <v>1625</v>
      </c>
    </row>
    <row r="406" spans="2:11" x14ac:dyDescent="0.25">
      <c r="B406" s="2" t="s">
        <v>1627</v>
      </c>
      <c r="I406" s="2"/>
      <c r="J406" s="1"/>
      <c r="K406" s="67" t="s">
        <v>1628</v>
      </c>
    </row>
    <row r="407" spans="2:11" x14ac:dyDescent="0.25">
      <c r="B407" s="2" t="s">
        <v>1629</v>
      </c>
      <c r="I407" s="2"/>
      <c r="J407" s="1"/>
      <c r="K407" s="67" t="s">
        <v>1628</v>
      </c>
    </row>
    <row r="408" spans="2:11" x14ac:dyDescent="0.25">
      <c r="B408" s="2" t="s">
        <v>1630</v>
      </c>
      <c r="I408" s="2"/>
      <c r="J408" s="1"/>
      <c r="K408" s="67" t="s">
        <v>1628</v>
      </c>
    </row>
    <row r="409" spans="2:11" x14ac:dyDescent="0.25">
      <c r="B409" s="2" t="s">
        <v>1631</v>
      </c>
      <c r="I409" s="2"/>
      <c r="J409" s="1"/>
      <c r="K409" s="67" t="s">
        <v>1628</v>
      </c>
    </row>
    <row r="410" spans="2:11" x14ac:dyDescent="0.25">
      <c r="B410" s="2" t="s">
        <v>1632</v>
      </c>
      <c r="I410" s="2"/>
      <c r="J410" s="1"/>
      <c r="K410" s="67" t="s">
        <v>1633</v>
      </c>
    </row>
    <row r="411" spans="2:11" x14ac:dyDescent="0.25">
      <c r="B411" s="2" t="s">
        <v>1270</v>
      </c>
      <c r="I411" s="2"/>
      <c r="J411" s="1"/>
      <c r="K411" s="67" t="s">
        <v>1634</v>
      </c>
    </row>
    <row r="412" spans="2:11" x14ac:dyDescent="0.25">
      <c r="B412" s="2" t="s">
        <v>1635</v>
      </c>
      <c r="I412" s="2"/>
      <c r="J412" s="1"/>
      <c r="K412" s="67" t="s">
        <v>1636</v>
      </c>
    </row>
    <row r="413" spans="2:11" x14ac:dyDescent="0.25">
      <c r="B413" s="2" t="s">
        <v>1637</v>
      </c>
      <c r="I413" s="2"/>
      <c r="J413" s="1"/>
      <c r="K413" s="67" t="s">
        <v>1638</v>
      </c>
    </row>
    <row r="414" spans="2:11" x14ac:dyDescent="0.25">
      <c r="B414" s="2" t="s">
        <v>1639</v>
      </c>
      <c r="I414" s="2"/>
      <c r="J414" s="1"/>
      <c r="K414" s="67" t="s">
        <v>1640</v>
      </c>
    </row>
    <row r="415" spans="2:11" x14ac:dyDescent="0.25">
      <c r="B415" s="2" t="s">
        <v>1641</v>
      </c>
      <c r="I415" s="2"/>
      <c r="J415" s="1"/>
      <c r="K415" s="67" t="s">
        <v>1640</v>
      </c>
    </row>
    <row r="416" spans="2:11" x14ac:dyDescent="0.25">
      <c r="B416" s="2" t="s">
        <v>1642</v>
      </c>
      <c r="I416" s="2"/>
      <c r="J416" s="1"/>
      <c r="K416" s="67" t="s">
        <v>1640</v>
      </c>
    </row>
    <row r="417" spans="2:11" x14ac:dyDescent="0.25">
      <c r="B417" s="2" t="s">
        <v>1643</v>
      </c>
      <c r="I417" s="2"/>
      <c r="J417" s="1"/>
      <c r="K417" s="67" t="s">
        <v>1644</v>
      </c>
    </row>
    <row r="418" spans="2:11" x14ac:dyDescent="0.25">
      <c r="B418" s="2" t="s">
        <v>1645</v>
      </c>
      <c r="I418" s="2"/>
      <c r="J418" s="1"/>
      <c r="K418" s="67" t="s">
        <v>1646</v>
      </c>
    </row>
    <row r="419" spans="2:11" x14ac:dyDescent="0.25">
      <c r="B419" s="2" t="s">
        <v>1647</v>
      </c>
      <c r="I419" s="2"/>
      <c r="J419" s="1"/>
      <c r="K419" s="67" t="s">
        <v>1648</v>
      </c>
    </row>
    <row r="420" spans="2:11" x14ac:dyDescent="0.25">
      <c r="B420" s="2" t="s">
        <v>1649</v>
      </c>
      <c r="I420" s="2"/>
      <c r="J420" s="1"/>
      <c r="K420" s="67" t="s">
        <v>1648</v>
      </c>
    </row>
    <row r="421" spans="2:11" x14ac:dyDescent="0.25">
      <c r="B421" s="2" t="s">
        <v>1650</v>
      </c>
      <c r="I421" s="2"/>
      <c r="J421" s="1"/>
      <c r="K421" s="67" t="s">
        <v>1651</v>
      </c>
    </row>
    <row r="422" spans="2:11" x14ac:dyDescent="0.25">
      <c r="B422" s="2" t="s">
        <v>1272</v>
      </c>
      <c r="I422" s="2"/>
      <c r="J422" s="1"/>
      <c r="K422" s="67" t="s">
        <v>1652</v>
      </c>
    </row>
    <row r="423" spans="2:11" x14ac:dyDescent="0.25">
      <c r="B423" s="2" t="s">
        <v>1274</v>
      </c>
      <c r="I423" s="2"/>
      <c r="J423" s="1"/>
      <c r="K423" s="67" t="s">
        <v>1653</v>
      </c>
    </row>
    <row r="424" spans="2:11" x14ac:dyDescent="0.25">
      <c r="B424" s="2" t="s">
        <v>1225</v>
      </c>
      <c r="I424" s="2"/>
      <c r="J424" s="1"/>
      <c r="K424" s="67" t="s">
        <v>1654</v>
      </c>
    </row>
    <row r="425" spans="2:11" x14ac:dyDescent="0.25">
      <c r="B425" s="2" t="s">
        <v>1278</v>
      </c>
      <c r="I425" s="2"/>
      <c r="J425" s="1"/>
      <c r="K425" s="67" t="s">
        <v>1655</v>
      </c>
    </row>
    <row r="426" spans="2:11" x14ac:dyDescent="0.25">
      <c r="B426" s="2" t="s">
        <v>1276</v>
      </c>
      <c r="I426" s="2"/>
      <c r="J426" s="1"/>
      <c r="K426" s="67" t="s">
        <v>1656</v>
      </c>
    </row>
    <row r="427" spans="2:11" x14ac:dyDescent="0.25">
      <c r="B427" s="2" t="s">
        <v>1657</v>
      </c>
      <c r="I427" s="2"/>
      <c r="J427" s="1"/>
      <c r="K427" s="67" t="s">
        <v>1658</v>
      </c>
    </row>
    <row r="428" spans="2:11" x14ac:dyDescent="0.25">
      <c r="B428" s="2" t="s">
        <v>1659</v>
      </c>
      <c r="I428" s="2"/>
      <c r="J428" s="1"/>
      <c r="K428" s="67" t="s">
        <v>1658</v>
      </c>
    </row>
    <row r="429" spans="2:11" x14ac:dyDescent="0.25">
      <c r="B429" s="2" t="s">
        <v>1660</v>
      </c>
      <c r="I429" s="2"/>
      <c r="J429" s="1"/>
      <c r="K429" s="67" t="s">
        <v>1661</v>
      </c>
    </row>
    <row r="430" spans="2:11" x14ac:dyDescent="0.25">
      <c r="B430" s="2" t="s">
        <v>1662</v>
      </c>
      <c r="I430" s="2"/>
      <c r="J430" s="1"/>
      <c r="K430" s="67" t="s">
        <v>1663</v>
      </c>
    </row>
    <row r="431" spans="2:11" x14ac:dyDescent="0.25">
      <c r="B431" s="2" t="s">
        <v>1664</v>
      </c>
      <c r="I431" s="2"/>
      <c r="J431" s="1"/>
      <c r="K431" s="67" t="s">
        <v>1665</v>
      </c>
    </row>
    <row r="432" spans="2:11" x14ac:dyDescent="0.25">
      <c r="B432" s="2" t="s">
        <v>1666</v>
      </c>
      <c r="I432" s="2"/>
      <c r="J432" s="1"/>
      <c r="K432" s="67" t="s">
        <v>1667</v>
      </c>
    </row>
    <row r="433" spans="2:11" x14ac:dyDescent="0.25">
      <c r="B433" s="2" t="s">
        <v>1668</v>
      </c>
      <c r="I433" s="2"/>
      <c r="J433" s="1"/>
      <c r="K433" s="67" t="s">
        <v>1669</v>
      </c>
    </row>
    <row r="434" spans="2:11" x14ac:dyDescent="0.25">
      <c r="B434" s="2" t="s">
        <v>1280</v>
      </c>
      <c r="I434" s="2"/>
      <c r="J434" s="1"/>
      <c r="K434" s="67" t="s">
        <v>1670</v>
      </c>
    </row>
    <row r="435" spans="2:11" x14ac:dyDescent="0.25">
      <c r="B435" s="2" t="s">
        <v>1671</v>
      </c>
      <c r="I435" s="2"/>
      <c r="J435" s="1"/>
      <c r="K435" s="67" t="s">
        <v>1672</v>
      </c>
    </row>
    <row r="436" spans="2:11" x14ac:dyDescent="0.25">
      <c r="B436" s="2" t="s">
        <v>1673</v>
      </c>
      <c r="I436" s="2"/>
      <c r="J436" s="1"/>
      <c r="K436" s="67" t="s">
        <v>1674</v>
      </c>
    </row>
    <row r="437" spans="2:11" x14ac:dyDescent="0.25">
      <c r="B437" s="2" t="s">
        <v>1675</v>
      </c>
      <c r="I437" s="2"/>
      <c r="J437" s="1"/>
      <c r="K437" s="67" t="s">
        <v>1676</v>
      </c>
    </row>
    <row r="438" spans="2:11" x14ac:dyDescent="0.25">
      <c r="B438" s="2" t="s">
        <v>1677</v>
      </c>
      <c r="I438" s="2"/>
      <c r="J438" s="1"/>
      <c r="K438" s="67" t="s">
        <v>1678</v>
      </c>
    </row>
    <row r="439" spans="2:11" x14ac:dyDescent="0.25">
      <c r="B439" s="2" t="s">
        <v>1679</v>
      </c>
      <c r="I439" s="2"/>
      <c r="J439" s="1"/>
      <c r="K439" s="67" t="s">
        <v>1680</v>
      </c>
    </row>
    <row r="440" spans="2:11" x14ac:dyDescent="0.25">
      <c r="B440" s="2" t="s">
        <v>1681</v>
      </c>
      <c r="I440" s="2"/>
      <c r="J440" s="1"/>
      <c r="K440" s="67" t="s">
        <v>1682</v>
      </c>
    </row>
    <row r="441" spans="2:11" x14ac:dyDescent="0.25">
      <c r="B441" s="2" t="s">
        <v>1683</v>
      </c>
      <c r="I441" s="2"/>
      <c r="J441" s="1"/>
      <c r="K441" s="67" t="s">
        <v>1684</v>
      </c>
    </row>
    <row r="442" spans="2:11" x14ac:dyDescent="0.25">
      <c r="B442" s="2" t="s">
        <v>1685</v>
      </c>
      <c r="I442" s="2"/>
      <c r="J442" s="1"/>
      <c r="K442" s="67" t="s">
        <v>1686</v>
      </c>
    </row>
    <row r="443" spans="2:11" x14ac:dyDescent="0.25">
      <c r="B443" s="2" t="s">
        <v>1687</v>
      </c>
      <c r="I443" s="2"/>
      <c r="J443" s="1"/>
      <c r="K443" s="67" t="s">
        <v>1688</v>
      </c>
    </row>
    <row r="444" spans="2:11" x14ac:dyDescent="0.25">
      <c r="B444" s="2" t="s">
        <v>1689</v>
      </c>
      <c r="I444" s="2"/>
      <c r="J444" s="1"/>
      <c r="K444" s="67" t="s">
        <v>1690</v>
      </c>
    </row>
    <row r="445" spans="2:11" x14ac:dyDescent="0.25">
      <c r="B445" s="2" t="s">
        <v>1691</v>
      </c>
      <c r="I445" s="2"/>
      <c r="J445" s="1"/>
      <c r="K445" s="67" t="s">
        <v>1692</v>
      </c>
    </row>
    <row r="446" spans="2:11" x14ac:dyDescent="0.25">
      <c r="B446" s="2" t="s">
        <v>1693</v>
      </c>
      <c r="I446" s="2"/>
      <c r="J446" s="1"/>
      <c r="K446" s="67" t="s">
        <v>1694</v>
      </c>
    </row>
    <row r="447" spans="2:11" x14ac:dyDescent="0.25">
      <c r="B447" s="2" t="s">
        <v>1695</v>
      </c>
      <c r="I447" s="2"/>
      <c r="J447" s="1"/>
      <c r="K447" s="67" t="s">
        <v>1696</v>
      </c>
    </row>
    <row r="448" spans="2:11" x14ac:dyDescent="0.25">
      <c r="B448" s="2" t="s">
        <v>1282</v>
      </c>
      <c r="I448" s="2"/>
      <c r="J448" s="1"/>
      <c r="K448" s="67" t="s">
        <v>1697</v>
      </c>
    </row>
    <row r="449" spans="2:11" x14ac:dyDescent="0.25">
      <c r="B449" s="2" t="s">
        <v>1698</v>
      </c>
      <c r="I449" s="2"/>
      <c r="J449" s="1"/>
      <c r="K449" s="67" t="s">
        <v>1699</v>
      </c>
    </row>
    <row r="450" spans="2:11" x14ac:dyDescent="0.25">
      <c r="B450" s="2" t="s">
        <v>1700</v>
      </c>
      <c r="I450" s="2"/>
      <c r="J450" s="1"/>
      <c r="K450" s="67" t="s">
        <v>1701</v>
      </c>
    </row>
    <row r="451" spans="2:11" x14ac:dyDescent="0.25">
      <c r="B451" s="2" t="s">
        <v>1702</v>
      </c>
      <c r="I451" s="2"/>
      <c r="J451" s="1"/>
      <c r="K451" s="67" t="s">
        <v>1703</v>
      </c>
    </row>
    <row r="452" spans="2:11" x14ac:dyDescent="0.25">
      <c r="B452" s="2" t="s">
        <v>1517</v>
      </c>
      <c r="I452" s="2"/>
      <c r="J452" s="1"/>
      <c r="K452" s="67" t="s">
        <v>1704</v>
      </c>
    </row>
    <row r="453" spans="2:11" x14ac:dyDescent="0.25">
      <c r="B453" s="2" t="s">
        <v>1705</v>
      </c>
      <c r="I453" s="2"/>
      <c r="J453" s="1"/>
      <c r="K453" s="67" t="s">
        <v>1706</v>
      </c>
    </row>
    <row r="454" spans="2:11" x14ac:dyDescent="0.25">
      <c r="B454" s="2" t="s">
        <v>1707</v>
      </c>
      <c r="I454" s="2"/>
      <c r="J454" s="1"/>
      <c r="K454" s="67" t="s">
        <v>1708</v>
      </c>
    </row>
    <row r="455" spans="2:11" x14ac:dyDescent="0.25">
      <c r="B455" s="2" t="s">
        <v>1709</v>
      </c>
      <c r="I455" s="2"/>
      <c r="J455" s="1"/>
      <c r="K455" s="67" t="s">
        <v>1710</v>
      </c>
    </row>
    <row r="456" spans="2:11" x14ac:dyDescent="0.25">
      <c r="B456" s="2" t="s">
        <v>1284</v>
      </c>
      <c r="I456" s="2"/>
      <c r="J456" s="1"/>
      <c r="K456" s="67" t="s">
        <v>1711</v>
      </c>
    </row>
    <row r="457" spans="2:11" x14ac:dyDescent="0.25">
      <c r="B457" s="2" t="s">
        <v>1712</v>
      </c>
      <c r="I457" s="2"/>
      <c r="J457" s="1"/>
      <c r="K457" s="67" t="s">
        <v>1713</v>
      </c>
    </row>
    <row r="458" spans="2:11" x14ac:dyDescent="0.25">
      <c r="B458" s="2" t="s">
        <v>1714</v>
      </c>
      <c r="I458" s="2"/>
      <c r="J458" s="1"/>
      <c r="K458" s="67" t="s">
        <v>1713</v>
      </c>
    </row>
    <row r="459" spans="2:11" x14ac:dyDescent="0.25">
      <c r="B459" s="2" t="s">
        <v>1715</v>
      </c>
      <c r="I459" s="2"/>
      <c r="J459" s="1"/>
      <c r="K459" s="67" t="s">
        <v>1713</v>
      </c>
    </row>
    <row r="460" spans="2:11" x14ac:dyDescent="0.25">
      <c r="B460" s="2" t="s">
        <v>1286</v>
      </c>
      <c r="I460" s="2"/>
      <c r="J460" s="1"/>
      <c r="K460" s="67" t="s">
        <v>1716</v>
      </c>
    </row>
    <row r="461" spans="2:11" x14ac:dyDescent="0.25">
      <c r="B461" s="2" t="s">
        <v>1717</v>
      </c>
      <c r="I461" s="2"/>
      <c r="J461" s="1"/>
      <c r="K461" s="67" t="s">
        <v>1718</v>
      </c>
    </row>
    <row r="462" spans="2:11" x14ac:dyDescent="0.25">
      <c r="B462" s="2" t="s">
        <v>1719</v>
      </c>
      <c r="I462" s="2"/>
      <c r="J462" s="1"/>
      <c r="K462" s="67" t="s">
        <v>1720</v>
      </c>
    </row>
    <row r="463" spans="2:11" x14ac:dyDescent="0.25">
      <c r="B463" s="2" t="s">
        <v>1721</v>
      </c>
      <c r="I463" s="2"/>
      <c r="J463" s="1"/>
      <c r="K463" s="67" t="s">
        <v>1722</v>
      </c>
    </row>
    <row r="464" spans="2:11" x14ac:dyDescent="0.25">
      <c r="B464" s="2" t="s">
        <v>1288</v>
      </c>
      <c r="I464" s="2"/>
      <c r="J464" s="1"/>
      <c r="K464" s="67" t="s">
        <v>1723</v>
      </c>
    </row>
    <row r="465" spans="2:11" x14ac:dyDescent="0.25">
      <c r="B465" s="2" t="s">
        <v>1724</v>
      </c>
      <c r="I465" s="2"/>
      <c r="J465" s="1"/>
      <c r="K465" s="67" t="s">
        <v>1725</v>
      </c>
    </row>
    <row r="466" spans="2:11" x14ac:dyDescent="0.25">
      <c r="B466" s="2" t="s">
        <v>1726</v>
      </c>
      <c r="I466" s="2"/>
      <c r="J466" s="1"/>
      <c r="K466" s="67" t="s">
        <v>1725</v>
      </c>
    </row>
    <row r="467" spans="2:11" x14ac:dyDescent="0.25">
      <c r="B467" s="2" t="s">
        <v>1290</v>
      </c>
      <c r="I467" s="2"/>
      <c r="J467" s="1"/>
      <c r="K467" s="67" t="s">
        <v>1727</v>
      </c>
    </row>
    <row r="468" spans="2:11" x14ac:dyDescent="0.25">
      <c r="B468" s="2" t="s">
        <v>1362</v>
      </c>
      <c r="I468" s="2"/>
      <c r="J468" s="1"/>
      <c r="K468" s="67" t="s">
        <v>1728</v>
      </c>
    </row>
    <row r="469" spans="2:11" x14ac:dyDescent="0.25">
      <c r="B469" s="2" t="s">
        <v>1729</v>
      </c>
      <c r="I469" s="2"/>
      <c r="J469" s="1"/>
      <c r="K469" s="67" t="s">
        <v>1730</v>
      </c>
    </row>
    <row r="470" spans="2:11" x14ac:dyDescent="0.25">
      <c r="B470" s="2" t="s">
        <v>1731</v>
      </c>
      <c r="I470" s="2"/>
      <c r="J470" s="1"/>
      <c r="K470" s="67" t="s">
        <v>1732</v>
      </c>
    </row>
    <row r="471" spans="2:11" x14ac:dyDescent="0.25">
      <c r="B471" s="2" t="s">
        <v>1292</v>
      </c>
      <c r="I471" s="2"/>
      <c r="J471" s="1"/>
      <c r="K471" s="67" t="s">
        <v>1733</v>
      </c>
    </row>
    <row r="472" spans="2:11" x14ac:dyDescent="0.25">
      <c r="B472" s="2" t="s">
        <v>1734</v>
      </c>
      <c r="I472" s="2"/>
      <c r="J472" s="1"/>
      <c r="K472" s="67" t="s">
        <v>1735</v>
      </c>
    </row>
    <row r="473" spans="2:11" x14ac:dyDescent="0.25">
      <c r="B473" s="2" t="s">
        <v>1294</v>
      </c>
      <c r="I473" s="2"/>
      <c r="J473" s="1"/>
      <c r="K473" s="67" t="s">
        <v>1736</v>
      </c>
    </row>
    <row r="474" spans="2:11" x14ac:dyDescent="0.25">
      <c r="B474" s="2" t="s">
        <v>1737</v>
      </c>
      <c r="I474" s="2"/>
      <c r="J474" s="1"/>
      <c r="K474" s="67" t="s">
        <v>1738</v>
      </c>
    </row>
    <row r="475" spans="2:11" x14ac:dyDescent="0.25">
      <c r="B475" s="2" t="s">
        <v>1296</v>
      </c>
      <c r="I475" s="2"/>
      <c r="J475" s="1"/>
      <c r="K475" s="67" t="s">
        <v>1739</v>
      </c>
    </row>
    <row r="476" spans="2:11" x14ac:dyDescent="0.25">
      <c r="B476" s="2" t="s">
        <v>1298</v>
      </c>
      <c r="I476" s="2"/>
      <c r="J476" s="1"/>
      <c r="K476" s="67" t="s">
        <v>1740</v>
      </c>
    </row>
    <row r="477" spans="2:11" x14ac:dyDescent="0.25">
      <c r="B477" s="2" t="s">
        <v>1741</v>
      </c>
      <c r="I477" s="2"/>
      <c r="J477" s="1"/>
      <c r="K477" s="67" t="s">
        <v>1742</v>
      </c>
    </row>
    <row r="478" spans="2:11" x14ac:dyDescent="0.25">
      <c r="B478" s="2" t="s">
        <v>1743</v>
      </c>
      <c r="I478" s="2"/>
      <c r="J478" s="1"/>
      <c r="K478" s="67" t="s">
        <v>1742</v>
      </c>
    </row>
    <row r="479" spans="2:11" x14ac:dyDescent="0.25">
      <c r="B479" s="2" t="s">
        <v>1744</v>
      </c>
      <c r="I479" s="2"/>
      <c r="J479" s="1"/>
      <c r="K479" s="67" t="s">
        <v>1745</v>
      </c>
    </row>
    <row r="480" spans="2:11" x14ac:dyDescent="0.25">
      <c r="B480" s="2" t="s">
        <v>1746</v>
      </c>
      <c r="I480" s="2"/>
      <c r="J480" s="1"/>
      <c r="K480" s="67" t="s">
        <v>1747</v>
      </c>
    </row>
    <row r="481" spans="2:11" x14ac:dyDescent="0.25">
      <c r="B481" s="2" t="s">
        <v>1748</v>
      </c>
      <c r="I481" s="2"/>
      <c r="J481" s="1"/>
      <c r="K481" s="67" t="s">
        <v>1749</v>
      </c>
    </row>
    <row r="482" spans="2:11" x14ac:dyDescent="0.25">
      <c r="B482" s="2" t="s">
        <v>1750</v>
      </c>
      <c r="I482" s="2"/>
      <c r="J482" s="1"/>
      <c r="K482" s="67" t="s">
        <v>1751</v>
      </c>
    </row>
    <row r="483" spans="2:11" x14ac:dyDescent="0.25">
      <c r="B483" s="2" t="s">
        <v>1752</v>
      </c>
      <c r="I483" s="2"/>
      <c r="J483" s="1"/>
      <c r="K483" s="67" t="s">
        <v>1753</v>
      </c>
    </row>
    <row r="484" spans="2:11" x14ac:dyDescent="0.25">
      <c r="B484" s="2" t="s">
        <v>1754</v>
      </c>
      <c r="I484" s="2"/>
      <c r="J484" s="1"/>
      <c r="K484" s="67" t="s">
        <v>1755</v>
      </c>
    </row>
    <row r="485" spans="2:11" x14ac:dyDescent="0.25">
      <c r="B485" s="2" t="s">
        <v>1756</v>
      </c>
      <c r="I485" s="2"/>
      <c r="J485" s="1"/>
      <c r="K485" s="67" t="s">
        <v>1755</v>
      </c>
    </row>
    <row r="486" spans="2:11" x14ac:dyDescent="0.25">
      <c r="B486" s="2" t="s">
        <v>1757</v>
      </c>
      <c r="I486" s="2"/>
      <c r="J486" s="1"/>
      <c r="K486" s="67" t="s">
        <v>1758</v>
      </c>
    </row>
    <row r="487" spans="2:11" x14ac:dyDescent="0.25">
      <c r="B487" s="2" t="s">
        <v>1759</v>
      </c>
      <c r="I487" s="2"/>
      <c r="J487" s="1"/>
      <c r="K487" s="67" t="s">
        <v>1760</v>
      </c>
    </row>
    <row r="488" spans="2:11" x14ac:dyDescent="0.25">
      <c r="B488" s="2" t="s">
        <v>1761</v>
      </c>
      <c r="I488" s="2"/>
      <c r="J488" s="1"/>
      <c r="K488" s="67" t="s">
        <v>1762</v>
      </c>
    </row>
    <row r="489" spans="2:11" x14ac:dyDescent="0.25">
      <c r="B489" s="2" t="s">
        <v>1763</v>
      </c>
      <c r="I489" s="2"/>
      <c r="J489" s="1"/>
      <c r="K489" s="67" t="s">
        <v>1764</v>
      </c>
    </row>
    <row r="490" spans="2:11" x14ac:dyDescent="0.25">
      <c r="B490" s="2" t="s">
        <v>1765</v>
      </c>
      <c r="I490" s="2"/>
      <c r="J490" s="1"/>
      <c r="K490" s="67" t="s">
        <v>1764</v>
      </c>
    </row>
    <row r="491" spans="2:11" x14ac:dyDescent="0.25">
      <c r="B491" s="2" t="s">
        <v>1766</v>
      </c>
      <c r="I491" s="2"/>
      <c r="J491" s="1"/>
      <c r="K491" s="67" t="s">
        <v>1767</v>
      </c>
    </row>
    <row r="492" spans="2:11" x14ac:dyDescent="0.25">
      <c r="B492" s="2" t="s">
        <v>1768</v>
      </c>
      <c r="I492" s="2"/>
      <c r="J492" s="1"/>
      <c r="K492" s="67" t="s">
        <v>1769</v>
      </c>
    </row>
    <row r="493" spans="2:11" x14ac:dyDescent="0.25">
      <c r="B493" s="2" t="s">
        <v>1675</v>
      </c>
      <c r="I493" s="2"/>
      <c r="J493" s="1"/>
      <c r="K493" s="67" t="s">
        <v>1769</v>
      </c>
    </row>
    <row r="494" spans="2:11" x14ac:dyDescent="0.25">
      <c r="B494" s="2" t="s">
        <v>1770</v>
      </c>
      <c r="I494" s="2"/>
      <c r="J494" s="1"/>
      <c r="K494" s="67" t="s">
        <v>1771</v>
      </c>
    </row>
    <row r="495" spans="2:11" x14ac:dyDescent="0.25">
      <c r="B495" s="2" t="s">
        <v>1772</v>
      </c>
      <c r="I495" s="2"/>
      <c r="J495" s="1"/>
      <c r="K495" s="67" t="s">
        <v>1773</v>
      </c>
    </row>
    <row r="496" spans="2:11" x14ac:dyDescent="0.25">
      <c r="B496" s="2" t="s">
        <v>1774</v>
      </c>
      <c r="I496" s="2"/>
      <c r="J496" s="1"/>
      <c r="K496" s="67" t="s">
        <v>1775</v>
      </c>
    </row>
    <row r="497" spans="2:11" x14ac:dyDescent="0.25">
      <c r="B497" s="2" t="s">
        <v>1776</v>
      </c>
      <c r="I497" s="2"/>
      <c r="J497" s="1"/>
      <c r="K497" s="67" t="s">
        <v>1777</v>
      </c>
    </row>
    <row r="498" spans="2:11" x14ac:dyDescent="0.25">
      <c r="B498" s="2" t="s">
        <v>1778</v>
      </c>
      <c r="I498" s="2"/>
      <c r="J498" s="1"/>
      <c r="K498" s="67" t="s">
        <v>1779</v>
      </c>
    </row>
    <row r="499" spans="2:11" x14ac:dyDescent="0.25">
      <c r="B499" s="2" t="s">
        <v>1780</v>
      </c>
      <c r="I499" s="2"/>
      <c r="J499" s="1"/>
      <c r="K499" s="67" t="s">
        <v>1779</v>
      </c>
    </row>
    <row r="500" spans="2:11" x14ac:dyDescent="0.25">
      <c r="B500" s="2" t="s">
        <v>1781</v>
      </c>
      <c r="I500" s="2"/>
      <c r="J500" s="1"/>
      <c r="K500" s="67" t="s">
        <v>1779</v>
      </c>
    </row>
    <row r="501" spans="2:11" x14ac:dyDescent="0.25">
      <c r="B501" s="65" t="s">
        <v>1782</v>
      </c>
      <c r="I501" s="2"/>
      <c r="J501" s="1"/>
      <c r="K501" s="67" t="s">
        <v>1783</v>
      </c>
    </row>
    <row r="502" spans="2:11" x14ac:dyDescent="0.25">
      <c r="B502" s="2" t="s">
        <v>1784</v>
      </c>
      <c r="I502" s="2"/>
      <c r="J502" s="1"/>
      <c r="K502" s="67" t="s">
        <v>1783</v>
      </c>
    </row>
    <row r="503" spans="2:11" x14ac:dyDescent="0.25">
      <c r="B503" s="2" t="s">
        <v>1785</v>
      </c>
      <c r="I503" s="2"/>
      <c r="J503" s="1"/>
      <c r="K503" s="67" t="s">
        <v>1786</v>
      </c>
    </row>
    <row r="504" spans="2:11" x14ac:dyDescent="0.25">
      <c r="B504" s="2" t="s">
        <v>1307</v>
      </c>
      <c r="I504" s="2"/>
      <c r="J504" s="1"/>
      <c r="K504" s="67" t="s">
        <v>1786</v>
      </c>
    </row>
    <row r="505" spans="2:11" x14ac:dyDescent="0.25">
      <c r="B505" s="2" t="s">
        <v>1787</v>
      </c>
      <c r="I505" s="2"/>
      <c r="J505" s="1"/>
      <c r="K505" s="67" t="s">
        <v>1788</v>
      </c>
    </row>
    <row r="506" spans="2:11" x14ac:dyDescent="0.25">
      <c r="B506" s="2" t="s">
        <v>1789</v>
      </c>
      <c r="I506" s="2"/>
      <c r="J506" s="1"/>
      <c r="K506" s="67" t="s">
        <v>1790</v>
      </c>
    </row>
    <row r="507" spans="2:11" x14ac:dyDescent="0.25">
      <c r="B507" s="2" t="s">
        <v>1791</v>
      </c>
      <c r="I507" s="2"/>
      <c r="J507" s="1"/>
      <c r="K507" s="67" t="s">
        <v>1790</v>
      </c>
    </row>
    <row r="508" spans="2:11" x14ac:dyDescent="0.25">
      <c r="B508" s="2" t="s">
        <v>1448</v>
      </c>
      <c r="I508" s="2"/>
      <c r="J508" s="1"/>
      <c r="K508" s="67" t="s">
        <v>1792</v>
      </c>
    </row>
    <row r="509" spans="2:11" x14ac:dyDescent="0.25">
      <c r="B509" s="2" t="s">
        <v>1309</v>
      </c>
      <c r="I509" s="2"/>
      <c r="J509" s="1"/>
      <c r="K509" s="67" t="s">
        <v>1792</v>
      </c>
    </row>
    <row r="510" spans="2:11" x14ac:dyDescent="0.25">
      <c r="B510" s="2" t="s">
        <v>1793</v>
      </c>
      <c r="I510" s="2"/>
      <c r="J510" s="1"/>
      <c r="K510" s="67" t="s">
        <v>1792</v>
      </c>
    </row>
    <row r="511" spans="2:11" x14ac:dyDescent="0.25">
      <c r="B511" s="2" t="s">
        <v>1209</v>
      </c>
      <c r="I511" s="2"/>
      <c r="J511" s="1"/>
      <c r="K511" s="67" t="s">
        <v>1792</v>
      </c>
    </row>
    <row r="512" spans="2:11" x14ac:dyDescent="0.25">
      <c r="B512" s="2" t="s">
        <v>1794</v>
      </c>
      <c r="I512" s="2"/>
      <c r="J512" s="1"/>
      <c r="K512" s="67" t="s">
        <v>1792</v>
      </c>
    </row>
    <row r="513" spans="2:11" x14ac:dyDescent="0.25">
      <c r="B513" s="2" t="s">
        <v>1312</v>
      </c>
      <c r="I513" s="2"/>
      <c r="J513" s="1"/>
      <c r="K513" s="67" t="s">
        <v>1795</v>
      </c>
    </row>
    <row r="514" spans="2:11" x14ac:dyDescent="0.25">
      <c r="B514" s="2" t="s">
        <v>1314</v>
      </c>
      <c r="I514" s="2"/>
      <c r="J514" s="1"/>
      <c r="K514" s="67" t="s">
        <v>1795</v>
      </c>
    </row>
    <row r="515" spans="2:11" x14ac:dyDescent="0.25">
      <c r="B515" s="2" t="s">
        <v>1796</v>
      </c>
      <c r="I515" s="2"/>
      <c r="J515" s="1"/>
      <c r="K515" s="67" t="s">
        <v>1795</v>
      </c>
    </row>
    <row r="516" spans="2:11" x14ac:dyDescent="0.25">
      <c r="B516" s="2" t="s">
        <v>1797</v>
      </c>
      <c r="I516" s="2"/>
      <c r="J516" s="1"/>
      <c r="K516" s="67" t="s">
        <v>1795</v>
      </c>
    </row>
    <row r="517" spans="2:11" x14ac:dyDescent="0.25">
      <c r="B517" s="2" t="s">
        <v>1798</v>
      </c>
      <c r="I517" s="2"/>
      <c r="J517" s="1"/>
      <c r="K517" s="67" t="s">
        <v>1795</v>
      </c>
    </row>
    <row r="518" spans="2:11" x14ac:dyDescent="0.25">
      <c r="B518" s="2" t="s">
        <v>1799</v>
      </c>
      <c r="I518" s="2"/>
      <c r="J518" s="1"/>
      <c r="K518" s="67" t="s">
        <v>1800</v>
      </c>
    </row>
    <row r="519" spans="2:11" x14ac:dyDescent="0.25">
      <c r="B519" s="2" t="s">
        <v>1801</v>
      </c>
      <c r="I519" s="2"/>
      <c r="J519" s="1"/>
      <c r="K519" s="67" t="s">
        <v>1800</v>
      </c>
    </row>
    <row r="520" spans="2:11" x14ac:dyDescent="0.25">
      <c r="B520" s="2" t="s">
        <v>1316</v>
      </c>
      <c r="I520" s="2"/>
      <c r="J520" s="1"/>
      <c r="K520" s="67" t="s">
        <v>1802</v>
      </c>
    </row>
    <row r="521" spans="2:11" x14ac:dyDescent="0.25">
      <c r="B521" s="2" t="s">
        <v>1803</v>
      </c>
      <c r="I521" s="2"/>
      <c r="J521" s="1"/>
      <c r="K521" s="67" t="s">
        <v>1802</v>
      </c>
    </row>
    <row r="522" spans="2:11" x14ac:dyDescent="0.25">
      <c r="B522" s="2" t="s">
        <v>1804</v>
      </c>
      <c r="I522" s="2"/>
      <c r="J522" s="1"/>
      <c r="K522" s="67" t="s">
        <v>1805</v>
      </c>
    </row>
    <row r="523" spans="2:11" x14ac:dyDescent="0.25">
      <c r="B523" s="2" t="s">
        <v>1806</v>
      </c>
      <c r="I523" s="2"/>
      <c r="J523" s="1"/>
      <c r="K523" s="67" t="s">
        <v>1805</v>
      </c>
    </row>
    <row r="524" spans="2:11" x14ac:dyDescent="0.25">
      <c r="B524" s="2" t="s">
        <v>1318</v>
      </c>
      <c r="I524" s="2"/>
      <c r="J524" s="1"/>
      <c r="K524" s="67" t="s">
        <v>1805</v>
      </c>
    </row>
    <row r="525" spans="2:11" x14ac:dyDescent="0.25">
      <c r="B525" s="2" t="s">
        <v>1807</v>
      </c>
      <c r="I525" s="2"/>
      <c r="J525" s="1"/>
      <c r="K525" s="67" t="s">
        <v>1805</v>
      </c>
    </row>
    <row r="526" spans="2:11" x14ac:dyDescent="0.25">
      <c r="B526" s="2" t="s">
        <v>1808</v>
      </c>
      <c r="I526" s="2"/>
      <c r="J526" s="1"/>
      <c r="K526" s="67" t="s">
        <v>1809</v>
      </c>
    </row>
    <row r="527" spans="2:11" x14ac:dyDescent="0.25">
      <c r="B527" s="2" t="s">
        <v>1810</v>
      </c>
      <c r="I527" s="2"/>
      <c r="J527" s="1"/>
      <c r="K527" s="67" t="s">
        <v>1811</v>
      </c>
    </row>
    <row r="528" spans="2:11" x14ac:dyDescent="0.25">
      <c r="B528" s="2" t="s">
        <v>1812</v>
      </c>
      <c r="I528" s="2"/>
      <c r="J528" s="1"/>
      <c r="K528" s="67" t="s">
        <v>1811</v>
      </c>
    </row>
    <row r="529" spans="2:11" x14ac:dyDescent="0.25">
      <c r="B529" s="2" t="s">
        <v>1813</v>
      </c>
      <c r="I529" s="2"/>
      <c r="J529" s="1"/>
      <c r="K529" s="67" t="s">
        <v>1811</v>
      </c>
    </row>
    <row r="530" spans="2:11" x14ac:dyDescent="0.25">
      <c r="B530" s="2" t="s">
        <v>1814</v>
      </c>
      <c r="I530" s="2"/>
      <c r="J530" s="1"/>
      <c r="K530" s="67" t="s">
        <v>1811</v>
      </c>
    </row>
    <row r="531" spans="2:11" x14ac:dyDescent="0.25">
      <c r="B531" s="2" t="s">
        <v>1320</v>
      </c>
      <c r="I531" s="2"/>
      <c r="J531" s="1"/>
      <c r="K531" s="67" t="s">
        <v>1811</v>
      </c>
    </row>
    <row r="532" spans="2:11" x14ac:dyDescent="0.25">
      <c r="B532" s="2" t="s">
        <v>1815</v>
      </c>
      <c r="I532" s="2"/>
      <c r="J532" s="1"/>
      <c r="K532" s="67" t="s">
        <v>1816</v>
      </c>
    </row>
    <row r="533" spans="2:11" x14ac:dyDescent="0.25">
      <c r="B533" s="2" t="s">
        <v>1322</v>
      </c>
      <c r="I533" s="2"/>
      <c r="J533" s="1"/>
      <c r="K533" s="67" t="s">
        <v>1816</v>
      </c>
    </row>
    <row r="534" spans="2:11" x14ac:dyDescent="0.25">
      <c r="B534" s="2" t="s">
        <v>1817</v>
      </c>
      <c r="I534" s="2"/>
      <c r="J534" s="1"/>
      <c r="K534" s="67" t="s">
        <v>1818</v>
      </c>
    </row>
    <row r="535" spans="2:11" x14ac:dyDescent="0.25">
      <c r="B535" s="2" t="s">
        <v>1324</v>
      </c>
      <c r="I535" s="2"/>
      <c r="J535" s="1"/>
      <c r="K535" s="67" t="s">
        <v>1819</v>
      </c>
    </row>
    <row r="536" spans="2:11" x14ac:dyDescent="0.25">
      <c r="B536" s="2" t="s">
        <v>1820</v>
      </c>
      <c r="I536" s="2"/>
      <c r="J536" s="1"/>
      <c r="K536" s="67" t="s">
        <v>1819</v>
      </c>
    </row>
    <row r="537" spans="2:11" x14ac:dyDescent="0.25">
      <c r="B537" s="2" t="s">
        <v>1821</v>
      </c>
      <c r="I537" s="2"/>
      <c r="J537" s="1"/>
      <c r="K537" s="67" t="s">
        <v>1819</v>
      </c>
    </row>
    <row r="538" spans="2:11" x14ac:dyDescent="0.25">
      <c r="B538" s="2" t="s">
        <v>1326</v>
      </c>
      <c r="I538" s="2"/>
      <c r="J538" s="1"/>
      <c r="K538" s="67" t="s">
        <v>1819</v>
      </c>
    </row>
    <row r="539" spans="2:11" x14ac:dyDescent="0.25">
      <c r="B539" s="2" t="s">
        <v>1328</v>
      </c>
      <c r="I539" s="2"/>
      <c r="J539" s="1"/>
      <c r="K539" s="67" t="s">
        <v>1819</v>
      </c>
    </row>
    <row r="540" spans="2:11" x14ac:dyDescent="0.25">
      <c r="B540" s="2" t="s">
        <v>1822</v>
      </c>
      <c r="I540" s="2"/>
      <c r="J540" s="1"/>
      <c r="K540" s="67" t="s">
        <v>1819</v>
      </c>
    </row>
    <row r="541" spans="2:11" x14ac:dyDescent="0.25">
      <c r="B541" s="2" t="s">
        <v>1823</v>
      </c>
      <c r="I541" s="2"/>
      <c r="J541" s="1"/>
      <c r="K541" s="67" t="s">
        <v>1824</v>
      </c>
    </row>
    <row r="542" spans="2:11" x14ac:dyDescent="0.25">
      <c r="B542" s="2" t="s">
        <v>1825</v>
      </c>
      <c r="I542" s="2"/>
      <c r="J542" s="1"/>
      <c r="K542" s="67" t="s">
        <v>1824</v>
      </c>
    </row>
    <row r="543" spans="2:11" x14ac:dyDescent="0.25">
      <c r="B543" s="2" t="s">
        <v>1826</v>
      </c>
      <c r="I543" s="2"/>
      <c r="J543" s="1"/>
      <c r="K543" s="67" t="s">
        <v>1827</v>
      </c>
    </row>
    <row r="544" spans="2:11" x14ac:dyDescent="0.25">
      <c r="B544" s="2" t="s">
        <v>1828</v>
      </c>
      <c r="I544" s="2"/>
      <c r="J544" s="1"/>
      <c r="K544" s="67" t="s">
        <v>1827</v>
      </c>
    </row>
    <row r="545" spans="2:11" x14ac:dyDescent="0.25">
      <c r="B545" s="2" t="s">
        <v>1829</v>
      </c>
      <c r="I545" s="2"/>
      <c r="J545" s="1"/>
      <c r="K545" s="67" t="s">
        <v>1830</v>
      </c>
    </row>
    <row r="546" spans="2:11" x14ac:dyDescent="0.25">
      <c r="B546" s="2" t="s">
        <v>1330</v>
      </c>
      <c r="I546" s="2"/>
      <c r="J546" s="1"/>
      <c r="K546" s="67" t="s">
        <v>1830</v>
      </c>
    </row>
    <row r="547" spans="2:11" x14ac:dyDescent="0.25">
      <c r="B547" s="2" t="s">
        <v>1831</v>
      </c>
      <c r="I547" s="2"/>
      <c r="J547" s="1"/>
      <c r="K547" s="67" t="s">
        <v>1832</v>
      </c>
    </row>
    <row r="548" spans="2:11" x14ac:dyDescent="0.25">
      <c r="B548" s="2" t="s">
        <v>1833</v>
      </c>
      <c r="I548" s="2"/>
      <c r="J548" s="1"/>
      <c r="K548" s="67" t="s">
        <v>1832</v>
      </c>
    </row>
    <row r="549" spans="2:11" x14ac:dyDescent="0.25">
      <c r="B549" s="2" t="s">
        <v>1834</v>
      </c>
      <c r="I549" s="2"/>
      <c r="J549" s="1"/>
      <c r="K549" s="67" t="s">
        <v>1835</v>
      </c>
    </row>
    <row r="550" spans="2:11" x14ac:dyDescent="0.25">
      <c r="B550" s="2" t="s">
        <v>1836</v>
      </c>
      <c r="I550" s="2"/>
      <c r="J550" s="1"/>
      <c r="K550" s="67" t="s">
        <v>1835</v>
      </c>
    </row>
    <row r="551" spans="2:11" x14ac:dyDescent="0.25">
      <c r="B551" s="2" t="s">
        <v>1837</v>
      </c>
      <c r="I551" s="2"/>
      <c r="J551" s="1"/>
      <c r="K551" s="67" t="s">
        <v>1838</v>
      </c>
    </row>
    <row r="552" spans="2:11" x14ac:dyDescent="0.25">
      <c r="B552" s="2" t="s">
        <v>1839</v>
      </c>
      <c r="I552" s="2"/>
      <c r="J552" s="1"/>
      <c r="K552" s="67" t="s">
        <v>1840</v>
      </c>
    </row>
    <row r="553" spans="2:11" x14ac:dyDescent="0.25">
      <c r="B553" s="2" t="s">
        <v>1841</v>
      </c>
      <c r="I553" s="2"/>
      <c r="J553" s="1"/>
      <c r="K553" s="67" t="s">
        <v>1842</v>
      </c>
    </row>
    <row r="554" spans="2:11" x14ac:dyDescent="0.25">
      <c r="B554" s="2" t="s">
        <v>1843</v>
      </c>
      <c r="I554" s="2"/>
      <c r="J554" s="1"/>
      <c r="K554" s="67" t="s">
        <v>1844</v>
      </c>
    </row>
    <row r="555" spans="2:11" x14ac:dyDescent="0.25">
      <c r="B555" s="2" t="s">
        <v>1195</v>
      </c>
      <c r="I555" s="2"/>
      <c r="J555" s="1"/>
      <c r="K555" s="67" t="s">
        <v>1844</v>
      </c>
    </row>
    <row r="556" spans="2:11" x14ac:dyDescent="0.25">
      <c r="B556" s="2" t="s">
        <v>1258</v>
      </c>
      <c r="I556" s="2"/>
      <c r="J556" s="1"/>
      <c r="K556" s="67" t="s">
        <v>1845</v>
      </c>
    </row>
    <row r="557" spans="2:11" x14ac:dyDescent="0.25">
      <c r="B557" s="2" t="s">
        <v>1846</v>
      </c>
      <c r="I557" s="2"/>
      <c r="J557" s="1"/>
      <c r="K557" s="67" t="s">
        <v>1847</v>
      </c>
    </row>
    <row r="558" spans="2:11" x14ac:dyDescent="0.25">
      <c r="B558" s="2" t="s">
        <v>1848</v>
      </c>
      <c r="I558" s="2"/>
      <c r="J558" s="1"/>
      <c r="K558" s="67" t="s">
        <v>1847</v>
      </c>
    </row>
    <row r="559" spans="2:11" x14ac:dyDescent="0.25">
      <c r="B559" s="2" t="s">
        <v>1197</v>
      </c>
      <c r="I559" s="2"/>
      <c r="J559" s="1"/>
      <c r="K559" s="67" t="s">
        <v>1847</v>
      </c>
    </row>
    <row r="560" spans="2:11" x14ac:dyDescent="0.25">
      <c r="B560" s="2" t="s">
        <v>1849</v>
      </c>
      <c r="I560" s="2"/>
      <c r="J560" s="1"/>
      <c r="K560" s="67" t="s">
        <v>1850</v>
      </c>
    </row>
    <row r="561" spans="2:11" x14ac:dyDescent="0.25">
      <c r="B561" s="2" t="s">
        <v>1851</v>
      </c>
      <c r="I561" s="2"/>
      <c r="J561" s="1"/>
      <c r="K561" s="67" t="s">
        <v>1850</v>
      </c>
    </row>
    <row r="562" spans="2:11" x14ac:dyDescent="0.25">
      <c r="B562" s="2" t="s">
        <v>1852</v>
      </c>
      <c r="I562" s="2"/>
      <c r="J562" s="1"/>
      <c r="K562" s="67" t="s">
        <v>1853</v>
      </c>
    </row>
    <row r="563" spans="2:11" x14ac:dyDescent="0.25">
      <c r="B563" s="2" t="s">
        <v>1854</v>
      </c>
      <c r="I563" s="2"/>
      <c r="J563" s="1"/>
      <c r="K563" s="67" t="s">
        <v>1855</v>
      </c>
    </row>
    <row r="564" spans="2:11" x14ac:dyDescent="0.25">
      <c r="B564" s="2" t="s">
        <v>1856</v>
      </c>
      <c r="I564" s="2"/>
      <c r="J564" s="1"/>
      <c r="K564" s="67" t="s">
        <v>1857</v>
      </c>
    </row>
    <row r="565" spans="2:11" x14ac:dyDescent="0.25">
      <c r="B565" s="2" t="s">
        <v>1858</v>
      </c>
      <c r="I565" s="2"/>
      <c r="J565" s="1"/>
      <c r="K565" s="67" t="s">
        <v>1859</v>
      </c>
    </row>
    <row r="566" spans="2:11" x14ac:dyDescent="0.25">
      <c r="B566" s="2" t="s">
        <v>1860</v>
      </c>
      <c r="I566" s="2"/>
      <c r="J566" s="1"/>
      <c r="K566" s="67" t="s">
        <v>1861</v>
      </c>
    </row>
    <row r="567" spans="2:11" x14ac:dyDescent="0.25">
      <c r="B567" s="2" t="s">
        <v>1862</v>
      </c>
      <c r="I567" s="2"/>
      <c r="J567" s="1"/>
      <c r="K567" s="67" t="s">
        <v>1861</v>
      </c>
    </row>
    <row r="568" spans="2:11" x14ac:dyDescent="0.25">
      <c r="B568" s="2" t="s">
        <v>1863</v>
      </c>
      <c r="I568" s="2"/>
      <c r="J568" s="1"/>
      <c r="K568" s="67" t="s">
        <v>1864</v>
      </c>
    </row>
    <row r="569" spans="2:11" x14ac:dyDescent="0.25">
      <c r="B569" s="2" t="s">
        <v>1865</v>
      </c>
      <c r="I569" s="2"/>
      <c r="J569" s="1"/>
      <c r="K569" s="67" t="s">
        <v>1866</v>
      </c>
    </row>
    <row r="570" spans="2:11" x14ac:dyDescent="0.25">
      <c r="B570" s="2" t="s">
        <v>1867</v>
      </c>
      <c r="I570" s="2"/>
      <c r="J570" s="1"/>
      <c r="K570" s="67" t="s">
        <v>1868</v>
      </c>
    </row>
    <row r="571" spans="2:11" x14ac:dyDescent="0.25">
      <c r="B571" s="2" t="s">
        <v>1869</v>
      </c>
      <c r="I571" s="2"/>
      <c r="J571" s="1"/>
      <c r="K571" s="67" t="s">
        <v>1870</v>
      </c>
    </row>
    <row r="572" spans="2:11" x14ac:dyDescent="0.25">
      <c r="B572" s="2" t="s">
        <v>1871</v>
      </c>
      <c r="I572" s="2"/>
      <c r="J572" s="1"/>
      <c r="K572" s="67" t="s">
        <v>1872</v>
      </c>
    </row>
    <row r="573" spans="2:11" x14ac:dyDescent="0.25">
      <c r="B573" s="2" t="s">
        <v>1873</v>
      </c>
      <c r="I573" s="2"/>
      <c r="J573" s="1"/>
      <c r="K573" s="67" t="s">
        <v>1874</v>
      </c>
    </row>
    <row r="574" spans="2:11" x14ac:dyDescent="0.25">
      <c r="B574" s="2" t="s">
        <v>1875</v>
      </c>
      <c r="I574" s="2"/>
      <c r="J574" s="1"/>
      <c r="K574" s="67" t="s">
        <v>1874</v>
      </c>
    </row>
    <row r="575" spans="2:11" x14ac:dyDescent="0.25">
      <c r="B575" s="2" t="s">
        <v>1876</v>
      </c>
      <c r="I575" s="2"/>
      <c r="J575" s="1"/>
      <c r="K575" s="67" t="s">
        <v>1877</v>
      </c>
    </row>
    <row r="576" spans="2:11" x14ac:dyDescent="0.25">
      <c r="B576" s="2" t="s">
        <v>1878</v>
      </c>
      <c r="I576" s="2"/>
      <c r="J576" s="1"/>
      <c r="K576" s="67" t="s">
        <v>1879</v>
      </c>
    </row>
    <row r="577" spans="2:11" x14ac:dyDescent="0.25">
      <c r="B577" s="2" t="s">
        <v>1880</v>
      </c>
      <c r="I577" s="2"/>
      <c r="J577" s="1"/>
      <c r="K577" s="67" t="s">
        <v>1879</v>
      </c>
    </row>
    <row r="578" spans="2:11" x14ac:dyDescent="0.25">
      <c r="B578" s="2" t="s">
        <v>1881</v>
      </c>
      <c r="I578" s="2"/>
      <c r="J578" s="1"/>
      <c r="K578" s="67" t="s">
        <v>1882</v>
      </c>
    </row>
    <row r="579" spans="2:11" x14ac:dyDescent="0.25">
      <c r="B579" s="2" t="s">
        <v>1883</v>
      </c>
      <c r="I579" s="2"/>
      <c r="J579" s="1"/>
      <c r="K579" s="67" t="s">
        <v>1884</v>
      </c>
    </row>
    <row r="580" spans="2:11" x14ac:dyDescent="0.25">
      <c r="B580" s="2" t="s">
        <v>1885</v>
      </c>
      <c r="I580" s="2"/>
      <c r="J580" s="1"/>
      <c r="K580" s="67" t="s">
        <v>1886</v>
      </c>
    </row>
    <row r="581" spans="2:11" x14ac:dyDescent="0.25">
      <c r="B581" s="2" t="s">
        <v>1887</v>
      </c>
      <c r="I581" s="2"/>
      <c r="J581" s="1"/>
      <c r="K581" s="67" t="s">
        <v>1888</v>
      </c>
    </row>
    <row r="582" spans="2:11" x14ac:dyDescent="0.25">
      <c r="B582" s="2" t="s">
        <v>1889</v>
      </c>
      <c r="I582" s="2"/>
      <c r="J582" s="1"/>
      <c r="K582" s="67" t="s">
        <v>1890</v>
      </c>
    </row>
    <row r="583" spans="2:11" x14ac:dyDescent="0.25">
      <c r="B583" s="2" t="s">
        <v>1891</v>
      </c>
      <c r="I583" s="2"/>
      <c r="J583" s="1"/>
      <c r="K583" s="67" t="s">
        <v>1890</v>
      </c>
    </row>
    <row r="584" spans="2:11" x14ac:dyDescent="0.25">
      <c r="B584" s="2" t="s">
        <v>1892</v>
      </c>
      <c r="I584" s="2"/>
      <c r="J584" s="1"/>
      <c r="K584" s="67" t="s">
        <v>1890</v>
      </c>
    </row>
    <row r="585" spans="2:11" x14ac:dyDescent="0.25">
      <c r="B585" s="2" t="s">
        <v>1893</v>
      </c>
      <c r="I585" s="2"/>
      <c r="J585" s="1"/>
      <c r="K585" s="67" t="s">
        <v>1890</v>
      </c>
    </row>
    <row r="586" spans="2:11" x14ac:dyDescent="0.25">
      <c r="B586" s="2" t="s">
        <v>1894</v>
      </c>
      <c r="I586" s="2"/>
      <c r="J586" s="1"/>
      <c r="K586" s="67" t="s">
        <v>1895</v>
      </c>
    </row>
    <row r="587" spans="2:11" x14ac:dyDescent="0.25">
      <c r="B587" s="2" t="s">
        <v>1896</v>
      </c>
      <c r="I587" s="2"/>
      <c r="J587" s="1"/>
      <c r="K587" s="67" t="s">
        <v>1895</v>
      </c>
    </row>
    <row r="588" spans="2:11" x14ac:dyDescent="0.25">
      <c r="B588" s="2" t="s">
        <v>1897</v>
      </c>
      <c r="I588" s="2"/>
      <c r="J588" s="1"/>
      <c r="K588" s="67" t="s">
        <v>1898</v>
      </c>
    </row>
    <row r="589" spans="2:11" x14ac:dyDescent="0.25">
      <c r="B589" s="2" t="s">
        <v>1899</v>
      </c>
      <c r="I589" s="2"/>
      <c r="J589" s="1"/>
      <c r="K589" s="67" t="s">
        <v>1900</v>
      </c>
    </row>
    <row r="590" spans="2:11" x14ac:dyDescent="0.25">
      <c r="B590" s="2" t="s">
        <v>1901</v>
      </c>
      <c r="I590" s="2"/>
      <c r="J590" s="1"/>
      <c r="K590" s="67" t="s">
        <v>1902</v>
      </c>
    </row>
    <row r="591" spans="2:11" x14ac:dyDescent="0.25">
      <c r="B591" s="2" t="s">
        <v>1903</v>
      </c>
      <c r="I591" s="2"/>
      <c r="J591" s="1"/>
      <c r="K591" s="67" t="s">
        <v>1904</v>
      </c>
    </row>
    <row r="592" spans="2:11" x14ac:dyDescent="0.25">
      <c r="B592" s="2" t="s">
        <v>1637</v>
      </c>
      <c r="I592" s="2"/>
      <c r="J592" s="1"/>
      <c r="K592" s="67" t="s">
        <v>1905</v>
      </c>
    </row>
    <row r="593" spans="2:11" x14ac:dyDescent="0.25">
      <c r="B593" s="2" t="s">
        <v>1906</v>
      </c>
      <c r="I593" s="2"/>
      <c r="J593" s="1"/>
      <c r="K593" s="67" t="s">
        <v>1907</v>
      </c>
    </row>
    <row r="594" spans="2:11" x14ac:dyDescent="0.25">
      <c r="B594" s="2" t="s">
        <v>1908</v>
      </c>
      <c r="I594" s="2"/>
      <c r="J594" s="1"/>
      <c r="K594" s="67" t="s">
        <v>1909</v>
      </c>
    </row>
    <row r="595" spans="2:11" x14ac:dyDescent="0.25">
      <c r="B595" s="2" t="s">
        <v>1910</v>
      </c>
      <c r="I595" s="2"/>
      <c r="J595" s="1"/>
      <c r="K595" s="67" t="s">
        <v>1911</v>
      </c>
    </row>
    <row r="596" spans="2:11" x14ac:dyDescent="0.25">
      <c r="B596" s="2" t="s">
        <v>1912</v>
      </c>
      <c r="I596" s="2"/>
      <c r="J596" s="1"/>
      <c r="K596" s="67" t="s">
        <v>1911</v>
      </c>
    </row>
    <row r="597" spans="2:11" x14ac:dyDescent="0.25">
      <c r="B597" s="2" t="s">
        <v>1913</v>
      </c>
      <c r="I597" s="2"/>
      <c r="J597" s="1"/>
      <c r="K597" s="67" t="s">
        <v>1914</v>
      </c>
    </row>
    <row r="598" spans="2:11" x14ac:dyDescent="0.25">
      <c r="B598" s="2" t="s">
        <v>1915</v>
      </c>
      <c r="I598" s="2"/>
      <c r="J598" s="1"/>
      <c r="K598" s="67" t="s">
        <v>1916</v>
      </c>
    </row>
    <row r="599" spans="2:11" x14ac:dyDescent="0.25">
      <c r="B599" s="2" t="s">
        <v>1917</v>
      </c>
      <c r="I599" s="2"/>
      <c r="J599" s="1"/>
      <c r="K599" s="67" t="s">
        <v>1918</v>
      </c>
    </row>
    <row r="600" spans="2:11" x14ac:dyDescent="0.25">
      <c r="B600" s="2" t="s">
        <v>1452</v>
      </c>
      <c r="I600" s="2"/>
      <c r="J600" s="1"/>
      <c r="K600" s="67" t="s">
        <v>1918</v>
      </c>
    </row>
    <row r="601" spans="2:11" x14ac:dyDescent="0.25">
      <c r="B601" s="2" t="s">
        <v>1919</v>
      </c>
      <c r="I601" s="2"/>
      <c r="J601" s="1"/>
      <c r="K601" s="67" t="s">
        <v>1918</v>
      </c>
    </row>
    <row r="602" spans="2:11" x14ac:dyDescent="0.25">
      <c r="B602" s="2" t="s">
        <v>1920</v>
      </c>
      <c r="I602" s="2"/>
      <c r="J602" s="1"/>
      <c r="K602" s="67" t="s">
        <v>1921</v>
      </c>
    </row>
    <row r="603" spans="2:11" x14ac:dyDescent="0.25">
      <c r="B603" s="2" t="s">
        <v>1922</v>
      </c>
      <c r="I603" s="2"/>
      <c r="J603" s="1"/>
      <c r="K603" s="67" t="s">
        <v>1923</v>
      </c>
    </row>
    <row r="604" spans="2:11" x14ac:dyDescent="0.25">
      <c r="B604" s="2" t="s">
        <v>1924</v>
      </c>
      <c r="I604" s="2"/>
      <c r="J604" s="1"/>
      <c r="K604" s="67" t="s">
        <v>1925</v>
      </c>
    </row>
    <row r="605" spans="2:11" x14ac:dyDescent="0.25">
      <c r="B605" s="2" t="s">
        <v>1926</v>
      </c>
      <c r="I605" s="2"/>
      <c r="J605" s="1"/>
      <c r="K605" s="67" t="s">
        <v>1927</v>
      </c>
    </row>
    <row r="606" spans="2:11" x14ac:dyDescent="0.25">
      <c r="B606" s="2" t="s">
        <v>1928</v>
      </c>
      <c r="I606" s="2"/>
      <c r="J606" s="1"/>
      <c r="K606" s="67" t="s">
        <v>1927</v>
      </c>
    </row>
    <row r="607" spans="2:11" x14ac:dyDescent="0.25">
      <c r="B607" s="2" t="s">
        <v>1929</v>
      </c>
      <c r="I607" s="2"/>
      <c r="J607" s="1"/>
      <c r="K607" s="67" t="s">
        <v>1930</v>
      </c>
    </row>
    <row r="608" spans="2:11" x14ac:dyDescent="0.25">
      <c r="B608" s="2" t="s">
        <v>1931</v>
      </c>
      <c r="I608" s="2"/>
      <c r="J608" s="1"/>
      <c r="K608" s="67" t="s">
        <v>1932</v>
      </c>
    </row>
    <row r="609" spans="2:11" x14ac:dyDescent="0.25">
      <c r="B609" s="2" t="s">
        <v>1933</v>
      </c>
      <c r="I609" s="2"/>
      <c r="J609" s="1"/>
      <c r="K609" s="67" t="s">
        <v>1932</v>
      </c>
    </row>
    <row r="610" spans="2:11" x14ac:dyDescent="0.25">
      <c r="B610" s="2" t="s">
        <v>1934</v>
      </c>
      <c r="I610" s="2"/>
      <c r="J610" s="1"/>
      <c r="K610" s="67" t="s">
        <v>1935</v>
      </c>
    </row>
    <row r="611" spans="2:11" x14ac:dyDescent="0.25">
      <c r="B611" s="2" t="s">
        <v>1936</v>
      </c>
      <c r="I611" s="2"/>
      <c r="J611" s="1"/>
      <c r="K611" s="67" t="s">
        <v>1937</v>
      </c>
    </row>
    <row r="612" spans="2:11" x14ac:dyDescent="0.25">
      <c r="B612" s="2" t="s">
        <v>1938</v>
      </c>
      <c r="I612" s="2"/>
      <c r="J612" s="1"/>
      <c r="K612" s="67" t="s">
        <v>1939</v>
      </c>
    </row>
    <row r="613" spans="2:11" x14ac:dyDescent="0.25">
      <c r="B613" s="2" t="s">
        <v>1940</v>
      </c>
      <c r="I613" s="2"/>
      <c r="J613" s="1"/>
      <c r="K613" s="67" t="s">
        <v>1941</v>
      </c>
    </row>
    <row r="614" spans="2:11" x14ac:dyDescent="0.25">
      <c r="B614" s="2" t="s">
        <v>1942</v>
      </c>
      <c r="I614" s="2"/>
      <c r="J614" s="1"/>
      <c r="K614" s="67" t="s">
        <v>1943</v>
      </c>
    </row>
    <row r="615" spans="2:11" x14ac:dyDescent="0.25">
      <c r="B615" s="2" t="s">
        <v>1944</v>
      </c>
      <c r="I615" s="2"/>
      <c r="J615" s="1"/>
      <c r="K615" s="67" t="s">
        <v>1945</v>
      </c>
    </row>
    <row r="616" spans="2:11" x14ac:dyDescent="0.25">
      <c r="B616" s="2" t="s">
        <v>1946</v>
      </c>
      <c r="I616" s="2"/>
      <c r="J616" s="1"/>
      <c r="K616" s="67" t="s">
        <v>1947</v>
      </c>
    </row>
    <row r="617" spans="2:11" x14ac:dyDescent="0.25">
      <c r="B617" s="2" t="s">
        <v>1948</v>
      </c>
      <c r="I617" s="2"/>
      <c r="J617" s="1"/>
      <c r="K617" s="67" t="s">
        <v>1949</v>
      </c>
    </row>
    <row r="618" spans="2:11" x14ac:dyDescent="0.25">
      <c r="B618" s="2" t="s">
        <v>1950</v>
      </c>
      <c r="I618" s="2"/>
      <c r="J618" s="1"/>
      <c r="K618" s="67" t="s">
        <v>1951</v>
      </c>
    </row>
    <row r="619" spans="2:11" x14ac:dyDescent="0.25">
      <c r="B619" s="2" t="s">
        <v>1952</v>
      </c>
      <c r="I619" s="2"/>
      <c r="J619" s="1"/>
      <c r="K619" s="67" t="s">
        <v>1951</v>
      </c>
    </row>
    <row r="620" spans="2:11" x14ac:dyDescent="0.25">
      <c r="B620" s="2" t="s">
        <v>1953</v>
      </c>
      <c r="I620" s="2"/>
      <c r="J620" s="1"/>
      <c r="K620" s="67" t="s">
        <v>1951</v>
      </c>
    </row>
    <row r="621" spans="2:11" x14ac:dyDescent="0.25">
      <c r="B621" s="2" t="s">
        <v>1954</v>
      </c>
      <c r="I621" s="2"/>
      <c r="J621" s="1"/>
      <c r="K621" s="67" t="s">
        <v>1951</v>
      </c>
    </row>
    <row r="622" spans="2:11" x14ac:dyDescent="0.25">
      <c r="B622" s="2" t="s">
        <v>1955</v>
      </c>
      <c r="I622" s="2"/>
      <c r="J622" s="1"/>
      <c r="K622" s="67" t="s">
        <v>1956</v>
      </c>
    </row>
    <row r="623" spans="2:11" x14ac:dyDescent="0.25">
      <c r="B623" s="2" t="s">
        <v>1957</v>
      </c>
      <c r="I623" s="2"/>
      <c r="J623" s="1"/>
      <c r="K623" s="67" t="s">
        <v>1956</v>
      </c>
    </row>
    <row r="624" spans="2:11" x14ac:dyDescent="0.25">
      <c r="B624" s="2" t="s">
        <v>1958</v>
      </c>
      <c r="I624" s="2"/>
      <c r="J624" s="1"/>
      <c r="K624" s="67" t="s">
        <v>1959</v>
      </c>
    </row>
    <row r="625" spans="2:11" x14ac:dyDescent="0.25">
      <c r="B625" s="2" t="s">
        <v>1960</v>
      </c>
      <c r="I625" s="2"/>
      <c r="J625" s="1"/>
      <c r="K625" s="67" t="s">
        <v>1961</v>
      </c>
    </row>
    <row r="626" spans="2:11" x14ac:dyDescent="0.25">
      <c r="B626" s="2" t="s">
        <v>1962</v>
      </c>
      <c r="I626" s="2"/>
      <c r="J626" s="1"/>
      <c r="K626" s="67" t="s">
        <v>1963</v>
      </c>
    </row>
    <row r="627" spans="2:11" x14ac:dyDescent="0.25">
      <c r="B627" s="2" t="s">
        <v>1964</v>
      </c>
      <c r="I627" s="2"/>
      <c r="J627" s="1"/>
      <c r="K627" s="67" t="s">
        <v>1963</v>
      </c>
    </row>
    <row r="628" spans="2:11" x14ac:dyDescent="0.25">
      <c r="B628" s="2" t="s">
        <v>1965</v>
      </c>
      <c r="I628" s="2"/>
      <c r="J628" s="1"/>
      <c r="K628" s="67" t="s">
        <v>1963</v>
      </c>
    </row>
    <row r="629" spans="2:11" x14ac:dyDescent="0.25">
      <c r="B629" s="2" t="s">
        <v>1966</v>
      </c>
      <c r="I629" s="2"/>
      <c r="J629" s="1"/>
      <c r="K629" s="67" t="s">
        <v>1967</v>
      </c>
    </row>
    <row r="630" spans="2:11" x14ac:dyDescent="0.25">
      <c r="B630" s="2" t="s">
        <v>1968</v>
      </c>
      <c r="I630" s="2"/>
      <c r="J630" s="1"/>
      <c r="K630" s="67" t="s">
        <v>1969</v>
      </c>
    </row>
    <row r="631" spans="2:11" x14ac:dyDescent="0.25">
      <c r="B631" s="2" t="s">
        <v>1970</v>
      </c>
      <c r="I631" s="2"/>
      <c r="J631" s="1"/>
      <c r="K631" s="67" t="s">
        <v>1971</v>
      </c>
    </row>
    <row r="632" spans="2:11" x14ac:dyDescent="0.25">
      <c r="B632" s="2" t="s">
        <v>1972</v>
      </c>
      <c r="I632" s="2"/>
      <c r="J632" s="1"/>
      <c r="K632" s="67" t="s">
        <v>1971</v>
      </c>
    </row>
    <row r="633" spans="2:11" x14ac:dyDescent="0.25">
      <c r="B633" s="2" t="s">
        <v>1973</v>
      </c>
      <c r="I633" s="2"/>
      <c r="J633" s="1"/>
      <c r="K633" s="67" t="s">
        <v>1974</v>
      </c>
    </row>
    <row r="634" spans="2:11" x14ac:dyDescent="0.25">
      <c r="B634" s="2" t="s">
        <v>1975</v>
      </c>
      <c r="I634" s="2"/>
      <c r="J634" s="1"/>
      <c r="K634" s="67" t="s">
        <v>1976</v>
      </c>
    </row>
    <row r="635" spans="2:11" x14ac:dyDescent="0.25">
      <c r="B635" s="2" t="s">
        <v>1977</v>
      </c>
      <c r="I635" s="2"/>
      <c r="J635" s="1"/>
      <c r="K635" s="67" t="s">
        <v>1978</v>
      </c>
    </row>
    <row r="636" spans="2:11" x14ac:dyDescent="0.25">
      <c r="B636" s="2" t="s">
        <v>1979</v>
      </c>
      <c r="I636" s="2"/>
      <c r="J636" s="1"/>
      <c r="K636" s="67" t="s">
        <v>1980</v>
      </c>
    </row>
    <row r="637" spans="2:11" x14ac:dyDescent="0.25">
      <c r="B637" s="2" t="s">
        <v>1981</v>
      </c>
      <c r="I637" s="2"/>
      <c r="J637" s="1"/>
      <c r="K637" s="67" t="s">
        <v>1980</v>
      </c>
    </row>
    <row r="638" spans="2:11" x14ac:dyDescent="0.25">
      <c r="B638" s="2" t="s">
        <v>1982</v>
      </c>
      <c r="I638" s="2"/>
      <c r="J638" s="1"/>
      <c r="K638" s="67" t="s">
        <v>1980</v>
      </c>
    </row>
    <row r="639" spans="2:11" x14ac:dyDescent="0.25">
      <c r="B639" s="2" t="s">
        <v>1983</v>
      </c>
      <c r="I639" s="2"/>
      <c r="J639" s="1"/>
      <c r="K639" s="67" t="s">
        <v>1984</v>
      </c>
    </row>
    <row r="640" spans="2:11" x14ac:dyDescent="0.25">
      <c r="B640" s="2" t="s">
        <v>1985</v>
      </c>
      <c r="I640" s="2"/>
      <c r="J640" s="1"/>
      <c r="K640" s="67" t="s">
        <v>1984</v>
      </c>
    </row>
    <row r="641" spans="2:11" x14ac:dyDescent="0.25">
      <c r="B641" s="2" t="s">
        <v>1986</v>
      </c>
      <c r="I641" s="2"/>
      <c r="J641" s="1"/>
      <c r="K641" s="67" t="s">
        <v>1987</v>
      </c>
    </row>
    <row r="642" spans="2:11" x14ac:dyDescent="0.25">
      <c r="B642" s="2" t="s">
        <v>1988</v>
      </c>
      <c r="I642" s="2"/>
      <c r="J642" s="1"/>
      <c r="K642" s="67" t="s">
        <v>1989</v>
      </c>
    </row>
    <row r="643" spans="2:11" x14ac:dyDescent="0.25">
      <c r="B643" s="2" t="s">
        <v>1990</v>
      </c>
      <c r="I643" s="2"/>
      <c r="J643" s="1"/>
      <c r="K643" s="67" t="s">
        <v>1991</v>
      </c>
    </row>
    <row r="644" spans="2:11" x14ac:dyDescent="0.25">
      <c r="B644" s="2" t="s">
        <v>1992</v>
      </c>
      <c r="I644" s="2"/>
      <c r="J644" s="1"/>
      <c r="K644" s="67" t="s">
        <v>1993</v>
      </c>
    </row>
    <row r="645" spans="2:11" x14ac:dyDescent="0.25">
      <c r="B645" s="2" t="s">
        <v>1994</v>
      </c>
      <c r="I645" s="2"/>
      <c r="J645" s="1"/>
      <c r="K645" s="67" t="s">
        <v>1995</v>
      </c>
    </row>
    <row r="646" spans="2:11" x14ac:dyDescent="0.25">
      <c r="B646" s="2" t="s">
        <v>1996</v>
      </c>
      <c r="I646" s="2"/>
      <c r="J646" s="1"/>
      <c r="K646" s="67" t="s">
        <v>1995</v>
      </c>
    </row>
    <row r="647" spans="2:11" x14ac:dyDescent="0.25">
      <c r="B647" s="2" t="s">
        <v>1997</v>
      </c>
      <c r="I647" s="2"/>
      <c r="J647" s="1"/>
      <c r="K647" s="67" t="s">
        <v>1998</v>
      </c>
    </row>
    <row r="648" spans="2:11" x14ac:dyDescent="0.25">
      <c r="B648" s="2" t="s">
        <v>1999</v>
      </c>
      <c r="I648" s="2"/>
      <c r="J648" s="1"/>
      <c r="K648" s="67" t="s">
        <v>1998</v>
      </c>
    </row>
    <row r="649" spans="2:11" x14ac:dyDescent="0.25">
      <c r="B649" s="2" t="s">
        <v>2000</v>
      </c>
      <c r="I649" s="2"/>
      <c r="J649" s="1"/>
      <c r="K649" s="67" t="s">
        <v>2001</v>
      </c>
    </row>
    <row r="650" spans="2:11" x14ac:dyDescent="0.25">
      <c r="B650" s="2" t="s">
        <v>2002</v>
      </c>
      <c r="I650" s="2"/>
      <c r="J650" s="1"/>
      <c r="K650" s="67" t="s">
        <v>2003</v>
      </c>
    </row>
    <row r="651" spans="2:11" x14ac:dyDescent="0.25">
      <c r="B651" s="2" t="s">
        <v>2004</v>
      </c>
      <c r="I651" s="2"/>
      <c r="J651" s="1"/>
      <c r="K651" s="67" t="s">
        <v>2005</v>
      </c>
    </row>
    <row r="652" spans="2:11" x14ac:dyDescent="0.25">
      <c r="B652" s="2" t="s">
        <v>2006</v>
      </c>
      <c r="I652" s="2"/>
      <c r="J652" s="1"/>
      <c r="K652" s="67" t="s">
        <v>2007</v>
      </c>
    </row>
    <row r="653" spans="2:11" x14ac:dyDescent="0.25">
      <c r="B653" s="2" t="s">
        <v>2008</v>
      </c>
      <c r="I653" s="2"/>
      <c r="J653" s="1"/>
      <c r="K653" s="67" t="s">
        <v>2009</v>
      </c>
    </row>
    <row r="654" spans="2:11" x14ac:dyDescent="0.25">
      <c r="B654" s="2" t="s">
        <v>2010</v>
      </c>
      <c r="I654" s="2"/>
      <c r="J654" s="1"/>
      <c r="K654" s="67" t="s">
        <v>2011</v>
      </c>
    </row>
    <row r="655" spans="2:11" x14ac:dyDescent="0.25">
      <c r="B655" s="2" t="s">
        <v>2012</v>
      </c>
      <c r="I655" s="2"/>
      <c r="J655" s="1"/>
      <c r="K655" s="67" t="s">
        <v>2013</v>
      </c>
    </row>
    <row r="656" spans="2:11" x14ac:dyDescent="0.25">
      <c r="B656" s="2" t="s">
        <v>2014</v>
      </c>
      <c r="I656" s="2"/>
      <c r="J656" s="1"/>
      <c r="K656" s="67" t="s">
        <v>2015</v>
      </c>
    </row>
    <row r="657" spans="2:11" x14ac:dyDescent="0.25">
      <c r="B657" s="2" t="s">
        <v>2016</v>
      </c>
      <c r="I657" s="2"/>
      <c r="J657" s="1"/>
      <c r="K657" s="67" t="s">
        <v>2017</v>
      </c>
    </row>
    <row r="658" spans="2:11" x14ac:dyDescent="0.25">
      <c r="B658" s="2" t="s">
        <v>2018</v>
      </c>
      <c r="I658" s="2"/>
      <c r="J658" s="1"/>
      <c r="K658" s="67" t="s">
        <v>2019</v>
      </c>
    </row>
    <row r="659" spans="2:11" x14ac:dyDescent="0.25">
      <c r="B659" s="2" t="s">
        <v>2020</v>
      </c>
      <c r="I659" s="2"/>
      <c r="J659" s="1"/>
      <c r="K659" s="67" t="s">
        <v>2021</v>
      </c>
    </row>
    <row r="660" spans="2:11" x14ac:dyDescent="0.25">
      <c r="B660" s="2" t="s">
        <v>2022</v>
      </c>
      <c r="I660" s="2"/>
      <c r="J660" s="1"/>
      <c r="K660" s="67" t="s">
        <v>2023</v>
      </c>
    </row>
    <row r="661" spans="2:11" x14ac:dyDescent="0.25">
      <c r="B661" s="2" t="s">
        <v>2024</v>
      </c>
      <c r="I661" s="2"/>
      <c r="J661" s="1"/>
      <c r="K661" s="67" t="s">
        <v>2023</v>
      </c>
    </row>
    <row r="662" spans="2:11" x14ac:dyDescent="0.25">
      <c r="B662" s="2" t="s">
        <v>2025</v>
      </c>
      <c r="I662" s="2"/>
      <c r="J662" s="1"/>
      <c r="K662" s="67" t="s">
        <v>2023</v>
      </c>
    </row>
    <row r="663" spans="2:11" x14ac:dyDescent="0.25">
      <c r="B663" s="2" t="s">
        <v>2026</v>
      </c>
      <c r="I663" s="2"/>
      <c r="J663" s="1"/>
      <c r="K663" s="67" t="s">
        <v>2023</v>
      </c>
    </row>
    <row r="664" spans="2:11" x14ac:dyDescent="0.25">
      <c r="B664" s="2" t="s">
        <v>2027</v>
      </c>
      <c r="I664" s="2"/>
      <c r="J664" s="1"/>
      <c r="K664" s="67" t="s">
        <v>2023</v>
      </c>
    </row>
    <row r="665" spans="2:11" x14ac:dyDescent="0.25">
      <c r="B665" s="2" t="s">
        <v>2028</v>
      </c>
      <c r="I665" s="2"/>
      <c r="J665" s="1"/>
      <c r="K665" s="67" t="s">
        <v>2029</v>
      </c>
    </row>
    <row r="666" spans="2:11" x14ac:dyDescent="0.25">
      <c r="B666" s="2" t="s">
        <v>2030</v>
      </c>
      <c r="I666" s="2"/>
      <c r="J666" s="1"/>
      <c r="K666" s="67" t="s">
        <v>2029</v>
      </c>
    </row>
    <row r="667" spans="2:11" x14ac:dyDescent="0.25">
      <c r="B667" s="2" t="s">
        <v>2031</v>
      </c>
      <c r="I667" s="2"/>
      <c r="J667" s="1"/>
      <c r="K667" s="67" t="s">
        <v>2032</v>
      </c>
    </row>
    <row r="668" spans="2:11" x14ac:dyDescent="0.25">
      <c r="B668" s="2" t="s">
        <v>2033</v>
      </c>
      <c r="I668" s="2"/>
      <c r="J668" s="1"/>
      <c r="K668" s="67" t="s">
        <v>2034</v>
      </c>
    </row>
    <row r="669" spans="2:11" x14ac:dyDescent="0.25">
      <c r="B669" s="2" t="s">
        <v>2035</v>
      </c>
      <c r="I669" s="2"/>
      <c r="J669" s="1"/>
      <c r="K669" s="67" t="s">
        <v>2036</v>
      </c>
    </row>
    <row r="670" spans="2:11" x14ac:dyDescent="0.25">
      <c r="B670" s="2" t="s">
        <v>2037</v>
      </c>
      <c r="I670" s="2"/>
      <c r="J670" s="1"/>
      <c r="K670" s="67" t="s">
        <v>2038</v>
      </c>
    </row>
    <row r="671" spans="2:11" x14ac:dyDescent="0.25">
      <c r="B671" s="2" t="s">
        <v>2039</v>
      </c>
      <c r="I671" s="2"/>
      <c r="J671" s="1"/>
      <c r="K671" s="67" t="s">
        <v>2040</v>
      </c>
    </row>
    <row r="672" spans="2:11" x14ac:dyDescent="0.25">
      <c r="B672" s="2" t="s">
        <v>2041</v>
      </c>
      <c r="I672" s="2"/>
      <c r="J672" s="1"/>
      <c r="K672" s="67" t="s">
        <v>2042</v>
      </c>
    </row>
    <row r="673" spans="2:11" x14ac:dyDescent="0.25">
      <c r="B673" s="2" t="s">
        <v>2043</v>
      </c>
      <c r="I673" s="2"/>
      <c r="J673" s="1"/>
      <c r="K673" s="67" t="s">
        <v>2044</v>
      </c>
    </row>
    <row r="674" spans="2:11" x14ac:dyDescent="0.25">
      <c r="B674" s="2" t="s">
        <v>2045</v>
      </c>
      <c r="I674" s="2"/>
      <c r="J674" s="1"/>
      <c r="K674" s="67" t="s">
        <v>2044</v>
      </c>
    </row>
    <row r="675" spans="2:11" x14ac:dyDescent="0.25">
      <c r="B675" s="2" t="s">
        <v>2046</v>
      </c>
      <c r="I675" s="2"/>
      <c r="J675" s="1"/>
      <c r="K675" s="67" t="s">
        <v>2047</v>
      </c>
    </row>
    <row r="676" spans="2:11" x14ac:dyDescent="0.25">
      <c r="B676" s="2" t="s">
        <v>2048</v>
      </c>
      <c r="I676" s="2"/>
      <c r="J676" s="1"/>
      <c r="K676" s="67" t="s">
        <v>2049</v>
      </c>
    </row>
    <row r="677" spans="2:11" x14ac:dyDescent="0.25">
      <c r="B677" s="2" t="s">
        <v>2050</v>
      </c>
      <c r="I677" s="2"/>
      <c r="J677" s="1"/>
      <c r="K677" s="67" t="s">
        <v>2051</v>
      </c>
    </row>
    <row r="678" spans="2:11" x14ac:dyDescent="0.25">
      <c r="B678" s="2" t="s">
        <v>2052</v>
      </c>
      <c r="I678" s="2"/>
      <c r="J678" s="1"/>
      <c r="K678" s="67" t="s">
        <v>2053</v>
      </c>
    </row>
    <row r="679" spans="2:11" x14ac:dyDescent="0.25">
      <c r="B679" s="2" t="s">
        <v>2054</v>
      </c>
      <c r="I679" s="2"/>
      <c r="J679" s="1"/>
      <c r="K679" s="67" t="s">
        <v>2055</v>
      </c>
    </row>
    <row r="680" spans="2:11" x14ac:dyDescent="0.25">
      <c r="B680" s="2" t="s">
        <v>2056</v>
      </c>
      <c r="I680" s="2"/>
      <c r="J680" s="1"/>
      <c r="K680" s="67" t="s">
        <v>2055</v>
      </c>
    </row>
    <row r="681" spans="2:11" x14ac:dyDescent="0.25">
      <c r="B681" s="2" t="s">
        <v>2057</v>
      </c>
      <c r="I681" s="2"/>
      <c r="J681" s="1"/>
      <c r="K681" s="67" t="s">
        <v>2055</v>
      </c>
    </row>
    <row r="682" spans="2:11" x14ac:dyDescent="0.25">
      <c r="B682" s="2" t="s">
        <v>2058</v>
      </c>
      <c r="I682" s="2"/>
      <c r="J682" s="1"/>
      <c r="K682" s="67" t="s">
        <v>2059</v>
      </c>
    </row>
    <row r="683" spans="2:11" x14ac:dyDescent="0.25">
      <c r="B683" s="2" t="s">
        <v>2060</v>
      </c>
      <c r="I683" s="2"/>
      <c r="J683" s="1"/>
      <c r="K683" s="67" t="s">
        <v>2061</v>
      </c>
    </row>
    <row r="684" spans="2:11" x14ac:dyDescent="0.25">
      <c r="B684" s="2" t="s">
        <v>2062</v>
      </c>
      <c r="I684" s="2"/>
      <c r="J684" s="1"/>
      <c r="K684" s="67" t="s">
        <v>2061</v>
      </c>
    </row>
    <row r="685" spans="2:11" x14ac:dyDescent="0.25">
      <c r="B685" s="2" t="s">
        <v>2063</v>
      </c>
      <c r="I685" s="2"/>
      <c r="J685" s="1"/>
      <c r="K685" s="67" t="s">
        <v>2064</v>
      </c>
    </row>
    <row r="686" spans="2:11" x14ac:dyDescent="0.25">
      <c r="B686" s="2" t="s">
        <v>2065</v>
      </c>
      <c r="I686" s="2"/>
      <c r="J686" s="1"/>
      <c r="K686" s="67" t="s">
        <v>2064</v>
      </c>
    </row>
    <row r="687" spans="2:11" x14ac:dyDescent="0.25">
      <c r="B687" s="2" t="s">
        <v>2066</v>
      </c>
      <c r="I687" s="2"/>
      <c r="J687" s="1"/>
      <c r="K687" s="67" t="s">
        <v>2067</v>
      </c>
    </row>
    <row r="688" spans="2:11" x14ac:dyDescent="0.25">
      <c r="B688" s="2" t="s">
        <v>1432</v>
      </c>
      <c r="I688" s="2"/>
      <c r="J688" s="1"/>
      <c r="K688" s="67" t="s">
        <v>2068</v>
      </c>
    </row>
    <row r="689" spans="2:11" x14ac:dyDescent="0.25">
      <c r="B689" s="2" t="s">
        <v>1233</v>
      </c>
      <c r="I689" s="2"/>
      <c r="J689" s="1"/>
      <c r="K689" s="67" t="s">
        <v>2069</v>
      </c>
    </row>
    <row r="690" spans="2:11" x14ac:dyDescent="0.25">
      <c r="B690" s="2" t="s">
        <v>2070</v>
      </c>
      <c r="I690" s="2"/>
      <c r="J690" s="1"/>
      <c r="K690" s="67" t="s">
        <v>2071</v>
      </c>
    </row>
    <row r="691" spans="2:11" x14ac:dyDescent="0.25">
      <c r="B691" s="2" t="s">
        <v>2072</v>
      </c>
      <c r="I691" s="2"/>
      <c r="J691" s="1"/>
      <c r="K691" s="67" t="s">
        <v>2073</v>
      </c>
    </row>
    <row r="692" spans="2:11" x14ac:dyDescent="0.25">
      <c r="B692" s="2" t="s">
        <v>2074</v>
      </c>
      <c r="I692" s="2"/>
      <c r="J692" s="1"/>
      <c r="K692" s="67" t="s">
        <v>2075</v>
      </c>
    </row>
    <row r="693" spans="2:11" x14ac:dyDescent="0.25">
      <c r="B693" s="2" t="s">
        <v>2076</v>
      </c>
      <c r="I693" s="2"/>
      <c r="J693" s="1"/>
      <c r="K693" s="67" t="s">
        <v>2075</v>
      </c>
    </row>
    <row r="694" spans="2:11" x14ac:dyDescent="0.25">
      <c r="B694" s="2" t="s">
        <v>2077</v>
      </c>
      <c r="I694" s="2"/>
      <c r="J694" s="1"/>
      <c r="K694" s="67" t="s">
        <v>2078</v>
      </c>
    </row>
    <row r="695" spans="2:11" x14ac:dyDescent="0.25">
      <c r="B695" s="2" t="s">
        <v>2079</v>
      </c>
      <c r="I695" s="2"/>
      <c r="J695" s="1"/>
      <c r="K695" s="67" t="s">
        <v>2080</v>
      </c>
    </row>
    <row r="696" spans="2:11" x14ac:dyDescent="0.25">
      <c r="B696" s="2" t="s">
        <v>2081</v>
      </c>
      <c r="I696" s="2"/>
      <c r="J696" s="1"/>
      <c r="K696" s="67" t="s">
        <v>2080</v>
      </c>
    </row>
    <row r="697" spans="2:11" x14ac:dyDescent="0.25">
      <c r="B697" s="2" t="s">
        <v>1344</v>
      </c>
      <c r="I697" s="2"/>
      <c r="J697" s="1"/>
      <c r="K697" s="67" t="s">
        <v>2082</v>
      </c>
    </row>
    <row r="698" spans="2:11" x14ac:dyDescent="0.25">
      <c r="B698" s="2" t="s">
        <v>1332</v>
      </c>
      <c r="I698" s="2"/>
      <c r="J698" s="1"/>
      <c r="K698" s="67" t="s">
        <v>2082</v>
      </c>
    </row>
    <row r="699" spans="2:11" x14ac:dyDescent="0.25">
      <c r="B699" s="2" t="s">
        <v>2083</v>
      </c>
      <c r="I699" s="2"/>
      <c r="J699" s="1"/>
      <c r="K699" s="67" t="s">
        <v>2084</v>
      </c>
    </row>
    <row r="700" spans="2:11" x14ac:dyDescent="0.25">
      <c r="B700" s="2" t="s">
        <v>1336</v>
      </c>
      <c r="I700" s="2"/>
      <c r="J700" s="1"/>
      <c r="K700" s="67" t="s">
        <v>2085</v>
      </c>
    </row>
    <row r="701" spans="2:11" x14ac:dyDescent="0.25">
      <c r="B701" s="2" t="s">
        <v>1338</v>
      </c>
      <c r="I701" s="2"/>
      <c r="J701" s="1"/>
      <c r="K701" s="67" t="s">
        <v>2086</v>
      </c>
    </row>
    <row r="702" spans="2:11" x14ac:dyDescent="0.25">
      <c r="B702" s="2" t="s">
        <v>1340</v>
      </c>
      <c r="I702" s="2"/>
      <c r="J702" s="1"/>
      <c r="K702" s="67" t="s">
        <v>2087</v>
      </c>
    </row>
    <row r="703" spans="2:11" x14ac:dyDescent="0.25">
      <c r="B703" s="2" t="s">
        <v>1342</v>
      </c>
      <c r="I703" s="2"/>
      <c r="J703" s="1"/>
      <c r="K703" s="67" t="s">
        <v>2088</v>
      </c>
    </row>
    <row r="704" spans="2:11" x14ac:dyDescent="0.25">
      <c r="B704" s="2" t="s">
        <v>1346</v>
      </c>
      <c r="I704" s="2"/>
      <c r="J704" s="1"/>
      <c r="K704" s="67" t="s">
        <v>2089</v>
      </c>
    </row>
    <row r="705" spans="2:11" x14ac:dyDescent="0.25">
      <c r="B705" s="2" t="s">
        <v>1348</v>
      </c>
      <c r="I705" s="2"/>
      <c r="J705" s="1"/>
      <c r="K705" s="67" t="s">
        <v>2090</v>
      </c>
    </row>
    <row r="706" spans="2:11" x14ac:dyDescent="0.25">
      <c r="B706" s="2" t="s">
        <v>1350</v>
      </c>
      <c r="I706" s="2"/>
      <c r="J706" s="1"/>
      <c r="K706" s="67" t="s">
        <v>2091</v>
      </c>
    </row>
    <row r="707" spans="2:11" x14ac:dyDescent="0.25">
      <c r="B707" s="2" t="s">
        <v>1352</v>
      </c>
      <c r="I707" s="2"/>
      <c r="J707" s="1"/>
      <c r="K707" s="67" t="s">
        <v>2092</v>
      </c>
    </row>
    <row r="708" spans="2:11" x14ac:dyDescent="0.25">
      <c r="B708" s="2" t="s">
        <v>1354</v>
      </c>
      <c r="I708" s="2"/>
      <c r="J708" s="1"/>
      <c r="K708" s="2"/>
    </row>
    <row r="709" spans="2:11" x14ac:dyDescent="0.25">
      <c r="B709" s="2" t="s">
        <v>1356</v>
      </c>
      <c r="I709" s="2"/>
      <c r="J709" s="1"/>
      <c r="K709" s="2"/>
    </row>
    <row r="710" spans="2:11" x14ac:dyDescent="0.25">
      <c r="B710" s="2" t="s">
        <v>1358</v>
      </c>
      <c r="I710" s="2"/>
      <c r="J710" s="1" t="s">
        <v>53</v>
      </c>
      <c r="K710" s="65" t="s">
        <v>2093</v>
      </c>
    </row>
    <row r="711" spans="2:11" x14ac:dyDescent="0.25">
      <c r="B711" s="2" t="s">
        <v>1360</v>
      </c>
      <c r="I711" s="2"/>
      <c r="J711" s="1"/>
      <c r="K711" s="65" t="s">
        <v>2093</v>
      </c>
    </row>
    <row r="712" spans="2:11" x14ac:dyDescent="0.25">
      <c r="B712" s="2" t="s">
        <v>1362</v>
      </c>
      <c r="I712" s="2"/>
      <c r="J712" s="1"/>
      <c r="K712" s="65" t="s">
        <v>2094</v>
      </c>
    </row>
    <row r="713" spans="2:11" x14ac:dyDescent="0.25">
      <c r="B713" s="2" t="s">
        <v>2095</v>
      </c>
      <c r="I713" s="2"/>
      <c r="J713" s="1"/>
      <c r="K713" s="65" t="s">
        <v>2096</v>
      </c>
    </row>
    <row r="714" spans="2:11" x14ac:dyDescent="0.25">
      <c r="B714" s="2" t="s">
        <v>2097</v>
      </c>
      <c r="I714" s="2"/>
      <c r="J714" s="1"/>
      <c r="K714" s="65" t="s">
        <v>2098</v>
      </c>
    </row>
    <row r="715" spans="2:11" x14ac:dyDescent="0.25">
      <c r="B715" s="2" t="s">
        <v>1364</v>
      </c>
      <c r="I715" s="2"/>
      <c r="J715" s="1"/>
      <c r="K715" s="65" t="s">
        <v>2099</v>
      </c>
    </row>
    <row r="716" spans="2:11" x14ac:dyDescent="0.25">
      <c r="B716" s="2" t="s">
        <v>1365</v>
      </c>
      <c r="I716" s="2"/>
      <c r="J716" s="1"/>
      <c r="K716" s="65" t="s">
        <v>2100</v>
      </c>
    </row>
    <row r="717" spans="2:11" x14ac:dyDescent="0.25">
      <c r="B717" s="2" t="s">
        <v>1191</v>
      </c>
      <c r="I717" s="2"/>
      <c r="J717" s="1"/>
      <c r="K717" s="65" t="s">
        <v>2101</v>
      </c>
    </row>
    <row r="718" spans="2:11" x14ac:dyDescent="0.25">
      <c r="B718" s="2" t="s">
        <v>1366</v>
      </c>
      <c r="I718" s="2"/>
      <c r="J718" s="1"/>
      <c r="K718" s="65" t="s">
        <v>2102</v>
      </c>
    </row>
    <row r="719" spans="2:11" x14ac:dyDescent="0.25">
      <c r="B719" s="2" t="s">
        <v>1367</v>
      </c>
      <c r="I719" s="2"/>
      <c r="J719" s="1"/>
      <c r="K719" s="65" t="s">
        <v>2103</v>
      </c>
    </row>
    <row r="720" spans="2:11" x14ac:dyDescent="0.25">
      <c r="B720" s="2" t="s">
        <v>1368</v>
      </c>
      <c r="I720" s="2"/>
      <c r="J720" s="1"/>
      <c r="K720" s="65" t="s">
        <v>2104</v>
      </c>
    </row>
    <row r="721" spans="2:11" x14ac:dyDescent="0.25">
      <c r="B721" s="2" t="s">
        <v>1371</v>
      </c>
      <c r="I721" s="2"/>
      <c r="J721" s="1"/>
      <c r="K721" s="65" t="s">
        <v>2105</v>
      </c>
    </row>
    <row r="722" spans="2:11" x14ac:dyDescent="0.25">
      <c r="B722" s="2" t="s">
        <v>1373</v>
      </c>
      <c r="I722" s="2"/>
      <c r="J722" s="1"/>
      <c r="K722" s="65" t="s">
        <v>2106</v>
      </c>
    </row>
    <row r="723" spans="2:11" x14ac:dyDescent="0.25">
      <c r="B723" s="2" t="s">
        <v>1375</v>
      </c>
      <c r="I723" s="2"/>
      <c r="J723" s="1"/>
      <c r="K723" s="65" t="s">
        <v>2107</v>
      </c>
    </row>
    <row r="724" spans="2:11" x14ac:dyDescent="0.25">
      <c r="B724" s="2" t="s">
        <v>1344</v>
      </c>
      <c r="I724" s="2"/>
      <c r="J724" s="1"/>
      <c r="K724" s="65" t="s">
        <v>2108</v>
      </c>
    </row>
    <row r="725" spans="2:11" x14ac:dyDescent="0.25">
      <c r="B725" s="2" t="s">
        <v>2109</v>
      </c>
      <c r="I725" s="2"/>
      <c r="J725" s="1"/>
      <c r="K725" s="65" t="s">
        <v>2110</v>
      </c>
    </row>
    <row r="726" spans="2:11" x14ac:dyDescent="0.25">
      <c r="B726" s="2" t="s">
        <v>1376</v>
      </c>
      <c r="I726" s="2"/>
      <c r="J726" s="1"/>
      <c r="K726" s="65" t="s">
        <v>2111</v>
      </c>
    </row>
    <row r="727" spans="2:11" x14ac:dyDescent="0.25">
      <c r="B727" s="2" t="s">
        <v>2112</v>
      </c>
      <c r="I727" s="2"/>
      <c r="J727" s="1"/>
      <c r="K727" s="65" t="s">
        <v>2113</v>
      </c>
    </row>
    <row r="728" spans="2:11" x14ac:dyDescent="0.25">
      <c r="B728" s="2" t="s">
        <v>1378</v>
      </c>
      <c r="I728" s="2"/>
      <c r="J728" s="1"/>
      <c r="K728" s="65" t="s">
        <v>2114</v>
      </c>
    </row>
    <row r="729" spans="2:11" x14ac:dyDescent="0.25">
      <c r="B729" s="2" t="s">
        <v>2115</v>
      </c>
      <c r="I729" s="2"/>
      <c r="J729" s="1"/>
      <c r="K729" s="65" t="s">
        <v>2116</v>
      </c>
    </row>
    <row r="730" spans="2:11" x14ac:dyDescent="0.25">
      <c r="B730" s="2" t="s">
        <v>2117</v>
      </c>
      <c r="I730" s="2"/>
      <c r="J730" s="1"/>
      <c r="K730" s="65" t="s">
        <v>2118</v>
      </c>
    </row>
    <row r="731" spans="2:11" x14ac:dyDescent="0.25">
      <c r="B731" s="2" t="s">
        <v>1380</v>
      </c>
      <c r="I731" s="2"/>
      <c r="J731" s="1"/>
      <c r="K731" s="65" t="s">
        <v>2119</v>
      </c>
    </row>
    <row r="732" spans="2:11" x14ac:dyDescent="0.25">
      <c r="B732" s="2" t="s">
        <v>1382</v>
      </c>
      <c r="I732" s="2"/>
      <c r="J732" s="1"/>
      <c r="K732" s="65" t="s">
        <v>2120</v>
      </c>
    </row>
    <row r="733" spans="2:11" x14ac:dyDescent="0.25">
      <c r="B733" s="2" t="s">
        <v>1384</v>
      </c>
      <c r="I733" s="2"/>
      <c r="J733" s="1"/>
      <c r="K733" s="65" t="s">
        <v>2121</v>
      </c>
    </row>
    <row r="734" spans="2:11" x14ac:dyDescent="0.25">
      <c r="B734" s="2" t="s">
        <v>1318</v>
      </c>
      <c r="I734" s="2"/>
      <c r="J734" s="1"/>
      <c r="K734" s="65" t="s">
        <v>2122</v>
      </c>
    </row>
    <row r="735" spans="2:11" x14ac:dyDescent="0.25">
      <c r="B735" s="2" t="s">
        <v>2123</v>
      </c>
      <c r="I735" s="2"/>
      <c r="J735" s="1"/>
      <c r="K735" s="65" t="s">
        <v>2124</v>
      </c>
    </row>
    <row r="736" spans="2:11" x14ac:dyDescent="0.25">
      <c r="B736" s="2" t="s">
        <v>1936</v>
      </c>
      <c r="I736" s="2"/>
      <c r="J736" s="1"/>
      <c r="K736" s="65" t="s">
        <v>2125</v>
      </c>
    </row>
    <row r="737" spans="2:11" x14ac:dyDescent="0.25">
      <c r="B737" s="2" t="s">
        <v>1387</v>
      </c>
      <c r="I737" s="2"/>
      <c r="J737" s="1"/>
      <c r="K737" s="65" t="s">
        <v>2126</v>
      </c>
    </row>
    <row r="738" spans="2:11" x14ac:dyDescent="0.25">
      <c r="B738" s="2" t="s">
        <v>2127</v>
      </c>
      <c r="I738" s="2"/>
      <c r="J738" s="1"/>
      <c r="K738" s="65" t="s">
        <v>2128</v>
      </c>
    </row>
    <row r="739" spans="2:11" x14ac:dyDescent="0.25">
      <c r="B739" s="2" t="s">
        <v>2129</v>
      </c>
      <c r="I739" s="2"/>
      <c r="J739" s="1"/>
      <c r="K739" s="65" t="s">
        <v>2130</v>
      </c>
    </row>
    <row r="740" spans="2:11" x14ac:dyDescent="0.25">
      <c r="B740" s="2" t="s">
        <v>2131</v>
      </c>
      <c r="I740" s="2"/>
      <c r="J740" s="1"/>
      <c r="K740" s="65" t="s">
        <v>2132</v>
      </c>
    </row>
    <row r="741" spans="2:11" x14ac:dyDescent="0.25">
      <c r="B741" s="2" t="s">
        <v>2133</v>
      </c>
      <c r="I741" s="2"/>
      <c r="J741" s="1"/>
      <c r="K741" s="65" t="s">
        <v>2134</v>
      </c>
    </row>
    <row r="742" spans="2:11" x14ac:dyDescent="0.25">
      <c r="B742" s="2" t="s">
        <v>2135</v>
      </c>
      <c r="I742" s="2"/>
      <c r="J742" s="1"/>
      <c r="K742" s="65" t="s">
        <v>2136</v>
      </c>
    </row>
    <row r="743" spans="2:11" x14ac:dyDescent="0.25">
      <c r="B743" s="2" t="s">
        <v>2137</v>
      </c>
      <c r="I743" s="2"/>
      <c r="J743" s="1"/>
      <c r="K743" s="65" t="s">
        <v>2138</v>
      </c>
    </row>
    <row r="744" spans="2:11" x14ac:dyDescent="0.25">
      <c r="B744" s="2" t="s">
        <v>1391</v>
      </c>
      <c r="I744" s="2"/>
      <c r="J744" s="1"/>
      <c r="K744" s="65" t="s">
        <v>2139</v>
      </c>
    </row>
    <row r="745" spans="2:11" x14ac:dyDescent="0.25">
      <c r="B745" s="2" t="s">
        <v>1821</v>
      </c>
      <c r="I745" s="2"/>
      <c r="J745" s="1"/>
      <c r="K745" s="65" t="s">
        <v>2140</v>
      </c>
    </row>
    <row r="746" spans="2:11" x14ac:dyDescent="0.25">
      <c r="B746" s="2" t="s">
        <v>2141</v>
      </c>
      <c r="I746" s="2"/>
      <c r="J746" s="1"/>
      <c r="K746" s="65" t="s">
        <v>2142</v>
      </c>
    </row>
    <row r="747" spans="2:11" x14ac:dyDescent="0.25">
      <c r="B747" s="2" t="s">
        <v>2143</v>
      </c>
      <c r="I747" s="2"/>
      <c r="J747" s="1"/>
      <c r="K747" s="65" t="s">
        <v>2144</v>
      </c>
    </row>
    <row r="748" spans="2:11" x14ac:dyDescent="0.25">
      <c r="B748" s="2" t="s">
        <v>1393</v>
      </c>
      <c r="I748" s="2"/>
      <c r="J748" s="1"/>
      <c r="K748" s="65" t="s">
        <v>2145</v>
      </c>
    </row>
    <row r="749" spans="2:11" x14ac:dyDescent="0.25">
      <c r="B749" s="2" t="s">
        <v>1239</v>
      </c>
      <c r="I749" s="2"/>
      <c r="J749" s="1"/>
      <c r="K749" s="65" t="s">
        <v>2146</v>
      </c>
    </row>
    <row r="750" spans="2:11" x14ac:dyDescent="0.25">
      <c r="B750" s="2" t="s">
        <v>2147</v>
      </c>
      <c r="I750" s="2"/>
      <c r="J750" s="1"/>
      <c r="K750" s="65" t="s">
        <v>2148</v>
      </c>
    </row>
    <row r="751" spans="2:11" x14ac:dyDescent="0.25">
      <c r="B751" s="2" t="s">
        <v>1395</v>
      </c>
      <c r="I751" s="2"/>
      <c r="J751" s="1"/>
      <c r="K751" s="65" t="s">
        <v>2149</v>
      </c>
    </row>
    <row r="752" spans="2:11" x14ac:dyDescent="0.25">
      <c r="B752" s="2" t="s">
        <v>1397</v>
      </c>
      <c r="I752" s="2"/>
      <c r="J752" s="1"/>
      <c r="K752" s="65" t="s">
        <v>2150</v>
      </c>
    </row>
    <row r="753" spans="2:11" x14ac:dyDescent="0.25">
      <c r="B753" s="2" t="s">
        <v>2151</v>
      </c>
      <c r="I753" s="2"/>
      <c r="J753" s="1"/>
      <c r="K753" s="65" t="s">
        <v>2152</v>
      </c>
    </row>
    <row r="754" spans="2:11" x14ac:dyDescent="0.25">
      <c r="B754" s="2" t="s">
        <v>2153</v>
      </c>
      <c r="I754" s="2"/>
      <c r="J754" s="1"/>
      <c r="K754" s="65" t="s">
        <v>2154</v>
      </c>
    </row>
    <row r="755" spans="2:11" x14ac:dyDescent="0.25">
      <c r="B755" s="2" t="s">
        <v>1412</v>
      </c>
      <c r="I755" s="2"/>
      <c r="J755" s="1"/>
      <c r="K755" s="65" t="s">
        <v>2155</v>
      </c>
    </row>
    <row r="756" spans="2:11" x14ac:dyDescent="0.25">
      <c r="B756" s="2" t="s">
        <v>2156</v>
      </c>
      <c r="I756" s="2"/>
      <c r="J756" s="1"/>
      <c r="K756" s="65" t="s">
        <v>2157</v>
      </c>
    </row>
    <row r="757" spans="2:11" x14ac:dyDescent="0.25">
      <c r="B757" s="2" t="s">
        <v>1399</v>
      </c>
      <c r="I757" s="2"/>
      <c r="J757" s="1"/>
      <c r="K757" s="65" t="s">
        <v>2158</v>
      </c>
    </row>
    <row r="758" spans="2:11" x14ac:dyDescent="0.25">
      <c r="B758" s="2" t="s">
        <v>2159</v>
      </c>
      <c r="I758" s="2"/>
      <c r="J758" s="1"/>
      <c r="K758" s="65" t="s">
        <v>2160</v>
      </c>
    </row>
    <row r="759" spans="2:11" x14ac:dyDescent="0.25">
      <c r="B759" s="2" t="s">
        <v>1401</v>
      </c>
      <c r="I759" s="2"/>
      <c r="J759" s="1"/>
      <c r="K759" s="65" t="s">
        <v>2161</v>
      </c>
    </row>
    <row r="760" spans="2:11" x14ac:dyDescent="0.25">
      <c r="B760" s="2" t="s">
        <v>2162</v>
      </c>
      <c r="I760" s="2"/>
      <c r="J760" s="1"/>
      <c r="K760" s="65" t="s">
        <v>2163</v>
      </c>
    </row>
    <row r="761" spans="2:11" x14ac:dyDescent="0.25">
      <c r="B761" s="2" t="s">
        <v>2164</v>
      </c>
      <c r="I761" s="2"/>
      <c r="J761" s="1"/>
      <c r="K761" s="65" t="s">
        <v>2165</v>
      </c>
    </row>
    <row r="762" spans="2:11" x14ac:dyDescent="0.25">
      <c r="B762" s="2" t="s">
        <v>2166</v>
      </c>
      <c r="I762" s="2"/>
      <c r="J762" s="1"/>
      <c r="K762" s="65" t="s">
        <v>2167</v>
      </c>
    </row>
    <row r="763" spans="2:11" x14ac:dyDescent="0.25">
      <c r="B763" s="2" t="s">
        <v>2168</v>
      </c>
      <c r="I763" s="2"/>
      <c r="J763" s="1"/>
      <c r="K763" s="65" t="s">
        <v>2167</v>
      </c>
    </row>
    <row r="764" spans="2:11" x14ac:dyDescent="0.25">
      <c r="B764" s="2" t="s">
        <v>2169</v>
      </c>
      <c r="I764" s="2"/>
      <c r="J764" s="1"/>
      <c r="K764" s="65" t="s">
        <v>2170</v>
      </c>
    </row>
    <row r="765" spans="2:11" x14ac:dyDescent="0.25">
      <c r="B765" s="2" t="s">
        <v>2171</v>
      </c>
      <c r="I765" s="2"/>
      <c r="J765" s="1"/>
      <c r="K765" s="65" t="s">
        <v>2172</v>
      </c>
    </row>
    <row r="766" spans="2:11" x14ac:dyDescent="0.25">
      <c r="B766" s="2" t="s">
        <v>2173</v>
      </c>
      <c r="I766" s="2"/>
      <c r="J766" s="1"/>
      <c r="K766" s="65" t="s">
        <v>2174</v>
      </c>
    </row>
    <row r="767" spans="2:11" x14ac:dyDescent="0.25">
      <c r="B767" s="2" t="s">
        <v>2175</v>
      </c>
      <c r="I767" s="2"/>
      <c r="J767" s="1"/>
      <c r="K767" s="65" t="s">
        <v>2176</v>
      </c>
    </row>
    <row r="768" spans="2:11" x14ac:dyDescent="0.25">
      <c r="B768" s="2" t="s">
        <v>2177</v>
      </c>
      <c r="I768" s="2"/>
      <c r="J768" s="1"/>
      <c r="K768" s="65" t="s">
        <v>2178</v>
      </c>
    </row>
    <row r="769" spans="2:11" x14ac:dyDescent="0.25">
      <c r="B769" s="2" t="s">
        <v>1403</v>
      </c>
      <c r="I769" s="2"/>
      <c r="J769" s="1"/>
      <c r="K769" s="65" t="s">
        <v>2179</v>
      </c>
    </row>
    <row r="770" spans="2:11" x14ac:dyDescent="0.25">
      <c r="B770" s="2" t="s">
        <v>1407</v>
      </c>
      <c r="I770" s="2"/>
      <c r="J770" s="1"/>
      <c r="K770" s="65" t="s">
        <v>2180</v>
      </c>
    </row>
    <row r="771" spans="2:11" x14ac:dyDescent="0.25">
      <c r="B771" s="2" t="s">
        <v>2181</v>
      </c>
      <c r="I771" s="2"/>
      <c r="J771" s="1"/>
      <c r="K771" s="65" t="s">
        <v>2182</v>
      </c>
    </row>
    <row r="772" spans="2:11" x14ac:dyDescent="0.25">
      <c r="B772" s="2" t="s">
        <v>2183</v>
      </c>
      <c r="I772" s="2"/>
      <c r="J772" s="1"/>
      <c r="K772" s="65" t="s">
        <v>2184</v>
      </c>
    </row>
    <row r="773" spans="2:11" x14ac:dyDescent="0.25">
      <c r="B773" s="2" t="s">
        <v>1409</v>
      </c>
      <c r="I773" s="2"/>
      <c r="J773" s="1"/>
      <c r="K773" s="65" t="s">
        <v>2185</v>
      </c>
    </row>
    <row r="774" spans="2:11" x14ac:dyDescent="0.25">
      <c r="B774" s="2" t="s">
        <v>2186</v>
      </c>
      <c r="I774" s="2"/>
      <c r="J774" s="1"/>
      <c r="K774" s="65" t="s">
        <v>2187</v>
      </c>
    </row>
    <row r="775" spans="2:11" x14ac:dyDescent="0.25">
      <c r="B775" s="2" t="s">
        <v>1405</v>
      </c>
      <c r="I775" s="2"/>
      <c r="J775" s="1"/>
      <c r="K775" s="65" t="s">
        <v>2188</v>
      </c>
    </row>
    <row r="776" spans="2:11" x14ac:dyDescent="0.25">
      <c r="B776" s="2" t="s">
        <v>2189</v>
      </c>
      <c r="I776" s="2"/>
      <c r="J776" s="1"/>
      <c r="K776" s="65" t="s">
        <v>2190</v>
      </c>
    </row>
    <row r="777" spans="2:11" x14ac:dyDescent="0.25">
      <c r="B777" s="2" t="s">
        <v>1410</v>
      </c>
      <c r="I777" s="2"/>
      <c r="J777" s="1"/>
      <c r="K777" s="65" t="s">
        <v>2191</v>
      </c>
    </row>
    <row r="778" spans="2:11" x14ac:dyDescent="0.25">
      <c r="B778" s="2" t="s">
        <v>2192</v>
      </c>
      <c r="I778" s="2"/>
      <c r="J778" s="1"/>
      <c r="K778" s="65" t="s">
        <v>2193</v>
      </c>
    </row>
    <row r="779" spans="2:11" x14ac:dyDescent="0.25">
      <c r="B779" s="2" t="s">
        <v>2194</v>
      </c>
      <c r="I779" s="2"/>
      <c r="J779" s="1"/>
      <c r="K779" s="65" t="s">
        <v>2195</v>
      </c>
    </row>
    <row r="780" spans="2:11" x14ac:dyDescent="0.25">
      <c r="B780" s="2" t="s">
        <v>2196</v>
      </c>
      <c r="I780" s="2"/>
      <c r="J780" s="1"/>
      <c r="K780" s="2"/>
    </row>
    <row r="781" spans="2:11" x14ac:dyDescent="0.25">
      <c r="B781" s="2" t="s">
        <v>2197</v>
      </c>
      <c r="I781" s="2"/>
      <c r="J781" s="1"/>
      <c r="K781" s="2"/>
    </row>
    <row r="782" spans="2:11" x14ac:dyDescent="0.25">
      <c r="B782" s="2" t="s">
        <v>1846</v>
      </c>
      <c r="I782" s="2"/>
      <c r="J782" s="1" t="s">
        <v>2198</v>
      </c>
      <c r="K782" s="67" t="s">
        <v>2199</v>
      </c>
    </row>
    <row r="783" spans="2:11" x14ac:dyDescent="0.25">
      <c r="B783" s="2" t="s">
        <v>2200</v>
      </c>
      <c r="I783" s="2"/>
      <c r="J783" s="1"/>
      <c r="K783" s="67" t="s">
        <v>2201</v>
      </c>
    </row>
    <row r="784" spans="2:11" x14ac:dyDescent="0.25">
      <c r="B784" s="2" t="s">
        <v>2202</v>
      </c>
      <c r="I784" s="2"/>
      <c r="J784" s="1"/>
      <c r="K784" s="67" t="s">
        <v>2203</v>
      </c>
    </row>
    <row r="785" spans="2:11" x14ac:dyDescent="0.25">
      <c r="B785" s="2" t="s">
        <v>2204</v>
      </c>
      <c r="I785" s="2"/>
      <c r="J785" s="1"/>
      <c r="K785" s="2"/>
    </row>
    <row r="786" spans="2:11" x14ac:dyDescent="0.25">
      <c r="B786" s="2" t="s">
        <v>2205</v>
      </c>
      <c r="I786" s="2"/>
      <c r="J786" s="1"/>
      <c r="K786" s="2"/>
    </row>
    <row r="787" spans="2:11" x14ac:dyDescent="0.25">
      <c r="B787" s="2" t="s">
        <v>2206</v>
      </c>
    </row>
    <row r="788" spans="2:11" x14ac:dyDescent="0.25">
      <c r="B788" s="2" t="s">
        <v>2207</v>
      </c>
    </row>
    <row r="789" spans="2:11" x14ac:dyDescent="0.25">
      <c r="B789" s="2" t="s">
        <v>2208</v>
      </c>
    </row>
    <row r="790" spans="2:11" x14ac:dyDescent="0.25">
      <c r="B790" s="2" t="s">
        <v>2209</v>
      </c>
    </row>
    <row r="791" spans="2:11" x14ac:dyDescent="0.25">
      <c r="B791" s="2" t="s">
        <v>2210</v>
      </c>
    </row>
    <row r="792" spans="2:11" x14ac:dyDescent="0.25">
      <c r="B792" s="2" t="s">
        <v>2211</v>
      </c>
    </row>
    <row r="793" spans="2:11" x14ac:dyDescent="0.25">
      <c r="B793" s="2" t="s">
        <v>1438</v>
      </c>
    </row>
    <row r="794" spans="2:11" x14ac:dyDescent="0.25">
      <c r="B794" s="2" t="s">
        <v>2212</v>
      </c>
    </row>
    <row r="795" spans="2:11" x14ac:dyDescent="0.25">
      <c r="B795" s="2" t="s">
        <v>2213</v>
      </c>
    </row>
    <row r="796" spans="2:11" x14ac:dyDescent="0.25">
      <c r="B796" s="2" t="s">
        <v>2214</v>
      </c>
    </row>
    <row r="797" spans="2:11" x14ac:dyDescent="0.25">
      <c r="B797" s="2" t="s">
        <v>2215</v>
      </c>
    </row>
    <row r="798" spans="2:11" x14ac:dyDescent="0.25">
      <c r="B798" s="2" t="s">
        <v>1440</v>
      </c>
    </row>
    <row r="799" spans="2:11" x14ac:dyDescent="0.25">
      <c r="B799" s="2" t="s">
        <v>2216</v>
      </c>
    </row>
    <row r="800" spans="2:11" x14ac:dyDescent="0.25">
      <c r="B800" s="2" t="s">
        <v>2217</v>
      </c>
    </row>
    <row r="801" spans="2:2" x14ac:dyDescent="0.25">
      <c r="B801" s="2" t="s">
        <v>2218</v>
      </c>
    </row>
    <row r="802" spans="2:2" x14ac:dyDescent="0.25">
      <c r="B802" s="2" t="s">
        <v>2219</v>
      </c>
    </row>
    <row r="803" spans="2:2" x14ac:dyDescent="0.25">
      <c r="B803" s="2" t="s">
        <v>2220</v>
      </c>
    </row>
    <row r="804" spans="2:2" x14ac:dyDescent="0.25">
      <c r="B804" s="2" t="s">
        <v>1683</v>
      </c>
    </row>
    <row r="805" spans="2:2" x14ac:dyDescent="0.25">
      <c r="B805" s="5" t="s">
        <v>1442</v>
      </c>
    </row>
    <row r="806" spans="2:2" x14ac:dyDescent="0.25">
      <c r="B806" s="2" t="s">
        <v>2221</v>
      </c>
    </row>
    <row r="807" spans="2:2" x14ac:dyDescent="0.25">
      <c r="B807" s="2" t="s">
        <v>1444</v>
      </c>
    </row>
    <row r="808" spans="2:2" x14ac:dyDescent="0.25">
      <c r="B808" s="2" t="s">
        <v>2222</v>
      </c>
    </row>
    <row r="809" spans="2:2" x14ac:dyDescent="0.25">
      <c r="B809" s="2" t="s">
        <v>1446</v>
      </c>
    </row>
    <row r="810" spans="2:2" x14ac:dyDescent="0.25">
      <c r="B810" s="2" t="s">
        <v>2223</v>
      </c>
    </row>
    <row r="811" spans="2:2" x14ac:dyDescent="0.25">
      <c r="B811" s="2" t="s">
        <v>2224</v>
      </c>
    </row>
    <row r="812" spans="2:2" x14ac:dyDescent="0.25">
      <c r="B812" s="2" t="s">
        <v>2225</v>
      </c>
    </row>
    <row r="813" spans="2:2" x14ac:dyDescent="0.25">
      <c r="B813" s="2" t="s">
        <v>2226</v>
      </c>
    </row>
    <row r="814" spans="2:2" x14ac:dyDescent="0.25">
      <c r="B814" s="2" t="s">
        <v>2227</v>
      </c>
    </row>
    <row r="815" spans="2:2" x14ac:dyDescent="0.25">
      <c r="B815" s="2" t="s">
        <v>2228</v>
      </c>
    </row>
    <row r="816" spans="2:2" x14ac:dyDescent="0.25">
      <c r="B816" s="2" t="s">
        <v>2229</v>
      </c>
    </row>
    <row r="817" spans="2:2" x14ac:dyDescent="0.25">
      <c r="B817" s="2" t="s">
        <v>2230</v>
      </c>
    </row>
    <row r="818" spans="2:2" x14ac:dyDescent="0.25">
      <c r="B818" s="2" t="s">
        <v>2231</v>
      </c>
    </row>
    <row r="819" spans="2:2" x14ac:dyDescent="0.25">
      <c r="B819" s="2" t="s">
        <v>2232</v>
      </c>
    </row>
    <row r="820" spans="2:2" x14ac:dyDescent="0.25">
      <c r="B820" s="2" t="s">
        <v>2233</v>
      </c>
    </row>
    <row r="821" spans="2:2" x14ac:dyDescent="0.25">
      <c r="B821" s="2" t="s">
        <v>2234</v>
      </c>
    </row>
    <row r="822" spans="2:2" x14ac:dyDescent="0.25">
      <c r="B822" s="2" t="s">
        <v>2235</v>
      </c>
    </row>
    <row r="823" spans="2:2" x14ac:dyDescent="0.25">
      <c r="B823" s="2" t="s">
        <v>2236</v>
      </c>
    </row>
    <row r="824" spans="2:2" x14ac:dyDescent="0.25">
      <c r="B824" s="2" t="s">
        <v>2237</v>
      </c>
    </row>
    <row r="825" spans="2:2" x14ac:dyDescent="0.25">
      <c r="B825" s="2" t="s">
        <v>2238</v>
      </c>
    </row>
    <row r="826" spans="2:2" x14ac:dyDescent="0.25">
      <c r="B826" s="2" t="s">
        <v>2239</v>
      </c>
    </row>
    <row r="827" spans="2:2" x14ac:dyDescent="0.25">
      <c r="B827" s="2" t="s">
        <v>2240</v>
      </c>
    </row>
    <row r="828" spans="2:2" x14ac:dyDescent="0.25">
      <c r="B828" s="2" t="s">
        <v>2241</v>
      </c>
    </row>
    <row r="829" spans="2:2" x14ac:dyDescent="0.25">
      <c r="B829" s="2" t="s">
        <v>2242</v>
      </c>
    </row>
    <row r="830" spans="2:2" x14ac:dyDescent="0.25">
      <c r="B830" s="2" t="s">
        <v>2243</v>
      </c>
    </row>
    <row r="831" spans="2:2" x14ac:dyDescent="0.25">
      <c r="B831" s="2" t="s">
        <v>2244</v>
      </c>
    </row>
    <row r="832" spans="2:2" x14ac:dyDescent="0.25">
      <c r="B832" s="2" t="s">
        <v>2245</v>
      </c>
    </row>
    <row r="833" spans="2:2" x14ac:dyDescent="0.25">
      <c r="B833" s="2" t="s">
        <v>1796</v>
      </c>
    </row>
    <row r="834" spans="2:2" x14ac:dyDescent="0.25">
      <c r="B834" s="2" t="s">
        <v>2246</v>
      </c>
    </row>
    <row r="835" spans="2:2" x14ac:dyDescent="0.25">
      <c r="B835" s="2" t="s">
        <v>2247</v>
      </c>
    </row>
    <row r="836" spans="2:2" x14ac:dyDescent="0.25">
      <c r="B836" s="2" t="s">
        <v>2248</v>
      </c>
    </row>
    <row r="837" spans="2:2" x14ac:dyDescent="0.25">
      <c r="B837" s="2" t="s">
        <v>2249</v>
      </c>
    </row>
    <row r="838" spans="2:2" x14ac:dyDescent="0.25">
      <c r="B838" s="2" t="s">
        <v>2250</v>
      </c>
    </row>
    <row r="839" spans="2:2" x14ac:dyDescent="0.25">
      <c r="B839" s="2" t="s">
        <v>2251</v>
      </c>
    </row>
    <row r="840" spans="2:2" x14ac:dyDescent="0.25">
      <c r="B840" s="2" t="s">
        <v>2252</v>
      </c>
    </row>
    <row r="841" spans="2:2" x14ac:dyDescent="0.25">
      <c r="B841" s="2" t="s">
        <v>2253</v>
      </c>
    </row>
    <row r="842" spans="2:2" x14ac:dyDescent="0.25">
      <c r="B842" s="2" t="s">
        <v>2254</v>
      </c>
    </row>
    <row r="843" spans="2:2" x14ac:dyDescent="0.25">
      <c r="B843" s="2" t="s">
        <v>2255</v>
      </c>
    </row>
    <row r="844" spans="2:2" x14ac:dyDescent="0.25">
      <c r="B844" s="2" t="s">
        <v>2256</v>
      </c>
    </row>
    <row r="845" spans="2:2" x14ac:dyDescent="0.25">
      <c r="B845" s="2" t="s">
        <v>2257</v>
      </c>
    </row>
    <row r="846" spans="2:2" x14ac:dyDescent="0.25">
      <c r="B846" s="2" t="s">
        <v>1624</v>
      </c>
    </row>
    <row r="847" spans="2:2" x14ac:dyDescent="0.25">
      <c r="B847" s="2" t="s">
        <v>2258</v>
      </c>
    </row>
    <row r="848" spans="2:2" x14ac:dyDescent="0.25">
      <c r="B848" s="2" t="s">
        <v>2259</v>
      </c>
    </row>
    <row r="849" spans="2:2" x14ac:dyDescent="0.25">
      <c r="B849" s="2" t="s">
        <v>2260</v>
      </c>
    </row>
    <row r="850" spans="2:2" x14ac:dyDescent="0.25">
      <c r="B850" s="2" t="s">
        <v>2261</v>
      </c>
    </row>
    <row r="851" spans="2:2" x14ac:dyDescent="0.25">
      <c r="B851" s="2" t="s">
        <v>2262</v>
      </c>
    </row>
    <row r="852" spans="2:2" x14ac:dyDescent="0.25">
      <c r="B852" s="2" t="s">
        <v>2263</v>
      </c>
    </row>
    <row r="853" spans="2:2" x14ac:dyDescent="0.25">
      <c r="B853" s="2" t="s">
        <v>2264</v>
      </c>
    </row>
    <row r="854" spans="2:2" x14ac:dyDescent="0.25">
      <c r="B854" s="2" t="s">
        <v>2265</v>
      </c>
    </row>
    <row r="855" spans="2:2" x14ac:dyDescent="0.25">
      <c r="B855" s="2" t="s">
        <v>2266</v>
      </c>
    </row>
    <row r="856" spans="2:2" x14ac:dyDescent="0.25">
      <c r="B856" s="2" t="s">
        <v>2267</v>
      </c>
    </row>
    <row r="857" spans="2:2" x14ac:dyDescent="0.25">
      <c r="B857" s="2" t="s">
        <v>2268</v>
      </c>
    </row>
    <row r="858" spans="2:2" x14ac:dyDescent="0.25">
      <c r="B858" s="2" t="s">
        <v>2269</v>
      </c>
    </row>
    <row r="859" spans="2:2" x14ac:dyDescent="0.25">
      <c r="B859" s="2" t="s">
        <v>2270</v>
      </c>
    </row>
    <row r="860" spans="2:2" x14ac:dyDescent="0.25">
      <c r="B860" s="2" t="s">
        <v>2271</v>
      </c>
    </row>
    <row r="861" spans="2:2" x14ac:dyDescent="0.25">
      <c r="B861" s="2" t="s">
        <v>2117</v>
      </c>
    </row>
    <row r="862" spans="2:2" x14ac:dyDescent="0.25">
      <c r="B862" s="2" t="s">
        <v>2272</v>
      </c>
    </row>
    <row r="863" spans="2:2" x14ac:dyDescent="0.25">
      <c r="B863" s="2" t="s">
        <v>2273</v>
      </c>
    </row>
    <row r="864" spans="2:2" x14ac:dyDescent="0.25">
      <c r="B864" s="2" t="s">
        <v>2274</v>
      </c>
    </row>
    <row r="865" spans="2:2" x14ac:dyDescent="0.25">
      <c r="B865" s="2" t="s">
        <v>2275</v>
      </c>
    </row>
    <row r="866" spans="2:2" x14ac:dyDescent="0.25">
      <c r="B866" s="2" t="s">
        <v>2276</v>
      </c>
    </row>
    <row r="867" spans="2:2" x14ac:dyDescent="0.25">
      <c r="B867" s="2" t="s">
        <v>1503</v>
      </c>
    </row>
    <row r="868" spans="2:2" x14ac:dyDescent="0.25">
      <c r="B868" s="2" t="s">
        <v>1225</v>
      </c>
    </row>
    <row r="869" spans="2:2" x14ac:dyDescent="0.25">
      <c r="B869" s="2" t="s">
        <v>2277</v>
      </c>
    </row>
    <row r="870" spans="2:2" x14ac:dyDescent="0.25">
      <c r="B870" s="2" t="s">
        <v>2278</v>
      </c>
    </row>
    <row r="871" spans="2:2" x14ac:dyDescent="0.25">
      <c r="B871" s="2" t="s">
        <v>2279</v>
      </c>
    </row>
    <row r="872" spans="2:2" x14ac:dyDescent="0.25">
      <c r="B872" s="2" t="s">
        <v>2280</v>
      </c>
    </row>
    <row r="873" spans="2:2" x14ac:dyDescent="0.25">
      <c r="B873" s="2" t="s">
        <v>1731</v>
      </c>
    </row>
    <row r="874" spans="2:2" x14ac:dyDescent="0.25">
      <c r="B874" s="2" t="s">
        <v>2281</v>
      </c>
    </row>
    <row r="875" spans="2:2" x14ac:dyDescent="0.25">
      <c r="B875" s="2" t="s">
        <v>2282</v>
      </c>
    </row>
    <row r="876" spans="2:2" x14ac:dyDescent="0.25">
      <c r="B876" s="2" t="s">
        <v>2283</v>
      </c>
    </row>
    <row r="877" spans="2:2" x14ac:dyDescent="0.25">
      <c r="B877" s="2" t="s">
        <v>2284</v>
      </c>
    </row>
    <row r="878" spans="2:2" x14ac:dyDescent="0.25">
      <c r="B878" s="2" t="s">
        <v>2285</v>
      </c>
    </row>
    <row r="879" spans="2:2" x14ac:dyDescent="0.25">
      <c r="B879" s="2" t="s">
        <v>2286</v>
      </c>
    </row>
    <row r="880" spans="2:2" x14ac:dyDescent="0.25">
      <c r="B880" s="2" t="s">
        <v>2287</v>
      </c>
    </row>
    <row r="881" spans="2:2" x14ac:dyDescent="0.25">
      <c r="B881" s="2" t="s">
        <v>2288</v>
      </c>
    </row>
    <row r="882" spans="2:2" x14ac:dyDescent="0.25">
      <c r="B882" s="2" t="s">
        <v>2289</v>
      </c>
    </row>
    <row r="883" spans="2:2" x14ac:dyDescent="0.25">
      <c r="B883" s="2" t="s">
        <v>2290</v>
      </c>
    </row>
    <row r="884" spans="2:2" x14ac:dyDescent="0.25">
      <c r="B884" s="2" t="s">
        <v>2291</v>
      </c>
    </row>
    <row r="885" spans="2:2" x14ac:dyDescent="0.25">
      <c r="B885" s="2" t="s">
        <v>1511</v>
      </c>
    </row>
    <row r="886" spans="2:2" x14ac:dyDescent="0.25">
      <c r="B886" s="2" t="s">
        <v>2292</v>
      </c>
    </row>
    <row r="887" spans="2:2" x14ac:dyDescent="0.25">
      <c r="B887" s="2" t="s">
        <v>2293</v>
      </c>
    </row>
    <row r="888" spans="2:2" x14ac:dyDescent="0.25">
      <c r="B888" s="2" t="s">
        <v>2294</v>
      </c>
    </row>
    <row r="889" spans="2:2" x14ac:dyDescent="0.25">
      <c r="B889" s="2" t="s">
        <v>1685</v>
      </c>
    </row>
    <row r="890" spans="2:2" x14ac:dyDescent="0.25">
      <c r="B890" s="2" t="s">
        <v>2295</v>
      </c>
    </row>
    <row r="891" spans="2:2" x14ac:dyDescent="0.25">
      <c r="B891" s="2" t="s">
        <v>2296</v>
      </c>
    </row>
    <row r="892" spans="2:2" x14ac:dyDescent="0.25">
      <c r="B892" s="2" t="s">
        <v>2297</v>
      </c>
    </row>
    <row r="893" spans="2:2" x14ac:dyDescent="0.25">
      <c r="B893" s="2" t="s">
        <v>2298</v>
      </c>
    </row>
    <row r="894" spans="2:2" x14ac:dyDescent="0.25">
      <c r="B894" s="2" t="s">
        <v>2299</v>
      </c>
    </row>
    <row r="895" spans="2:2" x14ac:dyDescent="0.25">
      <c r="B895" s="2" t="s">
        <v>2300</v>
      </c>
    </row>
    <row r="896" spans="2:2" x14ac:dyDescent="0.25">
      <c r="B896" s="2" t="s">
        <v>2301</v>
      </c>
    </row>
    <row r="897" spans="2:2" x14ac:dyDescent="0.25">
      <c r="B897" s="2" t="s">
        <v>2302</v>
      </c>
    </row>
    <row r="898" spans="2:2" x14ac:dyDescent="0.25">
      <c r="B898" s="2" t="s">
        <v>2303</v>
      </c>
    </row>
    <row r="899" spans="2:2" x14ac:dyDescent="0.25">
      <c r="B899" s="2" t="s">
        <v>2304</v>
      </c>
    </row>
    <row r="900" spans="2:2" x14ac:dyDescent="0.25">
      <c r="B900" s="2" t="s">
        <v>2305</v>
      </c>
    </row>
    <row r="901" spans="2:2" x14ac:dyDescent="0.25">
      <c r="B901" s="2" t="s">
        <v>2306</v>
      </c>
    </row>
    <row r="902" spans="2:2" x14ac:dyDescent="0.25">
      <c r="B902" s="2" t="s">
        <v>2307</v>
      </c>
    </row>
    <row r="903" spans="2:2" x14ac:dyDescent="0.25">
      <c r="B903" s="2" t="s">
        <v>2308</v>
      </c>
    </row>
    <row r="904" spans="2:2" x14ac:dyDescent="0.25">
      <c r="B904" s="2" t="s">
        <v>2309</v>
      </c>
    </row>
    <row r="905" spans="2:2" x14ac:dyDescent="0.25">
      <c r="B905" s="2" t="s">
        <v>2310</v>
      </c>
    </row>
    <row r="906" spans="2:2" x14ac:dyDescent="0.25">
      <c r="B906" s="2" t="s">
        <v>2311</v>
      </c>
    </row>
    <row r="907" spans="2:2" x14ac:dyDescent="0.25">
      <c r="B907" s="2" t="s">
        <v>2312</v>
      </c>
    </row>
    <row r="908" spans="2:2" x14ac:dyDescent="0.25">
      <c r="B908" s="2" t="s">
        <v>2313</v>
      </c>
    </row>
    <row r="909" spans="2:2" x14ac:dyDescent="0.25">
      <c r="B909" s="2" t="s">
        <v>2314</v>
      </c>
    </row>
    <row r="910" spans="2:2" x14ac:dyDescent="0.25">
      <c r="B910" s="2" t="s">
        <v>2315</v>
      </c>
    </row>
    <row r="911" spans="2:2" x14ac:dyDescent="0.25">
      <c r="B911" s="2" t="s">
        <v>2316</v>
      </c>
    </row>
    <row r="912" spans="2:2" x14ac:dyDescent="0.25">
      <c r="B912" s="2" t="s">
        <v>2317</v>
      </c>
    </row>
    <row r="913" spans="2:2" x14ac:dyDescent="0.25">
      <c r="B913" s="2" t="s">
        <v>2318</v>
      </c>
    </row>
    <row r="914" spans="2:2" x14ac:dyDescent="0.25">
      <c r="B914" s="2" t="s">
        <v>2319</v>
      </c>
    </row>
    <row r="915" spans="2:2" x14ac:dyDescent="0.25">
      <c r="B915" s="2" t="s">
        <v>2320</v>
      </c>
    </row>
    <row r="916" spans="2:2" x14ac:dyDescent="0.25">
      <c r="B916" s="2" t="s">
        <v>2321</v>
      </c>
    </row>
    <row r="917" spans="2:2" x14ac:dyDescent="0.25">
      <c r="B917" s="2" t="s">
        <v>2322</v>
      </c>
    </row>
    <row r="918" spans="2:2" x14ac:dyDescent="0.25">
      <c r="B918" s="2" t="s">
        <v>2323</v>
      </c>
    </row>
    <row r="919" spans="2:2" x14ac:dyDescent="0.25">
      <c r="B919" s="2" t="s">
        <v>2324</v>
      </c>
    </row>
    <row r="920" spans="2:2" x14ac:dyDescent="0.25">
      <c r="B920" s="2" t="s">
        <v>2325</v>
      </c>
    </row>
    <row r="921" spans="2:2" x14ac:dyDescent="0.25">
      <c r="B921" s="2" t="s">
        <v>2326</v>
      </c>
    </row>
    <row r="922" spans="2:2" x14ac:dyDescent="0.25">
      <c r="B922" s="2" t="s">
        <v>2327</v>
      </c>
    </row>
    <row r="923" spans="2:2" x14ac:dyDescent="0.25">
      <c r="B923" s="2" t="s">
        <v>2328</v>
      </c>
    </row>
    <row r="924" spans="2:2" x14ac:dyDescent="0.25">
      <c r="B924" s="2" t="s">
        <v>2329</v>
      </c>
    </row>
    <row r="925" spans="2:2" x14ac:dyDescent="0.25">
      <c r="B925" s="2" t="s">
        <v>2330</v>
      </c>
    </row>
    <row r="926" spans="2:2" x14ac:dyDescent="0.25">
      <c r="B926" s="2" t="s">
        <v>2331</v>
      </c>
    </row>
    <row r="927" spans="2:2" x14ac:dyDescent="0.25">
      <c r="B927" s="2" t="s">
        <v>1414</v>
      </c>
    </row>
    <row r="928" spans="2:2" x14ac:dyDescent="0.25">
      <c r="B928" s="2" t="s">
        <v>2332</v>
      </c>
    </row>
    <row r="929" spans="2:2" x14ac:dyDescent="0.25">
      <c r="B929" s="2" t="s">
        <v>2333</v>
      </c>
    </row>
    <row r="930" spans="2:2" x14ac:dyDescent="0.25">
      <c r="B930" s="2" t="s">
        <v>2334</v>
      </c>
    </row>
    <row r="931" spans="2:2" x14ac:dyDescent="0.25">
      <c r="B931" s="2" t="s">
        <v>2335</v>
      </c>
    </row>
    <row r="932" spans="2:2" x14ac:dyDescent="0.25">
      <c r="B932" s="2" t="s">
        <v>2336</v>
      </c>
    </row>
    <row r="933" spans="2:2" x14ac:dyDescent="0.25">
      <c r="B933" s="2" t="s">
        <v>1416</v>
      </c>
    </row>
    <row r="934" spans="2:2" x14ac:dyDescent="0.25">
      <c r="B934" s="2" t="s">
        <v>2337</v>
      </c>
    </row>
    <row r="935" spans="2:2" x14ac:dyDescent="0.25">
      <c r="B935" s="2" t="s">
        <v>1418</v>
      </c>
    </row>
    <row r="936" spans="2:2" x14ac:dyDescent="0.25">
      <c r="B936" s="2" t="s">
        <v>2338</v>
      </c>
    </row>
    <row r="937" spans="2:2" x14ac:dyDescent="0.25">
      <c r="B937" s="2" t="s">
        <v>1420</v>
      </c>
    </row>
    <row r="938" spans="2:2" x14ac:dyDescent="0.25">
      <c r="B938" s="2" t="s">
        <v>2339</v>
      </c>
    </row>
    <row r="939" spans="2:2" x14ac:dyDescent="0.25">
      <c r="B939" s="2" t="s">
        <v>1422</v>
      </c>
    </row>
    <row r="940" spans="2:2" x14ac:dyDescent="0.25">
      <c r="B940" s="2" t="s">
        <v>1424</v>
      </c>
    </row>
    <row r="941" spans="2:2" x14ac:dyDescent="0.25">
      <c r="B941" s="2" t="s">
        <v>2340</v>
      </c>
    </row>
    <row r="942" spans="2:2" x14ac:dyDescent="0.25">
      <c r="B942" s="2" t="s">
        <v>2341</v>
      </c>
    </row>
    <row r="943" spans="2:2" x14ac:dyDescent="0.25">
      <c r="B943" s="2" t="s">
        <v>1426</v>
      </c>
    </row>
    <row r="944" spans="2:2" x14ac:dyDescent="0.25">
      <c r="B944" s="2" t="s">
        <v>2342</v>
      </c>
    </row>
    <row r="945" spans="2:2" x14ac:dyDescent="0.25">
      <c r="B945" s="2" t="s">
        <v>1428</v>
      </c>
    </row>
    <row r="946" spans="2:2" x14ac:dyDescent="0.25">
      <c r="B946" s="2" t="s">
        <v>1430</v>
      </c>
    </row>
    <row r="947" spans="2:2" x14ac:dyDescent="0.25">
      <c r="B947" s="2" t="s">
        <v>2343</v>
      </c>
    </row>
    <row r="948" spans="2:2" x14ac:dyDescent="0.25">
      <c r="B948" s="2" t="s">
        <v>2344</v>
      </c>
    </row>
    <row r="949" spans="2:2" x14ac:dyDescent="0.25">
      <c r="B949" s="2" t="s">
        <v>2345</v>
      </c>
    </row>
    <row r="950" spans="2:2" x14ac:dyDescent="0.25">
      <c r="B950" s="2" t="s">
        <v>2346</v>
      </c>
    </row>
    <row r="951" spans="2:2" x14ac:dyDescent="0.25">
      <c r="B951" s="2" t="s">
        <v>1432</v>
      </c>
    </row>
    <row r="952" spans="2:2" x14ac:dyDescent="0.25">
      <c r="B952" s="2" t="s">
        <v>2347</v>
      </c>
    </row>
    <row r="953" spans="2:2" x14ac:dyDescent="0.25">
      <c r="B953" s="2" t="s">
        <v>1434</v>
      </c>
    </row>
    <row r="954" spans="2:2" x14ac:dyDescent="0.25">
      <c r="B954" s="2" t="s">
        <v>2348</v>
      </c>
    </row>
    <row r="955" spans="2:2" x14ac:dyDescent="0.25">
      <c r="B955" s="2" t="s">
        <v>1436</v>
      </c>
    </row>
    <row r="956" spans="2:2" x14ac:dyDescent="0.25">
      <c r="B956" s="2" t="s">
        <v>2349</v>
      </c>
    </row>
    <row r="957" spans="2:2" x14ac:dyDescent="0.25">
      <c r="B957" s="2" t="s">
        <v>2350</v>
      </c>
    </row>
    <row r="958" spans="2:2" x14ac:dyDescent="0.25">
      <c r="B958" s="2" t="s">
        <v>2351</v>
      </c>
    </row>
    <row r="959" spans="2:2" x14ac:dyDescent="0.25">
      <c r="B959" s="2" t="s">
        <v>2352</v>
      </c>
    </row>
    <row r="960" spans="2:2" x14ac:dyDescent="0.25">
      <c r="B960" s="2" t="s">
        <v>2353</v>
      </c>
    </row>
    <row r="961" spans="2:2" x14ac:dyDescent="0.25">
      <c r="B961" s="2" t="s">
        <v>1456</v>
      </c>
    </row>
    <row r="962" spans="2:2" x14ac:dyDescent="0.25">
      <c r="B962" s="2" t="s">
        <v>2354</v>
      </c>
    </row>
    <row r="963" spans="2:2" x14ac:dyDescent="0.25">
      <c r="B963" s="2" t="s">
        <v>2355</v>
      </c>
    </row>
    <row r="964" spans="2:2" x14ac:dyDescent="0.25">
      <c r="B964" s="2" t="s">
        <v>2356</v>
      </c>
    </row>
    <row r="965" spans="2:2" x14ac:dyDescent="0.25">
      <c r="B965" s="2" t="s">
        <v>2357</v>
      </c>
    </row>
    <row r="966" spans="2:2" x14ac:dyDescent="0.25">
      <c r="B966" s="2" t="s">
        <v>2358</v>
      </c>
    </row>
    <row r="967" spans="2:2" x14ac:dyDescent="0.25">
      <c r="B967" s="2" t="s">
        <v>2359</v>
      </c>
    </row>
    <row r="968" spans="2:2" x14ac:dyDescent="0.25">
      <c r="B968" s="2" t="s">
        <v>2360</v>
      </c>
    </row>
    <row r="969" spans="2:2" x14ac:dyDescent="0.25">
      <c r="B969" s="2" t="s">
        <v>1626</v>
      </c>
    </row>
    <row r="970" spans="2:2" x14ac:dyDescent="0.25">
      <c r="B970" s="2" t="s">
        <v>2361</v>
      </c>
    </row>
    <row r="971" spans="2:2" x14ac:dyDescent="0.25">
      <c r="B971" s="2" t="s">
        <v>2362</v>
      </c>
    </row>
    <row r="972" spans="2:2" x14ac:dyDescent="0.25">
      <c r="B972" s="2" t="s">
        <v>2363</v>
      </c>
    </row>
    <row r="973" spans="2:2" x14ac:dyDescent="0.25">
      <c r="B973" s="2" t="s">
        <v>2364</v>
      </c>
    </row>
    <row r="974" spans="2:2" x14ac:dyDescent="0.25">
      <c r="B974" s="2" t="s">
        <v>2365</v>
      </c>
    </row>
    <row r="975" spans="2:2" x14ac:dyDescent="0.25">
      <c r="B975" s="2" t="s">
        <v>2366</v>
      </c>
    </row>
    <row r="976" spans="2:2" x14ac:dyDescent="0.25">
      <c r="B976" s="2" t="s">
        <v>2367</v>
      </c>
    </row>
    <row r="977" spans="2:2" x14ac:dyDescent="0.25">
      <c r="B977" s="2" t="s">
        <v>2368</v>
      </c>
    </row>
    <row r="978" spans="2:2" x14ac:dyDescent="0.25">
      <c r="B978" s="2" t="s">
        <v>2369</v>
      </c>
    </row>
    <row r="979" spans="2:2" x14ac:dyDescent="0.25">
      <c r="B979" s="2" t="s">
        <v>2065</v>
      </c>
    </row>
    <row r="980" spans="2:2" x14ac:dyDescent="0.25">
      <c r="B980" s="2" t="s">
        <v>2370</v>
      </c>
    </row>
    <row r="981" spans="2:2" x14ac:dyDescent="0.25">
      <c r="B981" s="2" t="s">
        <v>2371</v>
      </c>
    </row>
    <row r="982" spans="2:2" x14ac:dyDescent="0.25">
      <c r="B982" s="2" t="s">
        <v>2372</v>
      </c>
    </row>
    <row r="983" spans="2:2" x14ac:dyDescent="0.25">
      <c r="B983" s="2" t="s">
        <v>2373</v>
      </c>
    </row>
    <row r="984" spans="2:2" x14ac:dyDescent="0.25">
      <c r="B984" s="2" t="s">
        <v>2374</v>
      </c>
    </row>
    <row r="985" spans="2:2" x14ac:dyDescent="0.25">
      <c r="B985" s="2" t="s">
        <v>1977</v>
      </c>
    </row>
    <row r="986" spans="2:2" x14ac:dyDescent="0.25">
      <c r="B986" s="2" t="s">
        <v>2375</v>
      </c>
    </row>
    <row r="987" spans="2:2" x14ac:dyDescent="0.25">
      <c r="B987" s="2" t="s">
        <v>2376</v>
      </c>
    </row>
    <row r="988" spans="2:2" x14ac:dyDescent="0.25">
      <c r="B988" s="2" t="s">
        <v>2377</v>
      </c>
    </row>
    <row r="989" spans="2:2" x14ac:dyDescent="0.25">
      <c r="B989" s="2" t="s">
        <v>2378</v>
      </c>
    </row>
    <row r="990" spans="2:2" x14ac:dyDescent="0.25">
      <c r="B990" s="2" t="s">
        <v>2379</v>
      </c>
    </row>
    <row r="991" spans="2:2" x14ac:dyDescent="0.25">
      <c r="B991" s="2" t="s">
        <v>2380</v>
      </c>
    </row>
    <row r="992" spans="2:2" x14ac:dyDescent="0.25">
      <c r="B992" s="2" t="s">
        <v>2381</v>
      </c>
    </row>
    <row r="993" spans="2:2" x14ac:dyDescent="0.25">
      <c r="B993" s="2" t="s">
        <v>2382</v>
      </c>
    </row>
    <row r="994" spans="2:2" x14ac:dyDescent="0.25">
      <c r="B994" s="2" t="s">
        <v>2383</v>
      </c>
    </row>
    <row r="995" spans="2:2" x14ac:dyDescent="0.25">
      <c r="B995" s="2" t="s">
        <v>1332</v>
      </c>
    </row>
    <row r="996" spans="2:2" x14ac:dyDescent="0.25">
      <c r="B996" s="2" t="s">
        <v>2384</v>
      </c>
    </row>
    <row r="997" spans="2:2" x14ac:dyDescent="0.25">
      <c r="B997" s="2" t="s">
        <v>1458</v>
      </c>
    </row>
    <row r="998" spans="2:2" x14ac:dyDescent="0.25">
      <c r="B998" s="2" t="s">
        <v>2385</v>
      </c>
    </row>
    <row r="999" spans="2:2" x14ac:dyDescent="0.25">
      <c r="B999" s="2" t="s">
        <v>2386</v>
      </c>
    </row>
    <row r="1000" spans="2:2" x14ac:dyDescent="0.25">
      <c r="B1000" s="2" t="s">
        <v>1460</v>
      </c>
    </row>
    <row r="1001" spans="2:2" x14ac:dyDescent="0.25">
      <c r="B1001" s="2" t="s">
        <v>2387</v>
      </c>
    </row>
    <row r="1002" spans="2:2" x14ac:dyDescent="0.25">
      <c r="B1002" s="2" t="s">
        <v>2388</v>
      </c>
    </row>
    <row r="1003" spans="2:2" x14ac:dyDescent="0.25">
      <c r="B1003" s="2" t="s">
        <v>2389</v>
      </c>
    </row>
    <row r="1004" spans="2:2" x14ac:dyDescent="0.25">
      <c r="B1004" s="2" t="s">
        <v>2390</v>
      </c>
    </row>
    <row r="1005" spans="2:2" x14ac:dyDescent="0.25">
      <c r="B1005" s="2" t="s">
        <v>1462</v>
      </c>
    </row>
    <row r="1006" spans="2:2" x14ac:dyDescent="0.25">
      <c r="B1006" s="2" t="s">
        <v>2391</v>
      </c>
    </row>
    <row r="1007" spans="2:2" x14ac:dyDescent="0.25">
      <c r="B1007" s="2" t="s">
        <v>2392</v>
      </c>
    </row>
    <row r="1008" spans="2:2" x14ac:dyDescent="0.25">
      <c r="B1008" s="2" t="s">
        <v>1829</v>
      </c>
    </row>
    <row r="1009" spans="2:2" x14ac:dyDescent="0.25">
      <c r="B1009" s="2" t="s">
        <v>1470</v>
      </c>
    </row>
    <row r="1010" spans="2:2" x14ac:dyDescent="0.25">
      <c r="B1010" s="2" t="s">
        <v>2393</v>
      </c>
    </row>
    <row r="1011" spans="2:2" x14ac:dyDescent="0.25">
      <c r="B1011" s="2" t="s">
        <v>1464</v>
      </c>
    </row>
    <row r="1012" spans="2:2" x14ac:dyDescent="0.25">
      <c r="B1012" s="2" t="s">
        <v>2394</v>
      </c>
    </row>
    <row r="1013" spans="2:2" x14ac:dyDescent="0.25">
      <c r="B1013" s="2" t="s">
        <v>2395</v>
      </c>
    </row>
    <row r="1014" spans="2:2" x14ac:dyDescent="0.25">
      <c r="B1014" s="2" t="s">
        <v>2396</v>
      </c>
    </row>
    <row r="1015" spans="2:2" x14ac:dyDescent="0.25">
      <c r="B1015" s="2" t="s">
        <v>1466</v>
      </c>
    </row>
    <row r="1016" spans="2:2" x14ac:dyDescent="0.25">
      <c r="B1016" s="2" t="s">
        <v>1607</v>
      </c>
    </row>
    <row r="1017" spans="2:2" x14ac:dyDescent="0.25">
      <c r="B1017" s="2" t="s">
        <v>2397</v>
      </c>
    </row>
    <row r="1018" spans="2:2" x14ac:dyDescent="0.25">
      <c r="B1018" s="2" t="s">
        <v>2398</v>
      </c>
    </row>
    <row r="1019" spans="2:2" x14ac:dyDescent="0.25">
      <c r="B1019" s="2" t="s">
        <v>2399</v>
      </c>
    </row>
    <row r="1020" spans="2:2" x14ac:dyDescent="0.25">
      <c r="B1020" s="2" t="s">
        <v>1468</v>
      </c>
    </row>
    <row r="1021" spans="2:2" x14ac:dyDescent="0.25">
      <c r="B1021" s="2" t="s">
        <v>2400</v>
      </c>
    </row>
    <row r="1022" spans="2:2" x14ac:dyDescent="0.25">
      <c r="B1022" s="2" t="s">
        <v>2401</v>
      </c>
    </row>
    <row r="1023" spans="2:2" x14ac:dyDescent="0.25">
      <c r="B1023" s="2" t="s">
        <v>2402</v>
      </c>
    </row>
    <row r="1024" spans="2:2" x14ac:dyDescent="0.25">
      <c r="B1024" s="2" t="s">
        <v>2403</v>
      </c>
    </row>
    <row r="1025" spans="2:2" x14ac:dyDescent="0.25">
      <c r="B1025" s="2" t="s">
        <v>2404</v>
      </c>
    </row>
    <row r="1026" spans="2:2" x14ac:dyDescent="0.25">
      <c r="B1026" s="2" t="s">
        <v>2405</v>
      </c>
    </row>
    <row r="1027" spans="2:2" x14ac:dyDescent="0.25">
      <c r="B1027" s="2" t="s">
        <v>2406</v>
      </c>
    </row>
    <row r="1028" spans="2:2" x14ac:dyDescent="0.25">
      <c r="B1028" s="2" t="s">
        <v>2407</v>
      </c>
    </row>
    <row r="1029" spans="2:2" x14ac:dyDescent="0.25">
      <c r="B1029" s="2" t="s">
        <v>2408</v>
      </c>
    </row>
    <row r="1030" spans="2:2" x14ac:dyDescent="0.25">
      <c r="B1030" s="2" t="s">
        <v>2070</v>
      </c>
    </row>
    <row r="1031" spans="2:2" x14ac:dyDescent="0.25">
      <c r="B1031" s="2" t="s">
        <v>2409</v>
      </c>
    </row>
    <row r="1032" spans="2:2" x14ac:dyDescent="0.25">
      <c r="B1032" s="2" t="s">
        <v>2410</v>
      </c>
    </row>
    <row r="1033" spans="2:2" x14ac:dyDescent="0.25">
      <c r="B1033" s="2" t="s">
        <v>2411</v>
      </c>
    </row>
    <row r="1034" spans="2:2" x14ac:dyDescent="0.25">
      <c r="B1034" s="2" t="s">
        <v>2412</v>
      </c>
    </row>
    <row r="1035" spans="2:2" x14ac:dyDescent="0.25">
      <c r="B1035" s="2" t="s">
        <v>2413</v>
      </c>
    </row>
    <row r="1036" spans="2:2" x14ac:dyDescent="0.25">
      <c r="B1036" s="2" t="s">
        <v>2414</v>
      </c>
    </row>
    <row r="1037" spans="2:2" x14ac:dyDescent="0.25">
      <c r="B1037" s="2" t="s">
        <v>2415</v>
      </c>
    </row>
    <row r="1038" spans="2:2" x14ac:dyDescent="0.25">
      <c r="B1038" s="2" t="s">
        <v>2416</v>
      </c>
    </row>
    <row r="1039" spans="2:2" x14ac:dyDescent="0.25">
      <c r="B1039" s="2" t="s">
        <v>2417</v>
      </c>
    </row>
    <row r="1040" spans="2:2" x14ac:dyDescent="0.25">
      <c r="B1040" s="2" t="s">
        <v>2418</v>
      </c>
    </row>
    <row r="1041" spans="2:2" x14ac:dyDescent="0.25">
      <c r="B1041" s="2" t="s">
        <v>2419</v>
      </c>
    </row>
    <row r="1042" spans="2:2" x14ac:dyDescent="0.25">
      <c r="B1042" s="2" t="s">
        <v>2420</v>
      </c>
    </row>
    <row r="1043" spans="2:2" x14ac:dyDescent="0.25">
      <c r="B1043" s="2" t="s">
        <v>2421</v>
      </c>
    </row>
    <row r="1044" spans="2:2" x14ac:dyDescent="0.25">
      <c r="B1044" s="2" t="s">
        <v>2422</v>
      </c>
    </row>
    <row r="1045" spans="2:2" x14ac:dyDescent="0.25">
      <c r="B1045" s="2" t="s">
        <v>2423</v>
      </c>
    </row>
    <row r="1046" spans="2:2" x14ac:dyDescent="0.25">
      <c r="B1046" s="2" t="s">
        <v>2424</v>
      </c>
    </row>
    <row r="1047" spans="2:2" x14ac:dyDescent="0.25">
      <c r="B1047" s="2" t="s">
        <v>2425</v>
      </c>
    </row>
    <row r="1048" spans="2:2" x14ac:dyDescent="0.25">
      <c r="B1048" s="2" t="s">
        <v>2426</v>
      </c>
    </row>
    <row r="1049" spans="2:2" x14ac:dyDescent="0.25">
      <c r="B1049" s="2" t="s">
        <v>2427</v>
      </c>
    </row>
    <row r="1050" spans="2:2" x14ac:dyDescent="0.25">
      <c r="B1050" s="2" t="s">
        <v>1624</v>
      </c>
    </row>
    <row r="1051" spans="2:2" x14ac:dyDescent="0.25">
      <c r="B1051" s="2" t="s">
        <v>2400</v>
      </c>
    </row>
    <row r="1052" spans="2:2" x14ac:dyDescent="0.25">
      <c r="B1052" s="2" t="s">
        <v>1474</v>
      </c>
    </row>
    <row r="1053" spans="2:2" x14ac:dyDescent="0.25">
      <c r="B1053" s="2" t="s">
        <v>1476</v>
      </c>
    </row>
    <row r="1054" spans="2:2" x14ac:dyDescent="0.25">
      <c r="B1054" s="2" t="s">
        <v>1472</v>
      </c>
    </row>
    <row r="1055" spans="2:2" x14ac:dyDescent="0.25">
      <c r="B1055" s="2" t="s">
        <v>1483</v>
      </c>
    </row>
    <row r="1056" spans="2:2" x14ac:dyDescent="0.25">
      <c r="B1056" s="2" t="s">
        <v>2428</v>
      </c>
    </row>
    <row r="1057" spans="2:2" x14ac:dyDescent="0.25">
      <c r="B1057" s="2" t="s">
        <v>1478</v>
      </c>
    </row>
    <row r="1058" spans="2:2" x14ac:dyDescent="0.25">
      <c r="B1058" s="2" t="s">
        <v>2429</v>
      </c>
    </row>
    <row r="1059" spans="2:2" x14ac:dyDescent="0.25">
      <c r="B1059" s="2" t="s">
        <v>2430</v>
      </c>
    </row>
    <row r="1060" spans="2:2" x14ac:dyDescent="0.25">
      <c r="B1060" s="2" t="s">
        <v>1480</v>
      </c>
    </row>
    <row r="1061" spans="2:2" x14ac:dyDescent="0.25">
      <c r="B1061" s="2" t="s">
        <v>1352</v>
      </c>
    </row>
    <row r="1062" spans="2:2" x14ac:dyDescent="0.25">
      <c r="B1062" s="2" t="s">
        <v>2431</v>
      </c>
    </row>
    <row r="1063" spans="2:2" x14ac:dyDescent="0.25">
      <c r="B1063" s="2" t="s">
        <v>2432</v>
      </c>
    </row>
    <row r="1064" spans="2:2" x14ac:dyDescent="0.25">
      <c r="B1064" s="2" t="s">
        <v>2433</v>
      </c>
    </row>
    <row r="1065" spans="2:2" x14ac:dyDescent="0.25">
      <c r="B1065" s="2" t="s">
        <v>2434</v>
      </c>
    </row>
    <row r="1066" spans="2:2" x14ac:dyDescent="0.25">
      <c r="B1066" s="2" t="s">
        <v>2192</v>
      </c>
    </row>
    <row r="1067" spans="2:2" x14ac:dyDescent="0.25">
      <c r="B1067" s="2" t="s">
        <v>1485</v>
      </c>
    </row>
    <row r="1068" spans="2:2" x14ac:dyDescent="0.25">
      <c r="B1068" s="2" t="s">
        <v>2435</v>
      </c>
    </row>
    <row r="1069" spans="2:2" x14ac:dyDescent="0.25">
      <c r="B1069" s="2" t="s">
        <v>2224</v>
      </c>
    </row>
    <row r="1070" spans="2:2" x14ac:dyDescent="0.25">
      <c r="B1070" s="2" t="s">
        <v>2436</v>
      </c>
    </row>
    <row r="1071" spans="2:2" x14ac:dyDescent="0.25">
      <c r="B1071" s="2" t="s">
        <v>2437</v>
      </c>
    </row>
    <row r="1072" spans="2:2" x14ac:dyDescent="0.25">
      <c r="B1072" s="2" t="s">
        <v>2438</v>
      </c>
    </row>
    <row r="1073" spans="2:2" x14ac:dyDescent="0.25">
      <c r="B1073" s="2" t="s">
        <v>1487</v>
      </c>
    </row>
    <row r="1074" spans="2:2" x14ac:dyDescent="0.25">
      <c r="B1074" s="2" t="s">
        <v>1837</v>
      </c>
    </row>
    <row r="1075" spans="2:2" x14ac:dyDescent="0.25">
      <c r="B1075" s="2" t="s">
        <v>2439</v>
      </c>
    </row>
    <row r="1076" spans="2:2" x14ac:dyDescent="0.25">
      <c r="B1076" s="2" t="s">
        <v>2440</v>
      </c>
    </row>
    <row r="1077" spans="2:2" x14ac:dyDescent="0.25">
      <c r="B1077" s="2" t="s">
        <v>2441</v>
      </c>
    </row>
    <row r="1078" spans="2:2" x14ac:dyDescent="0.25">
      <c r="B1078" s="2" t="s">
        <v>2442</v>
      </c>
    </row>
    <row r="1079" spans="2:2" x14ac:dyDescent="0.25">
      <c r="B1079" s="2" t="s">
        <v>1209</v>
      </c>
    </row>
    <row r="1080" spans="2:2" x14ac:dyDescent="0.25">
      <c r="B1080" s="2" t="s">
        <v>2443</v>
      </c>
    </row>
    <row r="1081" spans="2:2" x14ac:dyDescent="0.25">
      <c r="B1081" s="2" t="s">
        <v>2444</v>
      </c>
    </row>
    <row r="1082" spans="2:2" x14ac:dyDescent="0.25">
      <c r="B1082" s="2" t="s">
        <v>1489</v>
      </c>
    </row>
    <row r="1083" spans="2:2" x14ac:dyDescent="0.25">
      <c r="B1083" s="2" t="s">
        <v>2445</v>
      </c>
    </row>
    <row r="1084" spans="2:2" x14ac:dyDescent="0.25">
      <c r="B1084" s="2" t="s">
        <v>1491</v>
      </c>
    </row>
    <row r="1085" spans="2:2" x14ac:dyDescent="0.25">
      <c r="B1085" s="2" t="s">
        <v>2446</v>
      </c>
    </row>
    <row r="1086" spans="2:2" x14ac:dyDescent="0.25">
      <c r="B1086" s="2" t="s">
        <v>1493</v>
      </c>
    </row>
    <row r="1087" spans="2:2" x14ac:dyDescent="0.25">
      <c r="B1087" s="2" t="s">
        <v>2447</v>
      </c>
    </row>
    <row r="1088" spans="2:2" x14ac:dyDescent="0.25">
      <c r="B1088" s="2" t="s">
        <v>1375</v>
      </c>
    </row>
    <row r="1089" spans="2:2" x14ac:dyDescent="0.25">
      <c r="B1089" s="2" t="s">
        <v>2448</v>
      </c>
    </row>
    <row r="1090" spans="2:2" x14ac:dyDescent="0.25">
      <c r="B1090" s="2" t="s">
        <v>2449</v>
      </c>
    </row>
    <row r="1091" spans="2:2" x14ac:dyDescent="0.25">
      <c r="B1091" s="2" t="s">
        <v>2450</v>
      </c>
    </row>
    <row r="1092" spans="2:2" x14ac:dyDescent="0.25">
      <c r="B1092" s="2" t="s">
        <v>2451</v>
      </c>
    </row>
    <row r="1093" spans="2:2" x14ac:dyDescent="0.25">
      <c r="B1093" s="2" t="s">
        <v>2452</v>
      </c>
    </row>
    <row r="1094" spans="2:2" x14ac:dyDescent="0.25">
      <c r="B1094" s="2" t="s">
        <v>2453</v>
      </c>
    </row>
    <row r="1095" spans="2:2" x14ac:dyDescent="0.25">
      <c r="B1095" s="2" t="s">
        <v>2454</v>
      </c>
    </row>
    <row r="1096" spans="2:2" x14ac:dyDescent="0.25">
      <c r="B1096" s="2" t="s">
        <v>2455</v>
      </c>
    </row>
    <row r="1097" spans="2:2" x14ac:dyDescent="0.25">
      <c r="B1097" s="2" t="s">
        <v>2456</v>
      </c>
    </row>
    <row r="1098" spans="2:2" x14ac:dyDescent="0.25">
      <c r="B1098" s="2" t="s">
        <v>2457</v>
      </c>
    </row>
    <row r="1099" spans="2:2" x14ac:dyDescent="0.25">
      <c r="B1099" s="2" t="s">
        <v>1495</v>
      </c>
    </row>
    <row r="1100" spans="2:2" x14ac:dyDescent="0.25">
      <c r="B1100" s="2" t="s">
        <v>1643</v>
      </c>
    </row>
    <row r="1101" spans="2:2" x14ac:dyDescent="0.25">
      <c r="B1101" s="2" t="s">
        <v>1497</v>
      </c>
    </row>
    <row r="1102" spans="2:2" x14ac:dyDescent="0.25">
      <c r="B1102" s="2" t="s">
        <v>2458</v>
      </c>
    </row>
    <row r="1103" spans="2:2" x14ac:dyDescent="0.25">
      <c r="B1103" s="2" t="s">
        <v>1499</v>
      </c>
    </row>
    <row r="1104" spans="2:2" x14ac:dyDescent="0.25">
      <c r="B1104" s="2" t="s">
        <v>2459</v>
      </c>
    </row>
    <row r="1105" spans="2:2" x14ac:dyDescent="0.25">
      <c r="B1105" s="2" t="s">
        <v>2460</v>
      </c>
    </row>
    <row r="1106" spans="2:2" x14ac:dyDescent="0.25">
      <c r="B1106" s="2" t="s">
        <v>1503</v>
      </c>
    </row>
    <row r="1107" spans="2:2" x14ac:dyDescent="0.25">
      <c r="B1107" s="2" t="s">
        <v>1225</v>
      </c>
    </row>
    <row r="1108" spans="2:2" x14ac:dyDescent="0.25">
      <c r="B1108" s="2" t="s">
        <v>1505</v>
      </c>
    </row>
    <row r="1109" spans="2:2" x14ac:dyDescent="0.25">
      <c r="B1109" s="2" t="s">
        <v>2461</v>
      </c>
    </row>
    <row r="1110" spans="2:2" x14ac:dyDescent="0.25">
      <c r="B1110" s="2" t="s">
        <v>2462</v>
      </c>
    </row>
    <row r="1111" spans="2:2" x14ac:dyDescent="0.25">
      <c r="B1111" s="2" t="s">
        <v>1507</v>
      </c>
    </row>
    <row r="1112" spans="2:2" x14ac:dyDescent="0.25">
      <c r="B1112" s="2" t="s">
        <v>2463</v>
      </c>
    </row>
    <row r="1113" spans="2:2" x14ac:dyDescent="0.25">
      <c r="B1113" s="2" t="s">
        <v>2464</v>
      </c>
    </row>
    <row r="1114" spans="2:2" x14ac:dyDescent="0.25">
      <c r="B1114" s="2" t="s">
        <v>1509</v>
      </c>
    </row>
    <row r="1115" spans="2:2" x14ac:dyDescent="0.25">
      <c r="B1115" s="2" t="s">
        <v>2465</v>
      </c>
    </row>
    <row r="1116" spans="2:2" x14ac:dyDescent="0.25">
      <c r="B1116" s="2" t="s">
        <v>1511</v>
      </c>
    </row>
    <row r="1117" spans="2:2" x14ac:dyDescent="0.25">
      <c r="B1117" s="2" t="s">
        <v>1513</v>
      </c>
    </row>
    <row r="1118" spans="2:2" x14ac:dyDescent="0.25">
      <c r="B1118" s="2" t="s">
        <v>2466</v>
      </c>
    </row>
    <row r="1119" spans="2:2" x14ac:dyDescent="0.25">
      <c r="B1119" s="2" t="s">
        <v>2467</v>
      </c>
    </row>
    <row r="1120" spans="2:2" x14ac:dyDescent="0.25">
      <c r="B1120" s="2" t="s">
        <v>2293</v>
      </c>
    </row>
    <row r="1121" spans="2:2" x14ac:dyDescent="0.25">
      <c r="B1121" s="2" t="s">
        <v>2468</v>
      </c>
    </row>
    <row r="1122" spans="2:2" x14ac:dyDescent="0.25">
      <c r="B1122" s="2" t="s">
        <v>1324</v>
      </c>
    </row>
    <row r="1123" spans="2:2" x14ac:dyDescent="0.25">
      <c r="B1123" s="2" t="s">
        <v>2469</v>
      </c>
    </row>
    <row r="1124" spans="2:2" x14ac:dyDescent="0.25">
      <c r="B1124" s="2" t="s">
        <v>1517</v>
      </c>
    </row>
    <row r="1125" spans="2:2" x14ac:dyDescent="0.25">
      <c r="B1125" s="2" t="s">
        <v>2470</v>
      </c>
    </row>
    <row r="1126" spans="2:2" x14ac:dyDescent="0.25">
      <c r="B1126" s="2" t="s">
        <v>2471</v>
      </c>
    </row>
    <row r="1127" spans="2:2" x14ac:dyDescent="0.25">
      <c r="B1127" s="2" t="s">
        <v>2472</v>
      </c>
    </row>
    <row r="1128" spans="2:2" x14ac:dyDescent="0.25">
      <c r="B1128" s="2" t="s">
        <v>2473</v>
      </c>
    </row>
    <row r="1129" spans="2:2" x14ac:dyDescent="0.25">
      <c r="B1129" s="2" t="s">
        <v>1515</v>
      </c>
    </row>
    <row r="1130" spans="2:2" x14ac:dyDescent="0.25">
      <c r="B1130" s="2" t="s">
        <v>2474</v>
      </c>
    </row>
    <row r="1131" spans="2:2" x14ac:dyDescent="0.25">
      <c r="B1131" s="2" t="s">
        <v>2475</v>
      </c>
    </row>
    <row r="1132" spans="2:2" x14ac:dyDescent="0.25">
      <c r="B1132" s="2" t="s">
        <v>2476</v>
      </c>
    </row>
    <row r="1133" spans="2:2" x14ac:dyDescent="0.25">
      <c r="B1133" s="2" t="s">
        <v>2477</v>
      </c>
    </row>
    <row r="1134" spans="2:2" x14ac:dyDescent="0.25">
      <c r="B1134" s="2" t="s">
        <v>2478</v>
      </c>
    </row>
    <row r="1135" spans="2:2" x14ac:dyDescent="0.25">
      <c r="B1135" s="2" t="s">
        <v>2479</v>
      </c>
    </row>
    <row r="1136" spans="2:2" x14ac:dyDescent="0.25">
      <c r="B1136" s="2" t="s">
        <v>2480</v>
      </c>
    </row>
    <row r="1137" spans="2:2" x14ac:dyDescent="0.25">
      <c r="B1137" s="2" t="s">
        <v>2481</v>
      </c>
    </row>
    <row r="1138" spans="2:2" x14ac:dyDescent="0.25">
      <c r="B1138" s="2" t="s">
        <v>2482</v>
      </c>
    </row>
    <row r="1139" spans="2:2" x14ac:dyDescent="0.25">
      <c r="B1139" s="2" t="s">
        <v>2483</v>
      </c>
    </row>
    <row r="1140" spans="2:2" x14ac:dyDescent="0.25">
      <c r="B1140" s="2" t="s">
        <v>2484</v>
      </c>
    </row>
    <row r="1141" spans="2:2" x14ac:dyDescent="0.25">
      <c r="B1141" s="2" t="s">
        <v>1519</v>
      </c>
    </row>
    <row r="1142" spans="2:2" x14ac:dyDescent="0.25">
      <c r="B1142" s="2" t="s">
        <v>2485</v>
      </c>
    </row>
    <row r="1143" spans="2:2" x14ac:dyDescent="0.25">
      <c r="B1143" s="2" t="s">
        <v>2486</v>
      </c>
    </row>
    <row r="1144" spans="2:2" x14ac:dyDescent="0.25">
      <c r="B1144" s="2" t="s">
        <v>1521</v>
      </c>
    </row>
    <row r="1145" spans="2:2" x14ac:dyDescent="0.25">
      <c r="B1145" s="2" t="s">
        <v>1523</v>
      </c>
    </row>
    <row r="1146" spans="2:2" x14ac:dyDescent="0.25">
      <c r="B1146" s="2" t="s">
        <v>2487</v>
      </c>
    </row>
    <row r="1147" spans="2:2" x14ac:dyDescent="0.25">
      <c r="B1147" s="2" t="s">
        <v>2488</v>
      </c>
    </row>
    <row r="1148" spans="2:2" x14ac:dyDescent="0.25">
      <c r="B1148" s="2" t="s">
        <v>1525</v>
      </c>
    </row>
    <row r="1149" spans="2:2" x14ac:dyDescent="0.25">
      <c r="B1149" s="2" t="s">
        <v>2489</v>
      </c>
    </row>
    <row r="1150" spans="2:2" x14ac:dyDescent="0.25">
      <c r="B1150" s="2" t="s">
        <v>2490</v>
      </c>
    </row>
    <row r="1151" spans="2:2" x14ac:dyDescent="0.25">
      <c r="B1151" s="2" t="s">
        <v>2491</v>
      </c>
    </row>
    <row r="1152" spans="2:2" x14ac:dyDescent="0.25">
      <c r="B1152" s="2" t="s">
        <v>2492</v>
      </c>
    </row>
    <row r="1153" spans="2:2" x14ac:dyDescent="0.25">
      <c r="B1153" s="2" t="s">
        <v>2493</v>
      </c>
    </row>
    <row r="1154" spans="2:2" x14ac:dyDescent="0.25">
      <c r="B1154" s="2" t="s">
        <v>2494</v>
      </c>
    </row>
    <row r="1155" spans="2:2" x14ac:dyDescent="0.25">
      <c r="B1155" s="2" t="s">
        <v>2495</v>
      </c>
    </row>
    <row r="1156" spans="2:2" x14ac:dyDescent="0.25">
      <c r="B1156" s="2" t="s">
        <v>2496</v>
      </c>
    </row>
    <row r="1157" spans="2:2" x14ac:dyDescent="0.25">
      <c r="B1157" s="2" t="s">
        <v>2497</v>
      </c>
    </row>
    <row r="1158" spans="2:2" x14ac:dyDescent="0.25">
      <c r="B1158" s="2" t="s">
        <v>2498</v>
      </c>
    </row>
    <row r="1159" spans="2:2" x14ac:dyDescent="0.25">
      <c r="B1159" s="2" t="s">
        <v>2499</v>
      </c>
    </row>
    <row r="1160" spans="2:2" x14ac:dyDescent="0.25">
      <c r="B1160" s="2" t="s">
        <v>2500</v>
      </c>
    </row>
    <row r="1161" spans="2:2" x14ac:dyDescent="0.25">
      <c r="B1161" s="2" t="s">
        <v>2501</v>
      </c>
    </row>
    <row r="1162" spans="2:2" x14ac:dyDescent="0.25">
      <c r="B1162" s="2" t="s">
        <v>1527</v>
      </c>
    </row>
    <row r="1163" spans="2:2" x14ac:dyDescent="0.25">
      <c r="B1163" s="2" t="s">
        <v>2294</v>
      </c>
    </row>
    <row r="1164" spans="2:2" x14ac:dyDescent="0.25">
      <c r="B1164" s="2" t="s">
        <v>2502</v>
      </c>
    </row>
    <row r="1165" spans="2:2" x14ac:dyDescent="0.25">
      <c r="B1165" s="2" t="s">
        <v>1529</v>
      </c>
    </row>
    <row r="1166" spans="2:2" x14ac:dyDescent="0.25">
      <c r="B1166" s="2" t="s">
        <v>2503</v>
      </c>
    </row>
    <row r="1167" spans="2:2" x14ac:dyDescent="0.25">
      <c r="B1167" s="2" t="s">
        <v>1531</v>
      </c>
    </row>
    <row r="1168" spans="2:2" x14ac:dyDescent="0.25">
      <c r="B1168" s="2" t="s">
        <v>1533</v>
      </c>
    </row>
    <row r="1169" spans="2:2" x14ac:dyDescent="0.25">
      <c r="B1169" s="2" t="s">
        <v>1721</v>
      </c>
    </row>
    <row r="1170" spans="2:2" x14ac:dyDescent="0.25">
      <c r="B1170" s="2" t="s">
        <v>2504</v>
      </c>
    </row>
    <row r="1171" spans="2:2" x14ac:dyDescent="0.25">
      <c r="B1171" s="2" t="s">
        <v>2505</v>
      </c>
    </row>
    <row r="1172" spans="2:2" x14ac:dyDescent="0.25">
      <c r="B1172" s="2" t="s">
        <v>1582</v>
      </c>
    </row>
    <row r="1173" spans="2:2" x14ac:dyDescent="0.25">
      <c r="B1173" s="2" t="s">
        <v>1846</v>
      </c>
    </row>
    <row r="1174" spans="2:2" x14ac:dyDescent="0.25">
      <c r="B1174" s="2" t="s">
        <v>2506</v>
      </c>
    </row>
    <row r="1175" spans="2:2" x14ac:dyDescent="0.25">
      <c r="B1175" s="2" t="s">
        <v>2507</v>
      </c>
    </row>
    <row r="1176" spans="2:2" x14ac:dyDescent="0.25">
      <c r="B1176" s="2" t="s">
        <v>1209</v>
      </c>
    </row>
    <row r="1177" spans="2:2" x14ac:dyDescent="0.25">
      <c r="B1177" s="2" t="s">
        <v>2508</v>
      </c>
    </row>
    <row r="1178" spans="2:2" x14ac:dyDescent="0.25">
      <c r="B1178" s="2" t="s">
        <v>2509</v>
      </c>
    </row>
    <row r="1179" spans="2:2" x14ac:dyDescent="0.25">
      <c r="B1179" s="2" t="s">
        <v>2510</v>
      </c>
    </row>
    <row r="1180" spans="2:2" x14ac:dyDescent="0.25">
      <c r="B1180" s="2" t="s">
        <v>2511</v>
      </c>
    </row>
    <row r="1181" spans="2:2" x14ac:dyDescent="0.25">
      <c r="B1181" s="2" t="s">
        <v>2512</v>
      </c>
    </row>
    <row r="1182" spans="2:2" x14ac:dyDescent="0.25">
      <c r="B1182" s="2" t="s">
        <v>2513</v>
      </c>
    </row>
    <row r="1183" spans="2:2" x14ac:dyDescent="0.25">
      <c r="B1183" s="2" t="s">
        <v>2514</v>
      </c>
    </row>
    <row r="1184" spans="2:2" x14ac:dyDescent="0.25">
      <c r="B1184" s="2" t="s">
        <v>2515</v>
      </c>
    </row>
    <row r="1185" spans="2:2" x14ac:dyDescent="0.25">
      <c r="B1185" s="2" t="s">
        <v>2516</v>
      </c>
    </row>
    <row r="1186" spans="2:2" x14ac:dyDescent="0.25">
      <c r="B1186" s="2" t="s">
        <v>1365</v>
      </c>
    </row>
    <row r="1187" spans="2:2" x14ac:dyDescent="0.25">
      <c r="B1187" s="2" t="s">
        <v>2517</v>
      </c>
    </row>
    <row r="1188" spans="2:2" x14ac:dyDescent="0.25">
      <c r="B1188" s="2" t="s">
        <v>2518</v>
      </c>
    </row>
    <row r="1189" spans="2:2" x14ac:dyDescent="0.25">
      <c r="B1189" s="2" t="s">
        <v>2519</v>
      </c>
    </row>
    <row r="1190" spans="2:2" x14ac:dyDescent="0.25">
      <c r="B1190" s="2" t="s">
        <v>2520</v>
      </c>
    </row>
    <row r="1191" spans="2:2" x14ac:dyDescent="0.25">
      <c r="B1191" s="2" t="s">
        <v>2521</v>
      </c>
    </row>
    <row r="1192" spans="2:2" x14ac:dyDescent="0.25">
      <c r="B1192" s="2" t="s">
        <v>2522</v>
      </c>
    </row>
    <row r="1193" spans="2:2" x14ac:dyDescent="0.25">
      <c r="B1193" s="2" t="s">
        <v>2523</v>
      </c>
    </row>
    <row r="1194" spans="2:2" x14ac:dyDescent="0.25">
      <c r="B1194" s="2" t="s">
        <v>2524</v>
      </c>
    </row>
    <row r="1195" spans="2:2" x14ac:dyDescent="0.25">
      <c r="B1195" s="2" t="s">
        <v>2525</v>
      </c>
    </row>
    <row r="1196" spans="2:2" x14ac:dyDescent="0.25">
      <c r="B1196" s="2" t="s">
        <v>2526</v>
      </c>
    </row>
    <row r="1197" spans="2:2" x14ac:dyDescent="0.25">
      <c r="B1197" s="2" t="s">
        <v>2527</v>
      </c>
    </row>
    <row r="1198" spans="2:2" x14ac:dyDescent="0.25">
      <c r="B1198" s="2" t="s">
        <v>2528</v>
      </c>
    </row>
    <row r="1199" spans="2:2" x14ac:dyDescent="0.25">
      <c r="B1199" s="2" t="s">
        <v>2529</v>
      </c>
    </row>
    <row r="1200" spans="2:2" x14ac:dyDescent="0.25">
      <c r="B1200" s="2" t="s">
        <v>1332</v>
      </c>
    </row>
    <row r="1201" spans="2:2" x14ac:dyDescent="0.25">
      <c r="B1201" s="2" t="s">
        <v>2530</v>
      </c>
    </row>
    <row r="1202" spans="2:2" x14ac:dyDescent="0.25">
      <c r="B1202" s="2" t="s">
        <v>1583</v>
      </c>
    </row>
    <row r="1203" spans="2:2" x14ac:dyDescent="0.25">
      <c r="B1203" s="2" t="s">
        <v>2531</v>
      </c>
    </row>
    <row r="1204" spans="2:2" x14ac:dyDescent="0.25">
      <c r="B1204" s="2" t="s">
        <v>2532</v>
      </c>
    </row>
    <row r="1205" spans="2:2" x14ac:dyDescent="0.25">
      <c r="B1205" s="2" t="s">
        <v>1587</v>
      </c>
    </row>
    <row r="1206" spans="2:2" x14ac:dyDescent="0.25">
      <c r="B1206" s="2" t="s">
        <v>1191</v>
      </c>
    </row>
    <row r="1207" spans="2:2" x14ac:dyDescent="0.25">
      <c r="B1207" s="2" t="s">
        <v>2231</v>
      </c>
    </row>
    <row r="1208" spans="2:2" x14ac:dyDescent="0.25">
      <c r="B1208" s="2" t="s">
        <v>2533</v>
      </c>
    </row>
    <row r="1209" spans="2:2" x14ac:dyDescent="0.25">
      <c r="B1209" s="2" t="s">
        <v>2534</v>
      </c>
    </row>
    <row r="1210" spans="2:2" x14ac:dyDescent="0.25">
      <c r="B1210" s="2" t="s">
        <v>2535</v>
      </c>
    </row>
    <row r="1211" spans="2:2" x14ac:dyDescent="0.25">
      <c r="B1211" s="2" t="s">
        <v>2536</v>
      </c>
    </row>
    <row r="1212" spans="2:2" x14ac:dyDescent="0.25">
      <c r="B1212" s="2" t="s">
        <v>2537</v>
      </c>
    </row>
    <row r="1213" spans="2:2" x14ac:dyDescent="0.25">
      <c r="B1213" s="2" t="s">
        <v>2538</v>
      </c>
    </row>
    <row r="1214" spans="2:2" x14ac:dyDescent="0.25">
      <c r="B1214" s="2" t="s">
        <v>2539</v>
      </c>
    </row>
    <row r="1215" spans="2:2" x14ac:dyDescent="0.25">
      <c r="B1215" s="2" t="s">
        <v>2540</v>
      </c>
    </row>
    <row r="1216" spans="2:2" x14ac:dyDescent="0.25">
      <c r="B1216" s="2" t="s">
        <v>2541</v>
      </c>
    </row>
    <row r="1217" spans="2:2" x14ac:dyDescent="0.25">
      <c r="B1217" s="2" t="s">
        <v>2542</v>
      </c>
    </row>
    <row r="1218" spans="2:2" x14ac:dyDescent="0.25">
      <c r="B1218" s="2" t="s">
        <v>1606</v>
      </c>
    </row>
    <row r="1219" spans="2:2" x14ac:dyDescent="0.25">
      <c r="B1219" s="2" t="s">
        <v>2543</v>
      </c>
    </row>
    <row r="1220" spans="2:2" x14ac:dyDescent="0.25">
      <c r="B1220" s="2" t="s">
        <v>2544</v>
      </c>
    </row>
    <row r="1221" spans="2:2" x14ac:dyDescent="0.25">
      <c r="B1221" s="2" t="s">
        <v>2545</v>
      </c>
    </row>
    <row r="1222" spans="2:2" x14ac:dyDescent="0.25">
      <c r="B1222" s="2" t="s">
        <v>2546</v>
      </c>
    </row>
    <row r="1223" spans="2:2" x14ac:dyDescent="0.25">
      <c r="B1223" s="2" t="s">
        <v>2547</v>
      </c>
    </row>
    <row r="1224" spans="2:2" x14ac:dyDescent="0.25">
      <c r="B1224" s="2" t="s">
        <v>2548</v>
      </c>
    </row>
    <row r="1225" spans="2:2" x14ac:dyDescent="0.25">
      <c r="B1225" s="2" t="s">
        <v>1796</v>
      </c>
    </row>
    <row r="1226" spans="2:2" x14ac:dyDescent="0.25">
      <c r="B1226" s="2" t="s">
        <v>2549</v>
      </c>
    </row>
    <row r="1227" spans="2:2" x14ac:dyDescent="0.25">
      <c r="B1227" s="2" t="s">
        <v>2550</v>
      </c>
    </row>
    <row r="1228" spans="2:2" x14ac:dyDescent="0.25">
      <c r="B1228" s="2" t="s">
        <v>2551</v>
      </c>
    </row>
    <row r="1229" spans="2:2" x14ac:dyDescent="0.25">
      <c r="B1229" s="2" t="s">
        <v>2552</v>
      </c>
    </row>
    <row r="1230" spans="2:2" x14ac:dyDescent="0.25">
      <c r="B1230" s="2" t="s">
        <v>2553</v>
      </c>
    </row>
    <row r="1231" spans="2:2" x14ac:dyDescent="0.25">
      <c r="B1231" s="2" t="s">
        <v>2554</v>
      </c>
    </row>
    <row r="1232" spans="2:2" x14ac:dyDescent="0.25">
      <c r="B1232" s="2" t="s">
        <v>2555</v>
      </c>
    </row>
    <row r="1233" spans="2:2" x14ac:dyDescent="0.25">
      <c r="B1233" s="2" t="s">
        <v>2556</v>
      </c>
    </row>
    <row r="1234" spans="2:2" x14ac:dyDescent="0.25">
      <c r="B1234" s="2" t="s">
        <v>2557</v>
      </c>
    </row>
    <row r="1235" spans="2:2" x14ac:dyDescent="0.25">
      <c r="B1235" s="2" t="s">
        <v>1626</v>
      </c>
    </row>
    <row r="1236" spans="2:2" x14ac:dyDescent="0.25">
      <c r="B1236" s="2" t="s">
        <v>2558</v>
      </c>
    </row>
    <row r="1237" spans="2:2" x14ac:dyDescent="0.25">
      <c r="B1237" s="2" t="s">
        <v>2559</v>
      </c>
    </row>
    <row r="1238" spans="2:2" x14ac:dyDescent="0.25">
      <c r="B1238" s="2" t="s">
        <v>2560</v>
      </c>
    </row>
    <row r="1239" spans="2:2" x14ac:dyDescent="0.25">
      <c r="B1239" s="2" t="s">
        <v>2561</v>
      </c>
    </row>
    <row r="1240" spans="2:2" x14ac:dyDescent="0.25">
      <c r="B1240" s="2" t="s">
        <v>2562</v>
      </c>
    </row>
    <row r="1241" spans="2:2" x14ac:dyDescent="0.25">
      <c r="B1241" s="2" t="s">
        <v>2563</v>
      </c>
    </row>
    <row r="1242" spans="2:2" x14ac:dyDescent="0.25">
      <c r="B1242" s="2" t="s">
        <v>2564</v>
      </c>
    </row>
    <row r="1243" spans="2:2" x14ac:dyDescent="0.25">
      <c r="B1243" s="2" t="s">
        <v>2565</v>
      </c>
    </row>
    <row r="1244" spans="2:2" x14ac:dyDescent="0.25">
      <c r="B1244" s="2" t="s">
        <v>1405</v>
      </c>
    </row>
    <row r="1245" spans="2:2" x14ac:dyDescent="0.25">
      <c r="B1245" s="2" t="s">
        <v>2566</v>
      </c>
    </row>
    <row r="1246" spans="2:2" x14ac:dyDescent="0.25">
      <c r="B1246" s="2" t="s">
        <v>2567</v>
      </c>
    </row>
    <row r="1247" spans="2:2" x14ac:dyDescent="0.25">
      <c r="B1247" s="2" t="s">
        <v>2568</v>
      </c>
    </row>
    <row r="1248" spans="2:2" x14ac:dyDescent="0.25">
      <c r="B1248" s="2" t="s">
        <v>2569</v>
      </c>
    </row>
    <row r="1249" spans="2:2" x14ac:dyDescent="0.25">
      <c r="B1249" s="2" t="s">
        <v>2570</v>
      </c>
    </row>
    <row r="1250" spans="2:2" x14ac:dyDescent="0.25">
      <c r="B1250" s="2" t="s">
        <v>2571</v>
      </c>
    </row>
    <row r="1251" spans="2:2" x14ac:dyDescent="0.25">
      <c r="B1251" s="2" t="s">
        <v>2572</v>
      </c>
    </row>
    <row r="1252" spans="2:2" x14ac:dyDescent="0.25">
      <c r="B1252" s="2" t="s">
        <v>2573</v>
      </c>
    </row>
    <row r="1253" spans="2:2" x14ac:dyDescent="0.25">
      <c r="B1253" s="2" t="s">
        <v>2574</v>
      </c>
    </row>
    <row r="1254" spans="2:2" x14ac:dyDescent="0.25">
      <c r="B1254" s="2" t="s">
        <v>2575</v>
      </c>
    </row>
    <row r="1255" spans="2:2" x14ac:dyDescent="0.25">
      <c r="B1255" s="2" t="s">
        <v>2576</v>
      </c>
    </row>
    <row r="1256" spans="2:2" x14ac:dyDescent="0.25">
      <c r="B1256" s="2" t="s">
        <v>2577</v>
      </c>
    </row>
    <row r="1257" spans="2:2" x14ac:dyDescent="0.25">
      <c r="B1257" s="2" t="s">
        <v>2578</v>
      </c>
    </row>
    <row r="1258" spans="2:2" x14ac:dyDescent="0.25">
      <c r="B1258" s="2" t="s">
        <v>2579</v>
      </c>
    </row>
    <row r="1259" spans="2:2" x14ac:dyDescent="0.25">
      <c r="B1259" s="2" t="s">
        <v>2580</v>
      </c>
    </row>
    <row r="1260" spans="2:2" x14ac:dyDescent="0.25">
      <c r="B1260" s="2" t="s">
        <v>2581</v>
      </c>
    </row>
    <row r="1261" spans="2:2" x14ac:dyDescent="0.25">
      <c r="B1261" s="2" t="s">
        <v>2582</v>
      </c>
    </row>
    <row r="1262" spans="2:2" x14ac:dyDescent="0.25">
      <c r="B1262" s="2" t="s">
        <v>2583</v>
      </c>
    </row>
    <row r="1263" spans="2:2" x14ac:dyDescent="0.25">
      <c r="B1263" s="2" t="s">
        <v>1673</v>
      </c>
    </row>
    <row r="1264" spans="2:2" x14ac:dyDescent="0.25">
      <c r="B1264" s="2" t="s">
        <v>2584</v>
      </c>
    </row>
    <row r="1265" spans="2:2" x14ac:dyDescent="0.25">
      <c r="B1265" s="2" t="s">
        <v>2585</v>
      </c>
    </row>
    <row r="1266" spans="2:2" x14ac:dyDescent="0.25">
      <c r="B1266" s="2" t="s">
        <v>2586</v>
      </c>
    </row>
    <row r="1267" spans="2:2" x14ac:dyDescent="0.25">
      <c r="B1267" s="2" t="s">
        <v>2587</v>
      </c>
    </row>
    <row r="1268" spans="2:2" x14ac:dyDescent="0.25">
      <c r="B1268" s="2" t="s">
        <v>2588</v>
      </c>
    </row>
    <row r="1269" spans="2:2" x14ac:dyDescent="0.25">
      <c r="B1269" s="2" t="s">
        <v>2589</v>
      </c>
    </row>
    <row r="1270" spans="2:2" x14ac:dyDescent="0.25">
      <c r="B1270" s="2" t="s">
        <v>1546</v>
      </c>
    </row>
    <row r="1271" spans="2:2" x14ac:dyDescent="0.25">
      <c r="B1271" s="2" t="s">
        <v>2590</v>
      </c>
    </row>
    <row r="1272" spans="2:2" x14ac:dyDescent="0.25">
      <c r="B1272" s="2" t="s">
        <v>1517</v>
      </c>
    </row>
    <row r="1273" spans="2:2" x14ac:dyDescent="0.25">
      <c r="B1273" s="2" t="s">
        <v>2591</v>
      </c>
    </row>
    <row r="1274" spans="2:2" x14ac:dyDescent="0.25">
      <c r="B1274" s="2" t="s">
        <v>2592</v>
      </c>
    </row>
    <row r="1275" spans="2:2" x14ac:dyDescent="0.25">
      <c r="B1275" s="2" t="s">
        <v>2593</v>
      </c>
    </row>
    <row r="1276" spans="2:2" x14ac:dyDescent="0.25">
      <c r="B1276" s="2" t="s">
        <v>2594</v>
      </c>
    </row>
    <row r="1277" spans="2:2" x14ac:dyDescent="0.25">
      <c r="B1277" s="2" t="s">
        <v>1239</v>
      </c>
    </row>
    <row r="1278" spans="2:2" x14ac:dyDescent="0.25">
      <c r="B1278" s="2" t="s">
        <v>2595</v>
      </c>
    </row>
    <row r="1279" spans="2:2" x14ac:dyDescent="0.25">
      <c r="B1279" s="2" t="s">
        <v>2596</v>
      </c>
    </row>
    <row r="1280" spans="2:2" x14ac:dyDescent="0.25">
      <c r="B1280" s="2" t="s">
        <v>2597</v>
      </c>
    </row>
    <row r="1281" spans="2:2" x14ac:dyDescent="0.25">
      <c r="B1281" s="2" t="s">
        <v>2598</v>
      </c>
    </row>
    <row r="1282" spans="2:2" x14ac:dyDescent="0.25">
      <c r="B1282" s="2" t="s">
        <v>2599</v>
      </c>
    </row>
    <row r="1283" spans="2:2" x14ac:dyDescent="0.25">
      <c r="B1283" s="2" t="s">
        <v>1829</v>
      </c>
    </row>
    <row r="1284" spans="2:2" x14ac:dyDescent="0.25">
      <c r="B1284" s="2" t="s">
        <v>2600</v>
      </c>
    </row>
    <row r="1285" spans="2:2" x14ac:dyDescent="0.25">
      <c r="B1285" s="2" t="s">
        <v>2601</v>
      </c>
    </row>
    <row r="1286" spans="2:2" x14ac:dyDescent="0.25">
      <c r="B1286" s="2" t="s">
        <v>1846</v>
      </c>
    </row>
    <row r="1287" spans="2:2" x14ac:dyDescent="0.25">
      <c r="B1287" s="2" t="s">
        <v>2602</v>
      </c>
    </row>
    <row r="1288" spans="2:2" x14ac:dyDescent="0.25">
      <c r="B1288" s="2" t="s">
        <v>1550</v>
      </c>
    </row>
    <row r="1289" spans="2:2" x14ac:dyDescent="0.25">
      <c r="B1289" s="2" t="s">
        <v>2603</v>
      </c>
    </row>
    <row r="1290" spans="2:2" x14ac:dyDescent="0.25">
      <c r="B1290" s="2" t="s">
        <v>2604</v>
      </c>
    </row>
    <row r="1291" spans="2:2" x14ac:dyDescent="0.25">
      <c r="B1291" s="2" t="s">
        <v>1549</v>
      </c>
    </row>
    <row r="1292" spans="2:2" x14ac:dyDescent="0.25">
      <c r="B1292" s="2" t="s">
        <v>2605</v>
      </c>
    </row>
    <row r="1293" spans="2:2" x14ac:dyDescent="0.25">
      <c r="B1293" s="2" t="s">
        <v>2606</v>
      </c>
    </row>
    <row r="1294" spans="2:2" x14ac:dyDescent="0.25">
      <c r="B1294" s="2" t="s">
        <v>2607</v>
      </c>
    </row>
    <row r="1295" spans="2:2" x14ac:dyDescent="0.25">
      <c r="B1295" s="2" t="s">
        <v>1643</v>
      </c>
    </row>
    <row r="1296" spans="2:2" x14ac:dyDescent="0.25">
      <c r="B1296" s="2" t="s">
        <v>1551</v>
      </c>
    </row>
    <row r="1297" spans="2:2" x14ac:dyDescent="0.25">
      <c r="B1297" s="2" t="s">
        <v>2608</v>
      </c>
    </row>
    <row r="1298" spans="2:2" x14ac:dyDescent="0.25">
      <c r="B1298" s="2" t="s">
        <v>1552</v>
      </c>
    </row>
    <row r="1299" spans="2:2" x14ac:dyDescent="0.25">
      <c r="B1299" s="2" t="s">
        <v>1553</v>
      </c>
    </row>
    <row r="1300" spans="2:2" x14ac:dyDescent="0.25">
      <c r="B1300" s="2" t="s">
        <v>1555</v>
      </c>
    </row>
    <row r="1301" spans="2:2" x14ac:dyDescent="0.25">
      <c r="B1301" s="2" t="s">
        <v>2609</v>
      </c>
    </row>
    <row r="1302" spans="2:2" x14ac:dyDescent="0.25">
      <c r="B1302" s="2" t="s">
        <v>2610</v>
      </c>
    </row>
    <row r="1303" spans="2:2" x14ac:dyDescent="0.25">
      <c r="B1303" s="2" t="s">
        <v>2611</v>
      </c>
    </row>
    <row r="1304" spans="2:2" x14ac:dyDescent="0.25">
      <c r="B1304" s="2" t="s">
        <v>2612</v>
      </c>
    </row>
    <row r="1305" spans="2:2" x14ac:dyDescent="0.25">
      <c r="B1305" s="2" t="s">
        <v>1558</v>
      </c>
    </row>
    <row r="1306" spans="2:2" x14ac:dyDescent="0.25">
      <c r="B1306" s="2" t="s">
        <v>2613</v>
      </c>
    </row>
    <row r="1307" spans="2:2" x14ac:dyDescent="0.25">
      <c r="B1307" s="2" t="s">
        <v>2614</v>
      </c>
    </row>
    <row r="1308" spans="2:2" x14ac:dyDescent="0.25">
      <c r="B1308" s="2" t="s">
        <v>1239</v>
      </c>
    </row>
    <row r="1309" spans="2:2" x14ac:dyDescent="0.25">
      <c r="B1309" s="2" t="s">
        <v>2615</v>
      </c>
    </row>
    <row r="1310" spans="2:2" x14ac:dyDescent="0.25">
      <c r="B1310" s="2" t="s">
        <v>2616</v>
      </c>
    </row>
    <row r="1311" spans="2:2" x14ac:dyDescent="0.25">
      <c r="B1311" s="2" t="s">
        <v>2617</v>
      </c>
    </row>
    <row r="1312" spans="2:2" x14ac:dyDescent="0.25">
      <c r="B1312" s="2" t="s">
        <v>2618</v>
      </c>
    </row>
    <row r="1313" spans="2:2" x14ac:dyDescent="0.25">
      <c r="B1313" s="2" t="s">
        <v>2619</v>
      </c>
    </row>
    <row r="1314" spans="2:2" x14ac:dyDescent="0.25">
      <c r="B1314" s="2" t="s">
        <v>2620</v>
      </c>
    </row>
    <row r="1315" spans="2:2" x14ac:dyDescent="0.25">
      <c r="B1315" s="2" t="s">
        <v>2621</v>
      </c>
    </row>
    <row r="1316" spans="2:2" x14ac:dyDescent="0.25">
      <c r="B1316" s="2" t="s">
        <v>2622</v>
      </c>
    </row>
    <row r="1317" spans="2:2" x14ac:dyDescent="0.25">
      <c r="B1317" s="2" t="s">
        <v>1559</v>
      </c>
    </row>
    <row r="1318" spans="2:2" x14ac:dyDescent="0.25">
      <c r="B1318" s="2" t="s">
        <v>2623</v>
      </c>
    </row>
    <row r="1319" spans="2:2" x14ac:dyDescent="0.25">
      <c r="B1319" s="2" t="s">
        <v>2624</v>
      </c>
    </row>
    <row r="1320" spans="2:2" x14ac:dyDescent="0.25">
      <c r="B1320" s="2" t="s">
        <v>2625</v>
      </c>
    </row>
    <row r="1321" spans="2:2" x14ac:dyDescent="0.25">
      <c r="B1321" s="2" t="s">
        <v>1560</v>
      </c>
    </row>
    <row r="1322" spans="2:2" x14ac:dyDescent="0.25">
      <c r="B1322" s="2" t="s">
        <v>2626</v>
      </c>
    </row>
    <row r="1323" spans="2:2" x14ac:dyDescent="0.25">
      <c r="B1323" s="2" t="s">
        <v>2627</v>
      </c>
    </row>
    <row r="1324" spans="2:2" x14ac:dyDescent="0.25">
      <c r="B1324" s="2" t="s">
        <v>2628</v>
      </c>
    </row>
    <row r="1325" spans="2:2" x14ac:dyDescent="0.25">
      <c r="B1325" s="2" t="s">
        <v>2629</v>
      </c>
    </row>
    <row r="1326" spans="2:2" x14ac:dyDescent="0.25">
      <c r="B1326" s="2" t="s">
        <v>2630</v>
      </c>
    </row>
    <row r="1327" spans="2:2" x14ac:dyDescent="0.25">
      <c r="B1327" s="2" t="s">
        <v>2631</v>
      </c>
    </row>
    <row r="1328" spans="2:2" x14ac:dyDescent="0.25">
      <c r="B1328" s="2" t="s">
        <v>2632</v>
      </c>
    </row>
    <row r="1329" spans="2:2" x14ac:dyDescent="0.25">
      <c r="B1329" s="2" t="s">
        <v>2633</v>
      </c>
    </row>
    <row r="1330" spans="2:2" x14ac:dyDescent="0.25">
      <c r="B1330" s="2" t="s">
        <v>2634</v>
      </c>
    </row>
    <row r="1331" spans="2:2" x14ac:dyDescent="0.25">
      <c r="B1331" s="2" t="s">
        <v>2635</v>
      </c>
    </row>
    <row r="1332" spans="2:2" x14ac:dyDescent="0.25">
      <c r="B1332" s="2" t="s">
        <v>2636</v>
      </c>
    </row>
    <row r="1333" spans="2:2" x14ac:dyDescent="0.25">
      <c r="B1333" s="2" t="s">
        <v>2637</v>
      </c>
    </row>
    <row r="1334" spans="2:2" x14ac:dyDescent="0.25">
      <c r="B1334" s="2" t="s">
        <v>2638</v>
      </c>
    </row>
    <row r="1335" spans="2:2" x14ac:dyDescent="0.25">
      <c r="B1335" s="2" t="s">
        <v>2639</v>
      </c>
    </row>
    <row r="1336" spans="2:2" x14ac:dyDescent="0.25">
      <c r="B1336" s="2" t="s">
        <v>2640</v>
      </c>
    </row>
    <row r="1337" spans="2:2" x14ac:dyDescent="0.25">
      <c r="B1337" s="2" t="s">
        <v>2641</v>
      </c>
    </row>
    <row r="1338" spans="2:2" x14ac:dyDescent="0.25">
      <c r="B1338" s="2" t="s">
        <v>2642</v>
      </c>
    </row>
    <row r="1339" spans="2:2" x14ac:dyDescent="0.25">
      <c r="B1339" s="2" t="s">
        <v>2643</v>
      </c>
    </row>
    <row r="1340" spans="2:2" x14ac:dyDescent="0.25">
      <c r="B1340" s="2" t="s">
        <v>2644</v>
      </c>
    </row>
    <row r="1341" spans="2:2" x14ac:dyDescent="0.25">
      <c r="B1341" s="2" t="s">
        <v>2645</v>
      </c>
    </row>
    <row r="1342" spans="2:2" x14ac:dyDescent="0.25">
      <c r="B1342" s="2" t="s">
        <v>2646</v>
      </c>
    </row>
    <row r="1343" spans="2:2" x14ac:dyDescent="0.25">
      <c r="B1343" s="2" t="s">
        <v>1561</v>
      </c>
    </row>
    <row r="1344" spans="2:2" x14ac:dyDescent="0.25">
      <c r="B1344" s="2" t="s">
        <v>2647</v>
      </c>
    </row>
    <row r="1345" spans="2:2" x14ac:dyDescent="0.25">
      <c r="B1345" s="2" t="s">
        <v>2648</v>
      </c>
    </row>
    <row r="1346" spans="2:2" x14ac:dyDescent="0.25">
      <c r="B1346" s="2" t="s">
        <v>1562</v>
      </c>
    </row>
    <row r="1347" spans="2:2" x14ac:dyDescent="0.25">
      <c r="B1347" s="2" t="s">
        <v>2649</v>
      </c>
    </row>
    <row r="1348" spans="2:2" x14ac:dyDescent="0.25">
      <c r="B1348" s="2" t="s">
        <v>2650</v>
      </c>
    </row>
    <row r="1349" spans="2:2" x14ac:dyDescent="0.25">
      <c r="B1349" s="2" t="s">
        <v>2651</v>
      </c>
    </row>
    <row r="1350" spans="2:2" x14ac:dyDescent="0.25">
      <c r="B1350" s="2" t="s">
        <v>2652</v>
      </c>
    </row>
    <row r="1351" spans="2:2" x14ac:dyDescent="0.25">
      <c r="B1351" s="2" t="s">
        <v>1693</v>
      </c>
    </row>
    <row r="1352" spans="2:2" x14ac:dyDescent="0.25">
      <c r="B1352" s="2" t="s">
        <v>2653</v>
      </c>
    </row>
    <row r="1353" spans="2:2" x14ac:dyDescent="0.25">
      <c r="B1353" s="2" t="s">
        <v>1393</v>
      </c>
    </row>
    <row r="1354" spans="2:2" x14ac:dyDescent="0.25">
      <c r="B1354" s="2" t="s">
        <v>2654</v>
      </c>
    </row>
    <row r="1355" spans="2:2" x14ac:dyDescent="0.25">
      <c r="B1355" s="2" t="s">
        <v>2655</v>
      </c>
    </row>
    <row r="1356" spans="2:2" x14ac:dyDescent="0.25">
      <c r="B1356" s="2" t="s">
        <v>2656</v>
      </c>
    </row>
    <row r="1357" spans="2:2" x14ac:dyDescent="0.25">
      <c r="B1357" s="2" t="s">
        <v>2657</v>
      </c>
    </row>
    <row r="1358" spans="2:2" x14ac:dyDescent="0.25">
      <c r="B1358" s="2" t="s">
        <v>2658</v>
      </c>
    </row>
    <row r="1359" spans="2:2" x14ac:dyDescent="0.25">
      <c r="B1359" s="2" t="s">
        <v>2659</v>
      </c>
    </row>
    <row r="1360" spans="2:2" x14ac:dyDescent="0.25">
      <c r="B1360" s="2" t="s">
        <v>2660</v>
      </c>
    </row>
    <row r="1361" spans="2:2" x14ac:dyDescent="0.25">
      <c r="B1361" s="2" t="s">
        <v>2661</v>
      </c>
    </row>
    <row r="1362" spans="2:2" x14ac:dyDescent="0.25">
      <c r="B1362" s="2" t="s">
        <v>1364</v>
      </c>
    </row>
    <row r="1363" spans="2:2" x14ac:dyDescent="0.25">
      <c r="B1363" s="2" t="s">
        <v>1191</v>
      </c>
    </row>
    <row r="1364" spans="2:2" x14ac:dyDescent="0.25">
      <c r="B1364" s="2" t="s">
        <v>1563</v>
      </c>
    </row>
    <row r="1365" spans="2:2" x14ac:dyDescent="0.25">
      <c r="B1365" s="2" t="s">
        <v>2662</v>
      </c>
    </row>
    <row r="1366" spans="2:2" x14ac:dyDescent="0.25">
      <c r="B1366" s="2" t="s">
        <v>2663</v>
      </c>
    </row>
    <row r="1367" spans="2:2" x14ac:dyDescent="0.25">
      <c r="B1367" s="2" t="s">
        <v>2664</v>
      </c>
    </row>
    <row r="1368" spans="2:2" x14ac:dyDescent="0.25">
      <c r="B1368" s="2" t="s">
        <v>2665</v>
      </c>
    </row>
    <row r="1369" spans="2:2" x14ac:dyDescent="0.25">
      <c r="B1369" s="2" t="s">
        <v>1746</v>
      </c>
    </row>
    <row r="1370" spans="2:2" x14ac:dyDescent="0.25">
      <c r="B1370" s="2" t="s">
        <v>2666</v>
      </c>
    </row>
    <row r="1371" spans="2:2" x14ac:dyDescent="0.25">
      <c r="B1371" s="2" t="s">
        <v>2667</v>
      </c>
    </row>
    <row r="1372" spans="2:2" x14ac:dyDescent="0.25">
      <c r="B1372" s="2" t="s">
        <v>2668</v>
      </c>
    </row>
    <row r="1373" spans="2:2" x14ac:dyDescent="0.25">
      <c r="B1373" s="2" t="s">
        <v>2669</v>
      </c>
    </row>
    <row r="1374" spans="2:2" x14ac:dyDescent="0.25">
      <c r="B1374" s="2" t="s">
        <v>2670</v>
      </c>
    </row>
    <row r="1375" spans="2:2" x14ac:dyDescent="0.25">
      <c r="B1375" s="2" t="s">
        <v>2671</v>
      </c>
    </row>
    <row r="1376" spans="2:2" x14ac:dyDescent="0.25">
      <c r="B1376" s="2" t="s">
        <v>1564</v>
      </c>
    </row>
    <row r="1377" spans="2:2" x14ac:dyDescent="0.25">
      <c r="B1377" s="2" t="s">
        <v>2672</v>
      </c>
    </row>
    <row r="1378" spans="2:2" x14ac:dyDescent="0.25">
      <c r="B1378" s="2" t="s">
        <v>2673</v>
      </c>
    </row>
    <row r="1379" spans="2:2" x14ac:dyDescent="0.25">
      <c r="B1379" s="2" t="s">
        <v>2674</v>
      </c>
    </row>
    <row r="1380" spans="2:2" x14ac:dyDescent="0.25">
      <c r="B1380" s="2" t="s">
        <v>2675</v>
      </c>
    </row>
    <row r="1381" spans="2:2" x14ac:dyDescent="0.25">
      <c r="B1381" s="2" t="s">
        <v>1643</v>
      </c>
    </row>
    <row r="1382" spans="2:2" x14ac:dyDescent="0.25">
      <c r="B1382" s="2" t="s">
        <v>1910</v>
      </c>
    </row>
    <row r="1383" spans="2:2" x14ac:dyDescent="0.25">
      <c r="B1383" s="2" t="s">
        <v>2676</v>
      </c>
    </row>
    <row r="1384" spans="2:2" x14ac:dyDescent="0.25">
      <c r="B1384" s="2" t="s">
        <v>2677</v>
      </c>
    </row>
    <row r="1385" spans="2:2" x14ac:dyDescent="0.25">
      <c r="B1385" s="2" t="s">
        <v>1565</v>
      </c>
    </row>
    <row r="1386" spans="2:2" x14ac:dyDescent="0.25">
      <c r="B1386" s="2" t="s">
        <v>2431</v>
      </c>
    </row>
    <row r="1387" spans="2:2" x14ac:dyDescent="0.25">
      <c r="B1387" s="2" t="s">
        <v>2678</v>
      </c>
    </row>
    <row r="1388" spans="2:2" x14ac:dyDescent="0.25">
      <c r="B1388" s="2" t="s">
        <v>2679</v>
      </c>
    </row>
    <row r="1389" spans="2:2" x14ac:dyDescent="0.25">
      <c r="B1389" s="2" t="s">
        <v>2613</v>
      </c>
    </row>
    <row r="1390" spans="2:2" x14ac:dyDescent="0.25">
      <c r="B1390" s="2" t="s">
        <v>2680</v>
      </c>
    </row>
    <row r="1391" spans="2:2" x14ac:dyDescent="0.25">
      <c r="B1391" s="2" t="s">
        <v>2681</v>
      </c>
    </row>
    <row r="1392" spans="2:2" x14ac:dyDescent="0.25">
      <c r="B1392" s="2" t="s">
        <v>2682</v>
      </c>
    </row>
    <row r="1393" spans="2:2" x14ac:dyDescent="0.25">
      <c r="B1393" s="2" t="s">
        <v>2683</v>
      </c>
    </row>
    <row r="1394" spans="2:2" x14ac:dyDescent="0.25">
      <c r="B1394" s="2" t="s">
        <v>2684</v>
      </c>
    </row>
    <row r="1395" spans="2:2" x14ac:dyDescent="0.25">
      <c r="B1395" s="2" t="s">
        <v>2685</v>
      </c>
    </row>
    <row r="1396" spans="2:2" x14ac:dyDescent="0.25">
      <c r="B1396" s="2" t="s">
        <v>2686</v>
      </c>
    </row>
    <row r="1397" spans="2:2" x14ac:dyDescent="0.25">
      <c r="B1397" s="2" t="s">
        <v>2687</v>
      </c>
    </row>
    <row r="1398" spans="2:2" x14ac:dyDescent="0.25">
      <c r="B1398" s="2" t="s">
        <v>2688</v>
      </c>
    </row>
    <row r="1399" spans="2:2" x14ac:dyDescent="0.25">
      <c r="B1399" s="2" t="s">
        <v>2689</v>
      </c>
    </row>
    <row r="1400" spans="2:2" x14ac:dyDescent="0.25">
      <c r="B1400" s="2" t="s">
        <v>1187</v>
      </c>
    </row>
    <row r="1401" spans="2:2" x14ac:dyDescent="0.25">
      <c r="B1401" s="2" t="s">
        <v>2690</v>
      </c>
    </row>
    <row r="1402" spans="2:2" x14ac:dyDescent="0.25">
      <c r="B1402" s="2" t="s">
        <v>2691</v>
      </c>
    </row>
    <row r="1403" spans="2:2" x14ac:dyDescent="0.25">
      <c r="B1403" s="2" t="s">
        <v>1301</v>
      </c>
    </row>
    <row r="1404" spans="2:2" x14ac:dyDescent="0.25">
      <c r="B1404" s="2" t="s">
        <v>2692</v>
      </c>
    </row>
    <row r="1405" spans="2:2" x14ac:dyDescent="0.25">
      <c r="B1405" s="2" t="s">
        <v>1303</v>
      </c>
    </row>
    <row r="1406" spans="2:2" x14ac:dyDescent="0.25">
      <c r="B1406" s="2" t="s">
        <v>1305</v>
      </c>
    </row>
    <row r="1407" spans="2:2" x14ac:dyDescent="0.25">
      <c r="B1407" s="2" t="s">
        <v>2693</v>
      </c>
    </row>
    <row r="1408" spans="2:2" x14ac:dyDescent="0.25">
      <c r="B1408" s="2" t="s">
        <v>2694</v>
      </c>
    </row>
    <row r="1409" spans="2:2" x14ac:dyDescent="0.25">
      <c r="B1409" s="2" t="s">
        <v>2695</v>
      </c>
    </row>
    <row r="1410" spans="2:2" x14ac:dyDescent="0.25">
      <c r="B1410" s="2" t="s">
        <v>2696</v>
      </c>
    </row>
    <row r="1411" spans="2:2" x14ac:dyDescent="0.25">
      <c r="B1411" s="2" t="s">
        <v>2697</v>
      </c>
    </row>
    <row r="1412" spans="2:2" x14ac:dyDescent="0.25">
      <c r="B1412" s="2" t="s">
        <v>2698</v>
      </c>
    </row>
    <row r="1413" spans="2:2" x14ac:dyDescent="0.25">
      <c r="B1413" s="2" t="s">
        <v>2699</v>
      </c>
    </row>
    <row r="1414" spans="2:2" x14ac:dyDescent="0.25">
      <c r="B1414" s="2" t="s">
        <v>2700</v>
      </c>
    </row>
    <row r="1415" spans="2:2" x14ac:dyDescent="0.25">
      <c r="B1415" s="2" t="s">
        <v>2701</v>
      </c>
    </row>
    <row r="1416" spans="2:2" x14ac:dyDescent="0.25">
      <c r="B1416" s="2" t="s">
        <v>2702</v>
      </c>
    </row>
    <row r="1417" spans="2:2" x14ac:dyDescent="0.25">
      <c r="B1417" s="2" t="s">
        <v>2703</v>
      </c>
    </row>
    <row r="1418" spans="2:2" x14ac:dyDescent="0.25">
      <c r="B1418" s="2" t="s">
        <v>2704</v>
      </c>
    </row>
    <row r="1419" spans="2:2" x14ac:dyDescent="0.25">
      <c r="B1419" s="2" t="s">
        <v>1675</v>
      </c>
    </row>
    <row r="1420" spans="2:2" x14ac:dyDescent="0.25">
      <c r="B1420" s="2" t="s">
        <v>2705</v>
      </c>
    </row>
    <row r="1421" spans="2:2" x14ac:dyDescent="0.25">
      <c r="B1421" s="2" t="s">
        <v>2706</v>
      </c>
    </row>
    <row r="1422" spans="2:2" x14ac:dyDescent="0.25">
      <c r="B1422" s="2" t="s">
        <v>2707</v>
      </c>
    </row>
    <row r="1423" spans="2:2" x14ac:dyDescent="0.25">
      <c r="B1423" s="2" t="s">
        <v>2708</v>
      </c>
    </row>
    <row r="1424" spans="2:2" x14ac:dyDescent="0.25">
      <c r="B1424" s="2" t="s">
        <v>2709</v>
      </c>
    </row>
    <row r="1425" spans="2:2" x14ac:dyDescent="0.25">
      <c r="B1425" s="2" t="s">
        <v>1829</v>
      </c>
    </row>
    <row r="1426" spans="2:2" x14ac:dyDescent="0.25">
      <c r="B1426" s="2" t="s">
        <v>1535</v>
      </c>
    </row>
    <row r="1427" spans="2:2" x14ac:dyDescent="0.25">
      <c r="B1427" s="2" t="s">
        <v>2440</v>
      </c>
    </row>
    <row r="1428" spans="2:2" x14ac:dyDescent="0.25">
      <c r="B1428" s="2" t="s">
        <v>1537</v>
      </c>
    </row>
    <row r="1429" spans="2:2" x14ac:dyDescent="0.25">
      <c r="B1429" s="2" t="s">
        <v>1539</v>
      </c>
    </row>
    <row r="1430" spans="2:2" x14ac:dyDescent="0.25">
      <c r="B1430" s="2" t="s">
        <v>1541</v>
      </c>
    </row>
    <row r="1431" spans="2:2" x14ac:dyDescent="0.25">
      <c r="B1431" s="2" t="s">
        <v>1543</v>
      </c>
    </row>
    <row r="1432" spans="2:2" x14ac:dyDescent="0.25">
      <c r="B1432" s="2" t="s">
        <v>1545</v>
      </c>
    </row>
    <row r="1433" spans="2:2" x14ac:dyDescent="0.25">
      <c r="B1433" s="2" t="s">
        <v>2710</v>
      </c>
    </row>
    <row r="1434" spans="2:2" x14ac:dyDescent="0.25">
      <c r="B1434" s="2" t="s">
        <v>1685</v>
      </c>
    </row>
    <row r="1435" spans="2:2" x14ac:dyDescent="0.25">
      <c r="B1435" s="2" t="s">
        <v>1546</v>
      </c>
    </row>
    <row r="1436" spans="2:2" x14ac:dyDescent="0.25">
      <c r="B1436" s="2" t="s">
        <v>2502</v>
      </c>
    </row>
    <row r="1437" spans="2:2" x14ac:dyDescent="0.25">
      <c r="B1437" s="2" t="s">
        <v>1547</v>
      </c>
    </row>
    <row r="1438" spans="2:2" x14ac:dyDescent="0.25">
      <c r="B1438" s="2" t="s">
        <v>1548</v>
      </c>
    </row>
    <row r="1439" spans="2:2" x14ac:dyDescent="0.25">
      <c r="B1439" s="2" t="s">
        <v>2585</v>
      </c>
    </row>
    <row r="1440" spans="2:2" x14ac:dyDescent="0.25">
      <c r="B1440" s="2" t="s">
        <v>2464</v>
      </c>
    </row>
    <row r="1441" spans="2:2" x14ac:dyDescent="0.25">
      <c r="B1441" s="2" t="s">
        <v>2711</v>
      </c>
    </row>
    <row r="1442" spans="2:2" x14ac:dyDescent="0.25">
      <c r="B1442" s="2" t="s">
        <v>2712</v>
      </c>
    </row>
    <row r="1443" spans="2:2" x14ac:dyDescent="0.25">
      <c r="B1443" s="2" t="s">
        <v>2713</v>
      </c>
    </row>
    <row r="1444" spans="2:2" x14ac:dyDescent="0.25">
      <c r="B1444" s="2" t="s">
        <v>2714</v>
      </c>
    </row>
    <row r="1445" spans="2:2" x14ac:dyDescent="0.25">
      <c r="B1445" s="2" t="s">
        <v>1910</v>
      </c>
    </row>
    <row r="1446" spans="2:2" x14ac:dyDescent="0.25">
      <c r="B1446" s="2" t="s">
        <v>2715</v>
      </c>
    </row>
    <row r="1447" spans="2:2" x14ac:dyDescent="0.25">
      <c r="B1447" s="2" t="s">
        <v>2716</v>
      </c>
    </row>
    <row r="1448" spans="2:2" x14ac:dyDescent="0.25">
      <c r="B1448" s="2" t="s">
        <v>2717</v>
      </c>
    </row>
    <row r="1449" spans="2:2" x14ac:dyDescent="0.25">
      <c r="B1449" s="2" t="s">
        <v>2718</v>
      </c>
    </row>
    <row r="1450" spans="2:2" x14ac:dyDescent="0.25">
      <c r="B1450" s="2" t="s">
        <v>2499</v>
      </c>
    </row>
    <row r="1451" spans="2:2" x14ac:dyDescent="0.25">
      <c r="B1451" s="2" t="s">
        <v>2719</v>
      </c>
    </row>
    <row r="1452" spans="2:2" x14ac:dyDescent="0.25">
      <c r="B1452" s="2" t="s">
        <v>2720</v>
      </c>
    </row>
    <row r="1453" spans="2:2" x14ac:dyDescent="0.25">
      <c r="B1453" s="2" t="s">
        <v>2721</v>
      </c>
    </row>
    <row r="1454" spans="2:2" x14ac:dyDescent="0.25">
      <c r="B1454" s="2" t="s">
        <v>2722</v>
      </c>
    </row>
    <row r="1455" spans="2:2" x14ac:dyDescent="0.25">
      <c r="B1455" s="2" t="s">
        <v>1765</v>
      </c>
    </row>
    <row r="1456" spans="2:2" x14ac:dyDescent="0.25">
      <c r="B1456" s="2" t="s">
        <v>2723</v>
      </c>
    </row>
    <row r="1457" spans="2:2" x14ac:dyDescent="0.25">
      <c r="B1457" s="2" t="s">
        <v>2724</v>
      </c>
    </row>
    <row r="1458" spans="2:2" x14ac:dyDescent="0.25">
      <c r="B1458" s="2" t="s">
        <v>2725</v>
      </c>
    </row>
    <row r="1459" spans="2:2" x14ac:dyDescent="0.25">
      <c r="B1459" s="2" t="s">
        <v>2726</v>
      </c>
    </row>
    <row r="1460" spans="2:2" x14ac:dyDescent="0.25">
      <c r="B1460" s="2" t="s">
        <v>1454</v>
      </c>
    </row>
    <row r="1461" spans="2:2" ht="11.1" customHeight="1" x14ac:dyDescent="0.25">
      <c r="B1461" s="2" t="s">
        <v>1448</v>
      </c>
    </row>
    <row r="1462" spans="2:2" x14ac:dyDescent="0.25">
      <c r="B1462" s="2" t="s">
        <v>1450</v>
      </c>
    </row>
    <row r="1463" spans="2:2" x14ac:dyDescent="0.25">
      <c r="B1463" s="2" t="s">
        <v>1452</v>
      </c>
    </row>
    <row r="1464" spans="2:2" x14ac:dyDescent="0.25">
      <c r="B1464" s="2" t="s">
        <v>2727</v>
      </c>
    </row>
    <row r="1465" spans="2:2" x14ac:dyDescent="0.25">
      <c r="B1465" s="2" t="s">
        <v>2728</v>
      </c>
    </row>
    <row r="1466" spans="2:2" x14ac:dyDescent="0.25">
      <c r="B1466" s="2" t="s">
        <v>2729</v>
      </c>
    </row>
    <row r="1467" spans="2:2" x14ac:dyDescent="0.25">
      <c r="B1467" s="2" t="s">
        <v>2730</v>
      </c>
    </row>
    <row r="1468" spans="2:2" x14ac:dyDescent="0.25">
      <c r="B1468" s="2" t="s">
        <v>2731</v>
      </c>
    </row>
    <row r="1469" spans="2:2" x14ac:dyDescent="0.25">
      <c r="B1469" s="2" t="s">
        <v>2732</v>
      </c>
    </row>
    <row r="1470" spans="2:2" x14ac:dyDescent="0.25">
      <c r="B1470" s="2" t="s">
        <v>2733</v>
      </c>
    </row>
    <row r="1471" spans="2:2" x14ac:dyDescent="0.25">
      <c r="B1471" s="2" t="s">
        <v>2734</v>
      </c>
    </row>
    <row r="1472" spans="2:2" x14ac:dyDescent="0.25">
      <c r="B1472" s="2" t="s">
        <v>2735</v>
      </c>
    </row>
    <row r="1473" spans="1:2" x14ac:dyDescent="0.25">
      <c r="B1473" s="2" t="s">
        <v>2736</v>
      </c>
    </row>
    <row r="1474" spans="1:2" x14ac:dyDescent="0.25">
      <c r="B1474" s="2" t="s">
        <v>449</v>
      </c>
    </row>
    <row r="1478" spans="1:2" x14ac:dyDescent="0.25">
      <c r="A1478" s="1" t="s">
        <v>2737</v>
      </c>
      <c r="B1478" s="2" t="s">
        <v>96</v>
      </c>
    </row>
    <row r="1479" spans="1:2" x14ac:dyDescent="0.25">
      <c r="B1479" s="2" t="s">
        <v>242</v>
      </c>
    </row>
    <row r="1480" spans="1:2" x14ac:dyDescent="0.25">
      <c r="B1480" s="2" t="s">
        <v>142</v>
      </c>
    </row>
    <row r="1481" spans="1:2" x14ac:dyDescent="0.25">
      <c r="B1481" s="2" t="s">
        <v>158</v>
      </c>
    </row>
    <row r="1482" spans="1:2" x14ac:dyDescent="0.25">
      <c r="B1482" s="2" t="s">
        <v>151</v>
      </c>
    </row>
    <row r="1483" spans="1:2" x14ac:dyDescent="0.25">
      <c r="B1483" s="2" t="s">
        <v>166</v>
      </c>
    </row>
    <row r="1484" spans="1:2" x14ac:dyDescent="0.25">
      <c r="B1484" s="2" t="s">
        <v>268</v>
      </c>
    </row>
    <row r="1485" spans="1:2" x14ac:dyDescent="0.25">
      <c r="B1485" s="2" t="s">
        <v>376</v>
      </c>
    </row>
    <row r="1486" spans="1:2" x14ac:dyDescent="0.25">
      <c r="B1486" s="2" t="s">
        <v>327</v>
      </c>
    </row>
    <row r="1487" spans="1:2" x14ac:dyDescent="0.25">
      <c r="B1487" s="2" t="s">
        <v>366</v>
      </c>
    </row>
    <row r="1488" spans="1:2" x14ac:dyDescent="0.25">
      <c r="B1488" s="2" t="s">
        <v>398</v>
      </c>
    </row>
    <row r="1489" spans="2:2" x14ac:dyDescent="0.25">
      <c r="B1489" s="2" t="s">
        <v>357</v>
      </c>
    </row>
    <row r="1490" spans="2:2" x14ac:dyDescent="0.25">
      <c r="B1490" s="2" t="s">
        <v>227</v>
      </c>
    </row>
    <row r="1491" spans="2:2" x14ac:dyDescent="0.25">
      <c r="B1491" s="2" t="s">
        <v>116</v>
      </c>
    </row>
    <row r="1492" spans="2:2" x14ac:dyDescent="0.25">
      <c r="B1492" s="2" t="s">
        <v>82</v>
      </c>
    </row>
    <row r="1493" spans="2:2" x14ac:dyDescent="0.25">
      <c r="B1493" s="2" t="s">
        <v>264</v>
      </c>
    </row>
    <row r="1494" spans="2:2" x14ac:dyDescent="0.25">
      <c r="B1494" s="2" t="s">
        <v>2738</v>
      </c>
    </row>
    <row r="1495" spans="2:2" x14ac:dyDescent="0.25">
      <c r="B1495" s="2" t="s">
        <v>271</v>
      </c>
    </row>
    <row r="1496" spans="2:2" x14ac:dyDescent="0.25">
      <c r="B1496" s="2" t="s">
        <v>261</v>
      </c>
    </row>
    <row r="1497" spans="2:2" x14ac:dyDescent="0.25">
      <c r="B1497" s="2" t="s">
        <v>334</v>
      </c>
    </row>
    <row r="1498" spans="2:2" x14ac:dyDescent="0.25">
      <c r="B1498" s="2" t="s">
        <v>414</v>
      </c>
    </row>
    <row r="1499" spans="2:2" x14ac:dyDescent="0.25">
      <c r="B1499" s="2" t="s">
        <v>2739</v>
      </c>
    </row>
    <row r="1500" spans="2:2" x14ac:dyDescent="0.25">
      <c r="B1500" s="2" t="s">
        <v>248</v>
      </c>
    </row>
    <row r="1501" spans="2:2" x14ac:dyDescent="0.25">
      <c r="B1501" s="2" t="s">
        <v>175</v>
      </c>
    </row>
    <row r="1502" spans="2:2" x14ac:dyDescent="0.25">
      <c r="B1502" s="2" t="s">
        <v>2740</v>
      </c>
    </row>
    <row r="1503" spans="2:2" x14ac:dyDescent="0.25">
      <c r="B1503" s="2" t="s">
        <v>2741</v>
      </c>
    </row>
    <row r="1504" spans="2:2" x14ac:dyDescent="0.25">
      <c r="B1504" s="2" t="s">
        <v>2742</v>
      </c>
    </row>
    <row r="1505" spans="1:2" x14ac:dyDescent="0.25">
      <c r="B1505" s="2" t="s">
        <v>191</v>
      </c>
    </row>
    <row r="1506" spans="1:2" x14ac:dyDescent="0.25">
      <c r="B1506" s="2" t="s">
        <v>222</v>
      </c>
    </row>
    <row r="1511" spans="1:2" ht="19.5" x14ac:dyDescent="0.3">
      <c r="A1511" s="6" t="s">
        <v>2743</v>
      </c>
      <c r="B1511" s="2" t="s">
        <v>716</v>
      </c>
    </row>
    <row r="1512" spans="1:2" x14ac:dyDescent="0.25">
      <c r="B1512" s="2" t="s">
        <v>2744</v>
      </c>
    </row>
    <row r="1513" spans="1:2" x14ac:dyDescent="0.25">
      <c r="B1513" s="2" t="s">
        <v>710</v>
      </c>
    </row>
    <row r="1514" spans="1:2" x14ac:dyDescent="0.25">
      <c r="B1514" s="2" t="s">
        <v>694</v>
      </c>
    </row>
    <row r="1515" spans="1:2" x14ac:dyDescent="0.25">
      <c r="B1515" s="2" t="s">
        <v>697</v>
      </c>
    </row>
    <row r="1516" spans="1:2" x14ac:dyDescent="0.25">
      <c r="B1516" s="2" t="s">
        <v>728</v>
      </c>
    </row>
    <row r="1517" spans="1:2" x14ac:dyDescent="0.25">
      <c r="B1517" s="2" t="s">
        <v>717</v>
      </c>
    </row>
    <row r="1518" spans="1:2" x14ac:dyDescent="0.25">
      <c r="B1518" s="2" t="s">
        <v>707</v>
      </c>
    </row>
    <row r="1519" spans="1:2" x14ac:dyDescent="0.25">
      <c r="B1519" s="2" t="s">
        <v>2745</v>
      </c>
    </row>
    <row r="1520" spans="1:2" x14ac:dyDescent="0.25">
      <c r="B1520" s="2" t="s">
        <v>2746</v>
      </c>
    </row>
    <row r="1521" spans="1:2" x14ac:dyDescent="0.25">
      <c r="B1521" s="2" t="s">
        <v>767</v>
      </c>
    </row>
    <row r="1522" spans="1:2" x14ac:dyDescent="0.25">
      <c r="B1522" s="2" t="s">
        <v>495</v>
      </c>
    </row>
    <row r="1523" spans="1:2" x14ac:dyDescent="0.25">
      <c r="B1523" s="2" t="s">
        <v>507</v>
      </c>
    </row>
    <row r="1524" spans="1:2" x14ac:dyDescent="0.25">
      <c r="B1524" s="2" t="s">
        <v>712</v>
      </c>
    </row>
    <row r="1525" spans="1:2" x14ac:dyDescent="0.25">
      <c r="B1525" s="2" t="s">
        <v>696</v>
      </c>
    </row>
    <row r="1526" spans="1:2" x14ac:dyDescent="0.25">
      <c r="B1526" s="2" t="s">
        <v>753</v>
      </c>
    </row>
    <row r="1527" spans="1:2" x14ac:dyDescent="0.25">
      <c r="B1527" s="2" t="s">
        <v>448</v>
      </c>
    </row>
    <row r="1528" spans="1:2" x14ac:dyDescent="0.25">
      <c r="B1528" s="2" t="s">
        <v>713</v>
      </c>
    </row>
    <row r="1529" spans="1:2" x14ac:dyDescent="0.25">
      <c r="B1529" s="2" t="s">
        <v>2747</v>
      </c>
    </row>
    <row r="1530" spans="1:2" x14ac:dyDescent="0.25">
      <c r="B1530" s="2" t="s">
        <v>449</v>
      </c>
    </row>
    <row r="1532" spans="1:2" ht="58.5" x14ac:dyDescent="0.3">
      <c r="A1532" s="7" t="s">
        <v>2748</v>
      </c>
      <c r="B1532" s="2" t="s">
        <v>768</v>
      </c>
    </row>
    <row r="1533" spans="1:2" x14ac:dyDescent="0.25">
      <c r="B1533" s="2" t="s">
        <v>2749</v>
      </c>
    </row>
    <row r="1534" spans="1:2" x14ac:dyDescent="0.25">
      <c r="B1534" s="2" t="s">
        <v>2750</v>
      </c>
    </row>
    <row r="1535" spans="1:2" x14ac:dyDescent="0.25">
      <c r="B1535" s="2" t="s">
        <v>2751</v>
      </c>
    </row>
    <row r="1536" spans="1:2" x14ac:dyDescent="0.25">
      <c r="B1536" s="2" t="s">
        <v>700</v>
      </c>
    </row>
    <row r="1537" spans="2:2" x14ac:dyDescent="0.25">
      <c r="B1537" s="2" t="s">
        <v>695</v>
      </c>
    </row>
    <row r="1538" spans="2:2" x14ac:dyDescent="0.25">
      <c r="B1538" s="2" t="s">
        <v>698</v>
      </c>
    </row>
    <row r="1539" spans="2:2" x14ac:dyDescent="0.25">
      <c r="B1539" s="2" t="s">
        <v>701</v>
      </c>
    </row>
    <row r="1540" spans="2:2" x14ac:dyDescent="0.25">
      <c r="B1540" s="2" t="s">
        <v>729</v>
      </c>
    </row>
    <row r="1541" spans="2:2" x14ac:dyDescent="0.25">
      <c r="B1541" s="2" t="s">
        <v>496</v>
      </c>
    </row>
    <row r="1542" spans="2:2" x14ac:dyDescent="0.25">
      <c r="B1542" s="2" t="s">
        <v>2752</v>
      </c>
    </row>
    <row r="1543" spans="2:2" x14ac:dyDescent="0.25">
      <c r="B1543" s="2" t="s">
        <v>2753</v>
      </c>
    </row>
    <row r="1544" spans="2:2" x14ac:dyDescent="0.25">
      <c r="B1544" s="2" t="s">
        <v>449</v>
      </c>
    </row>
  </sheetData>
  <conditionalFormatting sqref="C1475">
    <cfRule type="duplicateValues" dxfId="0" priority="1"/>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AE6EA-0479-43AD-933F-60D5BA40CC99}">
  <sheetPr filterMode="1"/>
  <dimension ref="B1:Z152"/>
  <sheetViews>
    <sheetView tabSelected="1" topLeftCell="B1" zoomScaleNormal="70" workbookViewId="0">
      <selection activeCell="F1" sqref="F1:F2"/>
    </sheetView>
  </sheetViews>
  <sheetFormatPr baseColWidth="10" defaultColWidth="13.7109375" defaultRowHeight="75" customHeight="1" x14ac:dyDescent="0.25"/>
  <cols>
    <col min="1" max="1" width="13.7109375" style="232"/>
    <col min="2" max="2" width="46.7109375" style="232" customWidth="1"/>
    <col min="3" max="3" width="13.7109375" style="232" customWidth="1"/>
    <col min="4" max="4" width="36.7109375" style="232" customWidth="1"/>
    <col min="5" max="5" width="63.7109375" style="232" customWidth="1"/>
    <col min="6" max="6" width="50.28515625" style="232" customWidth="1"/>
    <col min="7" max="7" width="15.7109375" style="224" customWidth="1"/>
    <col min="8" max="8" width="13.7109375" style="232" customWidth="1"/>
    <col min="9" max="9" width="16.140625" style="398" customWidth="1"/>
    <col min="10" max="11" width="13.7109375" style="232" customWidth="1"/>
    <col min="12" max="12" width="14.7109375" style="232" customWidth="1"/>
    <col min="13" max="16" width="14.28515625" style="232" customWidth="1"/>
    <col min="17" max="19" width="14.7109375" style="232" customWidth="1"/>
    <col min="20" max="21" width="13.7109375" style="232" customWidth="1"/>
    <col min="22" max="22" width="46.7109375" style="232" customWidth="1"/>
    <col min="23" max="23" width="65.7109375" style="232" customWidth="1"/>
    <col min="24" max="24" width="43.85546875" style="232" customWidth="1"/>
    <col min="25" max="16384" width="13.7109375" style="232"/>
  </cols>
  <sheetData>
    <row r="1" spans="2:24" ht="75" customHeight="1" x14ac:dyDescent="0.25">
      <c r="B1" s="510" t="s">
        <v>29</v>
      </c>
      <c r="C1" s="515" t="s">
        <v>30</v>
      </c>
      <c r="D1" s="510" t="s">
        <v>31</v>
      </c>
      <c r="E1" s="510" t="s">
        <v>32</v>
      </c>
      <c r="F1" s="510" t="s">
        <v>33</v>
      </c>
      <c r="G1" s="510" t="s">
        <v>34</v>
      </c>
      <c r="H1" s="510" t="s">
        <v>35</v>
      </c>
      <c r="I1" s="513" t="s">
        <v>36</v>
      </c>
      <c r="J1" s="512" t="s">
        <v>37</v>
      </c>
      <c r="K1" s="512"/>
      <c r="L1" s="512"/>
      <c r="M1" s="512"/>
      <c r="N1" s="512"/>
      <c r="O1" s="512"/>
      <c r="P1" s="512"/>
      <c r="Q1" s="512"/>
      <c r="R1" s="512"/>
      <c r="S1" s="512"/>
      <c r="T1" s="512"/>
      <c r="U1" s="512"/>
      <c r="V1" s="510" t="s">
        <v>38</v>
      </c>
      <c r="W1" s="510" t="s">
        <v>11</v>
      </c>
      <c r="X1" s="510" t="s">
        <v>46</v>
      </c>
    </row>
    <row r="2" spans="2:24" ht="75" hidden="1" customHeight="1" x14ac:dyDescent="0.25">
      <c r="B2" s="511"/>
      <c r="C2" s="516"/>
      <c r="D2" s="511"/>
      <c r="E2" s="511"/>
      <c r="F2" s="511"/>
      <c r="G2" s="511"/>
      <c r="H2" s="511"/>
      <c r="I2" s="514"/>
      <c r="J2" s="397" t="s">
        <v>61</v>
      </c>
      <c r="K2" s="397" t="s">
        <v>62</v>
      </c>
      <c r="L2" s="397" t="s">
        <v>63</v>
      </c>
      <c r="M2" s="397" t="s">
        <v>64</v>
      </c>
      <c r="N2" s="397" t="s">
        <v>65</v>
      </c>
      <c r="O2" s="397" t="s">
        <v>66</v>
      </c>
      <c r="P2" s="397" t="s">
        <v>67</v>
      </c>
      <c r="Q2" s="397" t="s">
        <v>68</v>
      </c>
      <c r="R2" s="397" t="s">
        <v>2833</v>
      </c>
      <c r="S2" s="397" t="s">
        <v>2834</v>
      </c>
      <c r="T2" s="397" t="s">
        <v>71</v>
      </c>
      <c r="U2" s="397" t="s">
        <v>72</v>
      </c>
      <c r="V2" s="511"/>
      <c r="W2" s="511"/>
      <c r="X2" s="511"/>
    </row>
    <row r="3" spans="2:24" ht="75" customHeight="1" x14ac:dyDescent="0.25">
      <c r="B3" s="141" t="s">
        <v>75</v>
      </c>
      <c r="C3" s="347" t="s">
        <v>76</v>
      </c>
      <c r="D3" s="253" t="s">
        <v>77</v>
      </c>
      <c r="E3" s="140" t="s">
        <v>78</v>
      </c>
      <c r="F3" s="102" t="s">
        <v>79</v>
      </c>
      <c r="G3" s="333">
        <f>SUM(G4:G5)</f>
        <v>319185</v>
      </c>
      <c r="H3" s="141" t="s">
        <v>80</v>
      </c>
      <c r="I3" s="233">
        <f>SUM(J3:U3)</f>
        <v>110000</v>
      </c>
      <c r="J3" s="278" t="s">
        <v>81</v>
      </c>
      <c r="K3" s="278">
        <v>3000</v>
      </c>
      <c r="L3" s="278">
        <v>13000</v>
      </c>
      <c r="M3" s="278">
        <v>13000</v>
      </c>
      <c r="N3" s="278">
        <v>14000</v>
      </c>
      <c r="O3" s="278">
        <v>14000</v>
      </c>
      <c r="P3" s="278">
        <v>9000</v>
      </c>
      <c r="Q3" s="278">
        <v>9000</v>
      </c>
      <c r="R3" s="278">
        <v>10000</v>
      </c>
      <c r="S3" s="278">
        <v>10000</v>
      </c>
      <c r="T3" s="278">
        <v>10000</v>
      </c>
      <c r="U3" s="278">
        <v>5000</v>
      </c>
      <c r="V3" s="141" t="s">
        <v>82</v>
      </c>
      <c r="W3" s="191" t="s">
        <v>83</v>
      </c>
      <c r="X3" s="141" t="s">
        <v>84</v>
      </c>
    </row>
    <row r="4" spans="2:24" ht="75" hidden="1" customHeight="1" x14ac:dyDescent="0.25">
      <c r="B4" s="141" t="s">
        <v>75</v>
      </c>
      <c r="C4" s="347" t="s">
        <v>85</v>
      </c>
      <c r="D4" s="253" t="s">
        <v>86</v>
      </c>
      <c r="E4" s="325" t="s">
        <v>87</v>
      </c>
      <c r="F4" s="141" t="s">
        <v>88</v>
      </c>
      <c r="G4" s="333">
        <v>279161</v>
      </c>
      <c r="H4" s="141" t="s">
        <v>80</v>
      </c>
      <c r="I4" s="233">
        <f t="shared" ref="I4:I30" si="0">SUM(J4:U4)</f>
        <v>70000</v>
      </c>
      <c r="J4" s="278" t="s">
        <v>81</v>
      </c>
      <c r="K4" s="278" t="s">
        <v>81</v>
      </c>
      <c r="L4" s="278">
        <v>10000</v>
      </c>
      <c r="M4" s="278">
        <v>10000</v>
      </c>
      <c r="N4" s="278">
        <v>10000</v>
      </c>
      <c r="O4" s="278">
        <v>10000</v>
      </c>
      <c r="P4" s="278">
        <v>5000</v>
      </c>
      <c r="Q4" s="278">
        <v>5000</v>
      </c>
      <c r="R4" s="278">
        <v>5000</v>
      </c>
      <c r="S4" s="278">
        <v>5000</v>
      </c>
      <c r="T4" s="278">
        <v>5000</v>
      </c>
      <c r="U4" s="278">
        <v>5000</v>
      </c>
      <c r="V4" s="141" t="s">
        <v>82</v>
      </c>
      <c r="W4" s="191" t="s">
        <v>83</v>
      </c>
      <c r="X4" s="141" t="s">
        <v>89</v>
      </c>
    </row>
    <row r="5" spans="2:24" ht="75" hidden="1" customHeight="1" x14ac:dyDescent="0.25">
      <c r="B5" s="141" t="s">
        <v>75</v>
      </c>
      <c r="C5" s="347" t="s">
        <v>90</v>
      </c>
      <c r="D5" s="253" t="s">
        <v>86</v>
      </c>
      <c r="E5" s="325" t="s">
        <v>91</v>
      </c>
      <c r="F5" s="141" t="s">
        <v>88</v>
      </c>
      <c r="G5" s="333">
        <v>40024</v>
      </c>
      <c r="H5" s="141" t="s">
        <v>80</v>
      </c>
      <c r="I5" s="233">
        <f t="shared" si="0"/>
        <v>40000</v>
      </c>
      <c r="J5" s="278" t="s">
        <v>81</v>
      </c>
      <c r="K5" s="278">
        <v>3000</v>
      </c>
      <c r="L5" s="278">
        <v>3000</v>
      </c>
      <c r="M5" s="278">
        <v>3000</v>
      </c>
      <c r="N5" s="278">
        <v>4000</v>
      </c>
      <c r="O5" s="278">
        <v>4000</v>
      </c>
      <c r="P5" s="278">
        <v>4000</v>
      </c>
      <c r="Q5" s="278">
        <v>4000</v>
      </c>
      <c r="R5" s="278">
        <v>5000</v>
      </c>
      <c r="S5" s="278">
        <v>5000</v>
      </c>
      <c r="T5" s="278">
        <v>5000</v>
      </c>
      <c r="U5" s="278">
        <v>0</v>
      </c>
      <c r="V5" s="141" t="s">
        <v>82</v>
      </c>
      <c r="W5" s="191" t="s">
        <v>83</v>
      </c>
      <c r="X5" s="141" t="s">
        <v>92</v>
      </c>
    </row>
    <row r="6" spans="2:24" ht="75" customHeight="1" x14ac:dyDescent="0.25">
      <c r="B6" s="141" t="s">
        <v>75</v>
      </c>
      <c r="C6" s="347" t="s">
        <v>93</v>
      </c>
      <c r="D6" s="253" t="s">
        <v>77</v>
      </c>
      <c r="E6" s="325" t="s">
        <v>94</v>
      </c>
      <c r="F6" s="141" t="s">
        <v>95</v>
      </c>
      <c r="G6" s="333">
        <v>1055.7456</v>
      </c>
      <c r="H6" s="141" t="s">
        <v>80</v>
      </c>
      <c r="I6" s="233">
        <f t="shared" si="0"/>
        <v>280</v>
      </c>
      <c r="J6" s="144" t="s">
        <v>81</v>
      </c>
      <c r="K6" s="144" t="s">
        <v>81</v>
      </c>
      <c r="L6" s="144" t="s">
        <v>81</v>
      </c>
      <c r="M6" s="144" t="s">
        <v>81</v>
      </c>
      <c r="N6" s="141">
        <v>100</v>
      </c>
      <c r="O6" s="141" t="s">
        <v>81</v>
      </c>
      <c r="P6" s="141" t="s">
        <v>81</v>
      </c>
      <c r="Q6" s="141">
        <v>100</v>
      </c>
      <c r="R6" s="141" t="s">
        <v>81</v>
      </c>
      <c r="S6" s="141" t="s">
        <v>81</v>
      </c>
      <c r="T6" s="141">
        <v>40</v>
      </c>
      <c r="U6" s="141">
        <v>40</v>
      </c>
      <c r="V6" s="141" t="s">
        <v>96</v>
      </c>
      <c r="W6" s="191" t="s">
        <v>83</v>
      </c>
      <c r="X6" s="141" t="s">
        <v>97</v>
      </c>
    </row>
    <row r="7" spans="2:24" ht="75" customHeight="1" x14ac:dyDescent="0.25">
      <c r="B7" s="141" t="s">
        <v>75</v>
      </c>
      <c r="C7" s="347" t="s">
        <v>98</v>
      </c>
      <c r="D7" s="253" t="s">
        <v>77</v>
      </c>
      <c r="E7" s="325" t="s">
        <v>99</v>
      </c>
      <c r="F7" s="141" t="s">
        <v>100</v>
      </c>
      <c r="G7" s="333">
        <v>1522</v>
      </c>
      <c r="H7" s="141" t="s">
        <v>80</v>
      </c>
      <c r="I7" s="233">
        <f t="shared" si="0"/>
        <v>300</v>
      </c>
      <c r="J7" s="144" t="s">
        <v>81</v>
      </c>
      <c r="K7" s="144" t="s">
        <v>81</v>
      </c>
      <c r="L7" s="279">
        <v>110</v>
      </c>
      <c r="M7" s="144" t="s">
        <v>81</v>
      </c>
      <c r="N7" s="144" t="s">
        <v>81</v>
      </c>
      <c r="O7" s="279">
        <v>110</v>
      </c>
      <c r="P7" s="141" t="s">
        <v>81</v>
      </c>
      <c r="Q7" s="141" t="s">
        <v>81</v>
      </c>
      <c r="R7" s="141">
        <v>40</v>
      </c>
      <c r="S7" s="141" t="s">
        <v>81</v>
      </c>
      <c r="T7" s="279" t="s">
        <v>81</v>
      </c>
      <c r="U7" s="141">
        <v>40</v>
      </c>
      <c r="V7" s="141" t="s">
        <v>96</v>
      </c>
      <c r="W7" s="191" t="s">
        <v>83</v>
      </c>
      <c r="X7" s="141" t="s">
        <v>97</v>
      </c>
    </row>
    <row r="8" spans="2:24" ht="75" customHeight="1" x14ac:dyDescent="0.25">
      <c r="B8" s="141" t="s">
        <v>75</v>
      </c>
      <c r="C8" s="347" t="s">
        <v>101</v>
      </c>
      <c r="D8" s="253" t="s">
        <v>77</v>
      </c>
      <c r="E8" s="325" t="s">
        <v>102</v>
      </c>
      <c r="F8" s="141" t="s">
        <v>103</v>
      </c>
      <c r="G8" s="333">
        <v>319845.74289999995</v>
      </c>
      <c r="H8" s="141" t="s">
        <v>80</v>
      </c>
      <c r="I8" s="233">
        <f t="shared" si="0"/>
        <v>190000</v>
      </c>
      <c r="J8" s="278">
        <v>0</v>
      </c>
      <c r="K8" s="278">
        <v>14000</v>
      </c>
      <c r="L8" s="278">
        <v>16000</v>
      </c>
      <c r="M8" s="278">
        <v>16000</v>
      </c>
      <c r="N8" s="278">
        <v>17000</v>
      </c>
      <c r="O8" s="278">
        <v>17000</v>
      </c>
      <c r="P8" s="278">
        <v>17000</v>
      </c>
      <c r="Q8" s="278">
        <v>20000</v>
      </c>
      <c r="R8" s="278">
        <v>20000</v>
      </c>
      <c r="S8" s="278">
        <v>20000</v>
      </c>
      <c r="T8" s="278">
        <v>21000</v>
      </c>
      <c r="U8" s="278">
        <v>12000</v>
      </c>
      <c r="V8" s="141" t="s">
        <v>96</v>
      </c>
      <c r="W8" s="191" t="s">
        <v>83</v>
      </c>
      <c r="X8" s="141" t="s">
        <v>84</v>
      </c>
    </row>
    <row r="9" spans="2:24" ht="75" hidden="1" customHeight="1" x14ac:dyDescent="0.25">
      <c r="B9" s="141" t="s">
        <v>75</v>
      </c>
      <c r="C9" s="347" t="s">
        <v>104</v>
      </c>
      <c r="D9" s="253" t="s">
        <v>86</v>
      </c>
      <c r="E9" s="325" t="s">
        <v>102</v>
      </c>
      <c r="F9" s="141" t="s">
        <v>103</v>
      </c>
      <c r="G9" s="333">
        <v>294297</v>
      </c>
      <c r="H9" s="141" t="s">
        <v>80</v>
      </c>
      <c r="I9" s="233">
        <f t="shared" si="0"/>
        <v>130000</v>
      </c>
      <c r="J9" s="144" t="s">
        <v>81</v>
      </c>
      <c r="K9" s="280">
        <v>10000</v>
      </c>
      <c r="L9" s="280">
        <v>12000</v>
      </c>
      <c r="M9" s="280">
        <v>12000</v>
      </c>
      <c r="N9" s="280">
        <v>12000</v>
      </c>
      <c r="O9" s="280">
        <v>12000</v>
      </c>
      <c r="P9" s="280">
        <v>12000</v>
      </c>
      <c r="Q9" s="280">
        <v>12000</v>
      </c>
      <c r="R9" s="280">
        <v>12000</v>
      </c>
      <c r="S9" s="280">
        <v>12000</v>
      </c>
      <c r="T9" s="280">
        <v>12000</v>
      </c>
      <c r="U9" s="280">
        <v>12000</v>
      </c>
      <c r="V9" s="141" t="s">
        <v>96</v>
      </c>
      <c r="W9" s="191" t="s">
        <v>83</v>
      </c>
      <c r="X9" s="141" t="s">
        <v>89</v>
      </c>
    </row>
    <row r="10" spans="2:24" ht="75" hidden="1" customHeight="1" x14ac:dyDescent="0.25">
      <c r="B10" s="141" t="s">
        <v>75</v>
      </c>
      <c r="C10" s="347" t="s">
        <v>105</v>
      </c>
      <c r="D10" s="253" t="s">
        <v>86</v>
      </c>
      <c r="E10" s="325" t="s">
        <v>102</v>
      </c>
      <c r="F10" s="141" t="s">
        <v>106</v>
      </c>
      <c r="G10" s="333">
        <v>71078</v>
      </c>
      <c r="H10" s="141" t="s">
        <v>80</v>
      </c>
      <c r="I10" s="233">
        <f t="shared" si="0"/>
        <v>60000</v>
      </c>
      <c r="J10" s="144" t="s">
        <v>81</v>
      </c>
      <c r="K10" s="141">
        <v>4000</v>
      </c>
      <c r="L10" s="141">
        <v>4000</v>
      </c>
      <c r="M10" s="141">
        <v>4000</v>
      </c>
      <c r="N10" s="141">
        <v>5000</v>
      </c>
      <c r="O10" s="141">
        <v>5000</v>
      </c>
      <c r="P10" s="141">
        <v>5000</v>
      </c>
      <c r="Q10" s="141">
        <v>8000</v>
      </c>
      <c r="R10" s="141">
        <v>8000</v>
      </c>
      <c r="S10" s="141">
        <v>8000</v>
      </c>
      <c r="T10" s="141">
        <v>9000</v>
      </c>
      <c r="U10" s="144" t="s">
        <v>81</v>
      </c>
      <c r="V10" s="141" t="s">
        <v>96</v>
      </c>
      <c r="W10" s="191" t="s">
        <v>83</v>
      </c>
      <c r="X10" s="141" t="s">
        <v>92</v>
      </c>
    </row>
    <row r="11" spans="2:24" ht="75" customHeight="1" x14ac:dyDescent="0.25">
      <c r="B11" s="141" t="s">
        <v>75</v>
      </c>
      <c r="C11" s="347" t="s">
        <v>107</v>
      </c>
      <c r="D11" s="253" t="s">
        <v>77</v>
      </c>
      <c r="E11" s="325" t="s">
        <v>108</v>
      </c>
      <c r="F11" s="141" t="s">
        <v>109</v>
      </c>
      <c r="G11" s="333">
        <f>SUM(G12:G13)</f>
        <v>80337</v>
      </c>
      <c r="H11" s="141" t="s">
        <v>80</v>
      </c>
      <c r="I11" s="233">
        <f t="shared" si="0"/>
        <v>20000</v>
      </c>
      <c r="J11" s="278">
        <v>1200</v>
      </c>
      <c r="K11" s="278">
        <v>1700</v>
      </c>
      <c r="L11" s="278">
        <v>1760</v>
      </c>
      <c r="M11" s="278">
        <v>1760</v>
      </c>
      <c r="N11" s="278">
        <v>1760</v>
      </c>
      <c r="O11" s="278">
        <v>1760</v>
      </c>
      <c r="P11" s="278">
        <v>1760</v>
      </c>
      <c r="Q11" s="278">
        <v>1760</v>
      </c>
      <c r="R11" s="278">
        <v>1760</v>
      </c>
      <c r="S11" s="278">
        <v>1760</v>
      </c>
      <c r="T11" s="278">
        <v>1760</v>
      </c>
      <c r="U11" s="278">
        <v>1260</v>
      </c>
      <c r="V11" s="141" t="s">
        <v>96</v>
      </c>
      <c r="W11" s="191" t="s">
        <v>83</v>
      </c>
      <c r="X11" s="141" t="s">
        <v>84</v>
      </c>
    </row>
    <row r="12" spans="2:24" ht="75" hidden="1" customHeight="1" x14ac:dyDescent="0.25">
      <c r="B12" s="141" t="s">
        <v>75</v>
      </c>
      <c r="C12" s="347" t="s">
        <v>110</v>
      </c>
      <c r="D12" s="253" t="s">
        <v>86</v>
      </c>
      <c r="E12" s="325" t="s">
        <v>111</v>
      </c>
      <c r="F12" s="141" t="s">
        <v>109</v>
      </c>
      <c r="G12" s="280">
        <v>69182</v>
      </c>
      <c r="H12" s="141" t="s">
        <v>80</v>
      </c>
      <c r="I12" s="233">
        <f t="shared" si="0"/>
        <v>15000</v>
      </c>
      <c r="J12" s="280">
        <v>1200</v>
      </c>
      <c r="K12" s="280">
        <v>1200</v>
      </c>
      <c r="L12" s="280">
        <v>1260</v>
      </c>
      <c r="M12" s="280">
        <v>1260</v>
      </c>
      <c r="N12" s="280">
        <v>1260</v>
      </c>
      <c r="O12" s="280">
        <v>1260</v>
      </c>
      <c r="P12" s="280">
        <v>1260</v>
      </c>
      <c r="Q12" s="280">
        <v>1260</v>
      </c>
      <c r="R12" s="280">
        <v>1260</v>
      </c>
      <c r="S12" s="280">
        <v>1260</v>
      </c>
      <c r="T12" s="280">
        <v>1260</v>
      </c>
      <c r="U12" s="280">
        <v>1260</v>
      </c>
      <c r="V12" s="141" t="s">
        <v>96</v>
      </c>
      <c r="W12" s="191" t="s">
        <v>83</v>
      </c>
      <c r="X12" s="141" t="s">
        <v>89</v>
      </c>
    </row>
    <row r="13" spans="2:24" ht="75" hidden="1" customHeight="1" x14ac:dyDescent="0.25">
      <c r="B13" s="141" t="s">
        <v>75</v>
      </c>
      <c r="C13" s="347" t="s">
        <v>112</v>
      </c>
      <c r="D13" s="253" t="s">
        <v>86</v>
      </c>
      <c r="E13" s="325" t="s">
        <v>108</v>
      </c>
      <c r="F13" s="141" t="s">
        <v>109</v>
      </c>
      <c r="G13" s="280">
        <v>11155</v>
      </c>
      <c r="H13" s="141" t="s">
        <v>80</v>
      </c>
      <c r="I13" s="233">
        <f t="shared" si="0"/>
        <v>5000</v>
      </c>
      <c r="J13" s="144" t="s">
        <v>81</v>
      </c>
      <c r="K13" s="141">
        <v>500</v>
      </c>
      <c r="L13" s="141">
        <v>500</v>
      </c>
      <c r="M13" s="141">
        <v>500</v>
      </c>
      <c r="N13" s="141">
        <v>500</v>
      </c>
      <c r="O13" s="141">
        <v>500</v>
      </c>
      <c r="P13" s="141">
        <v>500</v>
      </c>
      <c r="Q13" s="141">
        <v>500</v>
      </c>
      <c r="R13" s="141">
        <v>500</v>
      </c>
      <c r="S13" s="141">
        <v>500</v>
      </c>
      <c r="T13" s="141">
        <v>500</v>
      </c>
      <c r="U13" s="144" t="s">
        <v>81</v>
      </c>
      <c r="V13" s="141" t="s">
        <v>96</v>
      </c>
      <c r="W13" s="191" t="s">
        <v>83</v>
      </c>
      <c r="X13" s="141" t="s">
        <v>92</v>
      </c>
    </row>
    <row r="14" spans="2:24" ht="75" customHeight="1" x14ac:dyDescent="0.25">
      <c r="B14" s="141" t="s">
        <v>75</v>
      </c>
      <c r="C14" s="347" t="s">
        <v>113</v>
      </c>
      <c r="D14" s="253" t="s">
        <v>77</v>
      </c>
      <c r="E14" s="140" t="s">
        <v>114</v>
      </c>
      <c r="F14" s="141" t="s">
        <v>115</v>
      </c>
      <c r="G14" s="280">
        <v>3345</v>
      </c>
      <c r="H14" s="141" t="s">
        <v>80</v>
      </c>
      <c r="I14" s="233">
        <f>SUM(J14:U14)</f>
        <v>8000</v>
      </c>
      <c r="J14" s="279" t="s">
        <v>81</v>
      </c>
      <c r="K14" s="279" t="s">
        <v>81</v>
      </c>
      <c r="L14" s="279" t="s">
        <v>81</v>
      </c>
      <c r="M14" s="280">
        <v>3000</v>
      </c>
      <c r="N14" s="279" t="s">
        <v>81</v>
      </c>
      <c r="O14" s="279" t="s">
        <v>81</v>
      </c>
      <c r="P14" s="279" t="s">
        <v>81</v>
      </c>
      <c r="Q14" s="280">
        <v>4000</v>
      </c>
      <c r="R14" s="279" t="s">
        <v>81</v>
      </c>
      <c r="S14" s="280">
        <v>1000</v>
      </c>
      <c r="T14" s="279" t="s">
        <v>81</v>
      </c>
      <c r="U14" s="279" t="s">
        <v>81</v>
      </c>
      <c r="V14" s="141" t="s">
        <v>116</v>
      </c>
      <c r="W14" s="191" t="s">
        <v>83</v>
      </c>
      <c r="X14" s="141" t="s">
        <v>97</v>
      </c>
    </row>
    <row r="15" spans="2:24" ht="75" customHeight="1" x14ac:dyDescent="0.25">
      <c r="B15" s="141" t="s">
        <v>75</v>
      </c>
      <c r="C15" s="347" t="s">
        <v>117</v>
      </c>
      <c r="D15" s="253" t="s">
        <v>77</v>
      </c>
      <c r="E15" s="102" t="s">
        <v>118</v>
      </c>
      <c r="F15" s="141" t="s">
        <v>2853</v>
      </c>
      <c r="G15" s="280">
        <v>79267</v>
      </c>
      <c r="H15" s="141" t="s">
        <v>80</v>
      </c>
      <c r="I15" s="233">
        <f t="shared" si="0"/>
        <v>8000</v>
      </c>
      <c r="J15" s="279" t="s">
        <v>81</v>
      </c>
      <c r="K15" s="280">
        <v>2000</v>
      </c>
      <c r="L15" s="279" t="s">
        <v>81</v>
      </c>
      <c r="M15" s="279" t="s">
        <v>81</v>
      </c>
      <c r="N15" s="280">
        <v>4000</v>
      </c>
      <c r="O15" s="279" t="s">
        <v>81</v>
      </c>
      <c r="P15" s="279" t="s">
        <v>81</v>
      </c>
      <c r="Q15" s="280">
        <v>1000</v>
      </c>
      <c r="R15" s="279" t="s">
        <v>81</v>
      </c>
      <c r="S15" s="280">
        <v>1000</v>
      </c>
      <c r="T15" s="279" t="s">
        <v>81</v>
      </c>
      <c r="U15" s="279" t="s">
        <v>81</v>
      </c>
      <c r="V15" s="141" t="s">
        <v>116</v>
      </c>
      <c r="W15" s="191" t="s">
        <v>83</v>
      </c>
      <c r="X15" s="141" t="s">
        <v>97</v>
      </c>
    </row>
    <row r="16" spans="2:24" ht="75" customHeight="1" x14ac:dyDescent="0.25">
      <c r="B16" s="141" t="s">
        <v>75</v>
      </c>
      <c r="C16" s="347" t="s">
        <v>119</v>
      </c>
      <c r="D16" s="253" t="s">
        <v>77</v>
      </c>
      <c r="E16" s="217" t="s">
        <v>120</v>
      </c>
      <c r="F16" s="138" t="s">
        <v>121</v>
      </c>
      <c r="G16" s="277">
        <v>89119.52</v>
      </c>
      <c r="H16" s="180" t="s">
        <v>80</v>
      </c>
      <c r="I16" s="233">
        <f t="shared" si="0"/>
        <v>40700</v>
      </c>
      <c r="J16" s="279" t="s">
        <v>81</v>
      </c>
      <c r="K16" s="279" t="s">
        <v>81</v>
      </c>
      <c r="L16" s="279" t="s">
        <v>81</v>
      </c>
      <c r="M16" s="279" t="s">
        <v>81</v>
      </c>
      <c r="N16" s="279" t="s">
        <v>81</v>
      </c>
      <c r="O16" s="279" t="s">
        <v>81</v>
      </c>
      <c r="P16" s="280">
        <v>4200</v>
      </c>
      <c r="Q16" s="280">
        <v>6000</v>
      </c>
      <c r="R16" s="280">
        <v>9000</v>
      </c>
      <c r="S16" s="280">
        <v>9500</v>
      </c>
      <c r="T16" s="280">
        <v>10000</v>
      </c>
      <c r="U16" s="280">
        <v>2000</v>
      </c>
      <c r="V16" s="141" t="s">
        <v>96</v>
      </c>
      <c r="W16" s="191" t="s">
        <v>83</v>
      </c>
      <c r="X16" s="138" t="s">
        <v>122</v>
      </c>
    </row>
    <row r="17" spans="2:24" ht="75" customHeight="1" x14ac:dyDescent="0.25">
      <c r="B17" s="141" t="s">
        <v>75</v>
      </c>
      <c r="C17" s="347" t="s">
        <v>123</v>
      </c>
      <c r="D17" s="253" t="s">
        <v>77</v>
      </c>
      <c r="E17" s="145" t="s">
        <v>124</v>
      </c>
      <c r="F17" s="138" t="s">
        <v>125</v>
      </c>
      <c r="G17" s="277">
        <v>8428</v>
      </c>
      <c r="H17" s="138" t="s">
        <v>126</v>
      </c>
      <c r="I17" s="233">
        <f t="shared" si="0"/>
        <v>2020</v>
      </c>
      <c r="J17" s="281">
        <v>0</v>
      </c>
      <c r="K17" s="281">
        <v>0</v>
      </c>
      <c r="L17" s="281">
        <v>0</v>
      </c>
      <c r="M17" s="281">
        <v>0</v>
      </c>
      <c r="N17" s="281">
        <v>0</v>
      </c>
      <c r="O17" s="281">
        <v>200</v>
      </c>
      <c r="P17" s="281">
        <v>300</v>
      </c>
      <c r="Q17" s="281">
        <v>320</v>
      </c>
      <c r="R17" s="281">
        <v>400</v>
      </c>
      <c r="S17" s="281">
        <v>400</v>
      </c>
      <c r="T17" s="281">
        <v>300</v>
      </c>
      <c r="U17" s="281">
        <v>100</v>
      </c>
      <c r="V17" s="141" t="s">
        <v>96</v>
      </c>
      <c r="W17" s="191" t="s">
        <v>83</v>
      </c>
      <c r="X17" s="138" t="s">
        <v>122</v>
      </c>
    </row>
    <row r="18" spans="2:24" ht="75" customHeight="1" x14ac:dyDescent="0.25">
      <c r="B18" s="141" t="s">
        <v>75</v>
      </c>
      <c r="C18" s="347" t="s">
        <v>127</v>
      </c>
      <c r="D18" s="253" t="s">
        <v>77</v>
      </c>
      <c r="E18" s="151" t="s">
        <v>128</v>
      </c>
      <c r="F18" s="147" t="s">
        <v>125</v>
      </c>
      <c r="G18" s="277">
        <v>123292.92</v>
      </c>
      <c r="H18" s="138" t="s">
        <v>80</v>
      </c>
      <c r="I18" s="233">
        <f t="shared" si="0"/>
        <v>58503</v>
      </c>
      <c r="J18" s="282">
        <v>0</v>
      </c>
      <c r="K18" s="282">
        <v>0</v>
      </c>
      <c r="L18" s="282">
        <v>0</v>
      </c>
      <c r="M18" s="282">
        <v>0</v>
      </c>
      <c r="N18" s="282">
        <v>0</v>
      </c>
      <c r="O18" s="282">
        <v>8400</v>
      </c>
      <c r="P18" s="283">
        <v>9000</v>
      </c>
      <c r="Q18" s="284">
        <v>9000</v>
      </c>
      <c r="R18" s="284">
        <v>10000</v>
      </c>
      <c r="S18" s="284">
        <v>10000</v>
      </c>
      <c r="T18" s="284">
        <v>10000</v>
      </c>
      <c r="U18" s="284">
        <v>2103</v>
      </c>
      <c r="V18" s="141" t="s">
        <v>96</v>
      </c>
      <c r="W18" s="191" t="s">
        <v>83</v>
      </c>
      <c r="X18" s="138" t="s">
        <v>122</v>
      </c>
    </row>
    <row r="19" spans="2:24" ht="84" customHeight="1" x14ac:dyDescent="0.25">
      <c r="B19" s="141" t="s">
        <v>75</v>
      </c>
      <c r="C19" s="347" t="s">
        <v>129</v>
      </c>
      <c r="D19" s="253" t="s">
        <v>77</v>
      </c>
      <c r="E19" s="325" t="s">
        <v>130</v>
      </c>
      <c r="F19" s="141" t="s">
        <v>131</v>
      </c>
      <c r="G19" s="280">
        <v>2287</v>
      </c>
      <c r="H19" s="141" t="s">
        <v>80</v>
      </c>
      <c r="I19" s="233">
        <f t="shared" si="0"/>
        <v>320</v>
      </c>
      <c r="J19" s="144" t="s">
        <v>81</v>
      </c>
      <c r="K19" s="144" t="s">
        <v>81</v>
      </c>
      <c r="L19" s="144" t="s">
        <v>81</v>
      </c>
      <c r="M19" s="144" t="s">
        <v>81</v>
      </c>
      <c r="N19" s="280">
        <v>40</v>
      </c>
      <c r="O19" s="280">
        <v>40</v>
      </c>
      <c r="P19" s="280">
        <v>40</v>
      </c>
      <c r="Q19" s="280">
        <v>40</v>
      </c>
      <c r="R19" s="280">
        <v>40</v>
      </c>
      <c r="S19" s="280">
        <v>40</v>
      </c>
      <c r="T19" s="280">
        <v>40</v>
      </c>
      <c r="U19" s="280">
        <v>40</v>
      </c>
      <c r="V19" s="141" t="s">
        <v>96</v>
      </c>
      <c r="W19" s="191" t="s">
        <v>83</v>
      </c>
      <c r="X19" s="141" t="s">
        <v>89</v>
      </c>
    </row>
    <row r="20" spans="2:24" ht="86.25" customHeight="1" x14ac:dyDescent="0.25">
      <c r="B20" s="141" t="s">
        <v>75</v>
      </c>
      <c r="C20" s="347" t="s">
        <v>132</v>
      </c>
      <c r="D20" s="253" t="s">
        <v>77</v>
      </c>
      <c r="E20" s="102" t="s">
        <v>133</v>
      </c>
      <c r="F20" s="141" t="s">
        <v>134</v>
      </c>
      <c r="G20" s="431">
        <v>2471</v>
      </c>
      <c r="H20" s="141" t="s">
        <v>80</v>
      </c>
      <c r="I20" s="233">
        <f>SUM(J20:U20)</f>
        <v>680</v>
      </c>
      <c r="J20" s="144" t="s">
        <v>81</v>
      </c>
      <c r="K20" s="144" t="s">
        <v>81</v>
      </c>
      <c r="L20" s="280">
        <v>50</v>
      </c>
      <c r="M20" s="280">
        <v>50</v>
      </c>
      <c r="N20" s="280">
        <v>50</v>
      </c>
      <c r="O20" s="280">
        <v>50</v>
      </c>
      <c r="P20" s="280">
        <v>50</v>
      </c>
      <c r="Q20" s="280">
        <v>50</v>
      </c>
      <c r="R20" s="280">
        <v>80</v>
      </c>
      <c r="S20" s="280">
        <v>100</v>
      </c>
      <c r="T20" s="280">
        <v>100</v>
      </c>
      <c r="U20" s="280">
        <v>100</v>
      </c>
      <c r="V20" s="141" t="s">
        <v>96</v>
      </c>
      <c r="W20" s="191" t="s">
        <v>83</v>
      </c>
      <c r="X20" s="141" t="s">
        <v>89</v>
      </c>
    </row>
    <row r="21" spans="2:24" ht="82.5" customHeight="1" x14ac:dyDescent="0.25">
      <c r="B21" s="141" t="s">
        <v>75</v>
      </c>
      <c r="C21" s="347" t="s">
        <v>135</v>
      </c>
      <c r="D21" s="253" t="s">
        <v>77</v>
      </c>
      <c r="E21" s="325" t="s">
        <v>136</v>
      </c>
      <c r="F21" s="141" t="s">
        <v>137</v>
      </c>
      <c r="G21" s="280">
        <v>173</v>
      </c>
      <c r="H21" s="141" t="s">
        <v>80</v>
      </c>
      <c r="I21" s="233">
        <f t="shared" si="0"/>
        <v>96</v>
      </c>
      <c r="J21" s="144" t="s">
        <v>81</v>
      </c>
      <c r="K21" s="144" t="s">
        <v>81</v>
      </c>
      <c r="L21" s="144" t="s">
        <v>81</v>
      </c>
      <c r="M21" s="144" t="s">
        <v>81</v>
      </c>
      <c r="N21" s="280">
        <v>10</v>
      </c>
      <c r="O21" s="280">
        <v>10</v>
      </c>
      <c r="P21" s="280">
        <v>10</v>
      </c>
      <c r="Q21" s="280">
        <v>10</v>
      </c>
      <c r="R21" s="280">
        <v>10</v>
      </c>
      <c r="S21" s="280">
        <v>15</v>
      </c>
      <c r="T21" s="280">
        <v>15</v>
      </c>
      <c r="U21" s="280">
        <v>16</v>
      </c>
      <c r="V21" s="141" t="s">
        <v>138</v>
      </c>
      <c r="W21" s="191" t="s">
        <v>83</v>
      </c>
      <c r="X21" s="141" t="s">
        <v>89</v>
      </c>
    </row>
    <row r="22" spans="2:24" ht="75" customHeight="1" x14ac:dyDescent="0.25">
      <c r="B22" s="189" t="s">
        <v>75</v>
      </c>
      <c r="C22" s="347" t="s">
        <v>139</v>
      </c>
      <c r="D22" s="299" t="s">
        <v>77</v>
      </c>
      <c r="E22" s="141" t="s">
        <v>140</v>
      </c>
      <c r="F22" s="141" t="s">
        <v>141</v>
      </c>
      <c r="G22" s="433">
        <v>319201.93910000002</v>
      </c>
      <c r="H22" s="183" t="s">
        <v>80</v>
      </c>
      <c r="I22" s="222">
        <f t="shared" si="0"/>
        <v>122130.76</v>
      </c>
      <c r="J22" s="144" t="s">
        <v>81</v>
      </c>
      <c r="K22" s="236">
        <v>4211.4054999999998</v>
      </c>
      <c r="L22" s="236">
        <v>12634.2165</v>
      </c>
      <c r="M22" s="236">
        <v>16845.621999999999</v>
      </c>
      <c r="N22" s="236">
        <v>16845.621999999999</v>
      </c>
      <c r="O22" s="236">
        <v>16845.622100000001</v>
      </c>
      <c r="P22" s="236">
        <v>16845.622100000001</v>
      </c>
      <c r="Q22" s="236">
        <v>12634.2166</v>
      </c>
      <c r="R22" s="236">
        <v>12634.2166</v>
      </c>
      <c r="S22" s="236">
        <v>12634.2166</v>
      </c>
      <c r="T22" s="144" t="s">
        <v>81</v>
      </c>
      <c r="U22" s="144" t="s">
        <v>81</v>
      </c>
      <c r="V22" s="183" t="s">
        <v>142</v>
      </c>
      <c r="W22" s="134" t="s">
        <v>143</v>
      </c>
      <c r="X22" s="134" t="s">
        <v>144</v>
      </c>
    </row>
    <row r="23" spans="2:24" ht="75" customHeight="1" x14ac:dyDescent="0.25">
      <c r="B23" s="189" t="s">
        <v>75</v>
      </c>
      <c r="C23" s="347" t="s">
        <v>145</v>
      </c>
      <c r="D23" s="299" t="s">
        <v>77</v>
      </c>
      <c r="E23" s="141" t="s">
        <v>146</v>
      </c>
      <c r="F23" s="141" t="s">
        <v>147</v>
      </c>
      <c r="G23" s="277">
        <v>415720.90350000001</v>
      </c>
      <c r="H23" s="183" t="s">
        <v>80</v>
      </c>
      <c r="I23" s="222">
        <f t="shared" si="0"/>
        <v>104019.45180000001</v>
      </c>
      <c r="J23" s="144" t="s">
        <v>81</v>
      </c>
      <c r="K23" s="144" t="s">
        <v>81</v>
      </c>
      <c r="L23" s="236">
        <v>9456.3137999999999</v>
      </c>
      <c r="M23" s="236">
        <v>9456.3137999999999</v>
      </c>
      <c r="N23" s="236">
        <v>9456.3137999999999</v>
      </c>
      <c r="O23" s="236">
        <v>9456.3137999999999</v>
      </c>
      <c r="P23" s="236">
        <v>18912.6276</v>
      </c>
      <c r="Q23" s="236">
        <v>9456.3137999999999</v>
      </c>
      <c r="R23" s="236">
        <v>9456.3137999999999</v>
      </c>
      <c r="S23" s="236">
        <v>9456.3137999999999</v>
      </c>
      <c r="T23" s="236">
        <v>9456.3137999999999</v>
      </c>
      <c r="U23" s="236">
        <v>9456.3137999999999</v>
      </c>
      <c r="V23" s="183" t="s">
        <v>142</v>
      </c>
      <c r="W23" s="134" t="s">
        <v>143</v>
      </c>
      <c r="X23" s="134" t="s">
        <v>144</v>
      </c>
    </row>
    <row r="24" spans="2:24" ht="75" customHeight="1" x14ac:dyDescent="0.25">
      <c r="B24" s="141" t="s">
        <v>75</v>
      </c>
      <c r="C24" s="347" t="s">
        <v>148</v>
      </c>
      <c r="D24" s="299" t="s">
        <v>77</v>
      </c>
      <c r="E24" s="141" t="s">
        <v>149</v>
      </c>
      <c r="F24" s="141" t="s">
        <v>150</v>
      </c>
      <c r="G24" s="236">
        <v>829442.93180000002</v>
      </c>
      <c r="H24" s="183" t="s">
        <v>80</v>
      </c>
      <c r="I24" s="222">
        <f t="shared" si="0"/>
        <v>257082.72819999998</v>
      </c>
      <c r="J24" s="144" t="s">
        <v>81</v>
      </c>
      <c r="K24" s="144" t="s">
        <v>81</v>
      </c>
      <c r="L24" s="236">
        <v>24484.069299999999</v>
      </c>
      <c r="M24" s="236">
        <v>36706.103999999999</v>
      </c>
      <c r="N24" s="236">
        <v>36706.103999999999</v>
      </c>
      <c r="O24" s="236">
        <v>36706.103999999999</v>
      </c>
      <c r="P24" s="236">
        <f>36706.104+12322.035</f>
        <v>49028.138999999996</v>
      </c>
      <c r="Q24" s="236">
        <f>24484.0693</f>
        <v>24484.069299999999</v>
      </c>
      <c r="R24" s="236">
        <v>24484.069299999999</v>
      </c>
      <c r="S24" s="236">
        <v>24484.069299999999</v>
      </c>
      <c r="T24" s="144" t="s">
        <v>81</v>
      </c>
      <c r="U24" s="144" t="s">
        <v>81</v>
      </c>
      <c r="V24" s="183" t="s">
        <v>151</v>
      </c>
      <c r="W24" s="134" t="s">
        <v>143</v>
      </c>
      <c r="X24" s="134" t="s">
        <v>144</v>
      </c>
    </row>
    <row r="25" spans="2:24" ht="75" customHeight="1" x14ac:dyDescent="0.25">
      <c r="B25" s="183" t="s">
        <v>75</v>
      </c>
      <c r="C25" s="347" t="s">
        <v>152</v>
      </c>
      <c r="D25" s="299" t="s">
        <v>77</v>
      </c>
      <c r="E25" s="141" t="s">
        <v>153</v>
      </c>
      <c r="F25" s="141" t="s">
        <v>154</v>
      </c>
      <c r="G25" s="236">
        <v>552528.9351</v>
      </c>
      <c r="H25" s="183" t="s">
        <v>80</v>
      </c>
      <c r="I25" s="222">
        <f t="shared" si="0"/>
        <v>178041.23040000003</v>
      </c>
      <c r="J25" s="286" t="s">
        <v>81</v>
      </c>
      <c r="K25" s="286" t="s">
        <v>81</v>
      </c>
      <c r="L25" s="221">
        <v>16185.5664</v>
      </c>
      <c r="M25" s="221">
        <v>16185.5664</v>
      </c>
      <c r="N25" s="221">
        <v>16185.5664</v>
      </c>
      <c r="O25" s="221">
        <v>16185.5664</v>
      </c>
      <c r="P25" s="221">
        <v>32371.132799999999</v>
      </c>
      <c r="Q25" s="221">
        <v>16185.5664</v>
      </c>
      <c r="R25" s="221">
        <v>16185.5664</v>
      </c>
      <c r="S25" s="221">
        <v>16185.5664</v>
      </c>
      <c r="T25" s="221">
        <v>16185.5664</v>
      </c>
      <c r="U25" s="221">
        <v>16185.5664</v>
      </c>
      <c r="V25" s="183" t="s">
        <v>151</v>
      </c>
      <c r="W25" s="134" t="s">
        <v>143</v>
      </c>
      <c r="X25" s="134" t="s">
        <v>144</v>
      </c>
    </row>
    <row r="26" spans="2:24" ht="75" customHeight="1" x14ac:dyDescent="0.25">
      <c r="B26" s="183" t="s">
        <v>75</v>
      </c>
      <c r="C26" s="347" t="s">
        <v>155</v>
      </c>
      <c r="D26" s="299" t="s">
        <v>77</v>
      </c>
      <c r="E26" s="141" t="s">
        <v>156</v>
      </c>
      <c r="F26" s="141" t="s">
        <v>157</v>
      </c>
      <c r="G26" s="236">
        <v>68213.355299999996</v>
      </c>
      <c r="H26" s="183" t="s">
        <v>80</v>
      </c>
      <c r="I26" s="222">
        <f t="shared" si="0"/>
        <v>10951.6052</v>
      </c>
      <c r="J26" s="141" t="s">
        <v>81</v>
      </c>
      <c r="K26" s="141" t="s">
        <v>81</v>
      </c>
      <c r="L26" s="141" t="s">
        <v>81</v>
      </c>
      <c r="M26" s="236">
        <v>1309.0649000000001</v>
      </c>
      <c r="N26" s="236">
        <v>1309.0649000000001</v>
      </c>
      <c r="O26" s="236">
        <v>1309.0649000000001</v>
      </c>
      <c r="P26" s="236">
        <v>1404.8821</v>
      </c>
      <c r="Q26" s="236">
        <v>1404.8821</v>
      </c>
      <c r="R26" s="236">
        <v>1404.8821</v>
      </c>
      <c r="S26" s="236">
        <v>1404.8821</v>
      </c>
      <c r="T26" s="236">
        <v>1404.8821</v>
      </c>
      <c r="U26" s="141" t="s">
        <v>81</v>
      </c>
      <c r="V26" s="183" t="s">
        <v>158</v>
      </c>
      <c r="W26" s="134" t="s">
        <v>159</v>
      </c>
      <c r="X26" s="183" t="s">
        <v>144</v>
      </c>
    </row>
    <row r="27" spans="2:24" ht="75" customHeight="1" x14ac:dyDescent="0.25">
      <c r="B27" s="183" t="s">
        <v>75</v>
      </c>
      <c r="C27" s="347" t="s">
        <v>160</v>
      </c>
      <c r="D27" s="299" t="s">
        <v>77</v>
      </c>
      <c r="E27" s="141" t="s">
        <v>161</v>
      </c>
      <c r="F27" s="141" t="s">
        <v>162</v>
      </c>
      <c r="G27" s="236">
        <v>41715.510499999997</v>
      </c>
      <c r="H27" s="183" t="s">
        <v>80</v>
      </c>
      <c r="I27" s="222">
        <f t="shared" si="0"/>
        <v>4452.6468999999997</v>
      </c>
      <c r="J27" s="183" t="s">
        <v>81</v>
      </c>
      <c r="K27" s="183" t="s">
        <v>81</v>
      </c>
      <c r="L27" s="183" t="s">
        <v>81</v>
      </c>
      <c r="M27" s="245">
        <v>404.786</v>
      </c>
      <c r="N27" s="245">
        <v>404.786</v>
      </c>
      <c r="O27" s="245">
        <v>404.786</v>
      </c>
      <c r="P27" s="245">
        <v>1214.3588999999999</v>
      </c>
      <c r="Q27" s="245">
        <v>404.786</v>
      </c>
      <c r="R27" s="245">
        <v>404.786</v>
      </c>
      <c r="S27" s="245">
        <v>404.786</v>
      </c>
      <c r="T27" s="245">
        <v>404.786</v>
      </c>
      <c r="U27" s="245">
        <v>404.786</v>
      </c>
      <c r="V27" s="183" t="s">
        <v>158</v>
      </c>
      <c r="W27" s="134" t="s">
        <v>159</v>
      </c>
      <c r="X27" s="183" t="s">
        <v>144</v>
      </c>
    </row>
    <row r="28" spans="2:24" ht="75" customHeight="1" x14ac:dyDescent="0.25">
      <c r="B28" s="183" t="s">
        <v>75</v>
      </c>
      <c r="C28" s="347" t="s">
        <v>163</v>
      </c>
      <c r="D28" s="299" t="s">
        <v>77</v>
      </c>
      <c r="E28" s="141" t="s">
        <v>164</v>
      </c>
      <c r="F28" s="141" t="s">
        <v>165</v>
      </c>
      <c r="G28" s="141">
        <v>621.0299</v>
      </c>
      <c r="H28" s="183" t="s">
        <v>80</v>
      </c>
      <c r="I28" s="223">
        <f t="shared" si="0"/>
        <v>3000</v>
      </c>
      <c r="J28" s="141" t="s">
        <v>81</v>
      </c>
      <c r="K28" s="141" t="s">
        <v>81</v>
      </c>
      <c r="L28" s="141" t="s">
        <v>81</v>
      </c>
      <c r="M28" s="236">
        <v>1000</v>
      </c>
      <c r="N28" s="236">
        <v>1000</v>
      </c>
      <c r="O28" s="236">
        <v>1000</v>
      </c>
      <c r="P28" s="141" t="s">
        <v>81</v>
      </c>
      <c r="Q28" s="141" t="s">
        <v>81</v>
      </c>
      <c r="R28" s="141" t="s">
        <v>81</v>
      </c>
      <c r="S28" s="141" t="s">
        <v>81</v>
      </c>
      <c r="T28" s="141" t="s">
        <v>81</v>
      </c>
      <c r="U28" s="141" t="s">
        <v>81</v>
      </c>
      <c r="V28" s="183" t="s">
        <v>166</v>
      </c>
      <c r="W28" s="134" t="s">
        <v>159</v>
      </c>
      <c r="X28" s="183" t="s">
        <v>144</v>
      </c>
    </row>
    <row r="29" spans="2:24" ht="75" customHeight="1" x14ac:dyDescent="0.25">
      <c r="B29" s="183" t="s">
        <v>75</v>
      </c>
      <c r="C29" s="347" t="s">
        <v>167</v>
      </c>
      <c r="D29" s="299" t="s">
        <v>77</v>
      </c>
      <c r="E29" s="141" t="s">
        <v>168</v>
      </c>
      <c r="F29" s="141" t="s">
        <v>169</v>
      </c>
      <c r="G29" s="141">
        <v>0</v>
      </c>
      <c r="H29" s="183" t="s">
        <v>80</v>
      </c>
      <c r="I29" s="223">
        <f t="shared" si="0"/>
        <v>1499.9999999999998</v>
      </c>
      <c r="J29" s="141" t="s">
        <v>81</v>
      </c>
      <c r="K29" s="141" t="s">
        <v>81</v>
      </c>
      <c r="L29" s="236">
        <v>136.36359999999999</v>
      </c>
      <c r="M29" s="236">
        <v>136.36359999999999</v>
      </c>
      <c r="N29" s="236">
        <v>136.36359999999999</v>
      </c>
      <c r="O29" s="236">
        <v>136.36359999999999</v>
      </c>
      <c r="P29" s="236">
        <v>272.7276</v>
      </c>
      <c r="Q29" s="236">
        <v>136.36359999999999</v>
      </c>
      <c r="R29" s="236">
        <v>136.36359999999999</v>
      </c>
      <c r="S29" s="236">
        <v>136.36359999999999</v>
      </c>
      <c r="T29" s="236">
        <v>136.36359999999999</v>
      </c>
      <c r="U29" s="236">
        <v>136.36359999999999</v>
      </c>
      <c r="V29" s="183" t="s">
        <v>166</v>
      </c>
      <c r="W29" s="134" t="s">
        <v>159</v>
      </c>
      <c r="X29" s="183" t="s">
        <v>144</v>
      </c>
    </row>
    <row r="30" spans="2:24" ht="75" customHeight="1" x14ac:dyDescent="0.25">
      <c r="B30" s="183" t="s">
        <v>75</v>
      </c>
      <c r="C30" s="347" t="s">
        <v>170</v>
      </c>
      <c r="D30" s="302" t="s">
        <v>77</v>
      </c>
      <c r="E30" s="189" t="s">
        <v>171</v>
      </c>
      <c r="F30" s="189" t="s">
        <v>172</v>
      </c>
      <c r="G30" s="102">
        <v>768</v>
      </c>
      <c r="H30" s="185" t="s">
        <v>173</v>
      </c>
      <c r="I30" s="233">
        <f t="shared" si="0"/>
        <v>763</v>
      </c>
      <c r="J30" s="185" t="s">
        <v>174</v>
      </c>
      <c r="K30" s="185">
        <v>36</v>
      </c>
      <c r="L30" s="185">
        <v>48</v>
      </c>
      <c r="M30" s="185">
        <v>54</v>
      </c>
      <c r="N30" s="185">
        <v>59</v>
      </c>
      <c r="O30" s="185">
        <v>66</v>
      </c>
      <c r="P30" s="185">
        <v>71</v>
      </c>
      <c r="Q30" s="185">
        <v>118</v>
      </c>
      <c r="R30" s="185">
        <v>105</v>
      </c>
      <c r="S30" s="185">
        <v>85</v>
      </c>
      <c r="T30" s="185">
        <v>73</v>
      </c>
      <c r="U30" s="246">
        <v>48</v>
      </c>
      <c r="V30" s="185" t="s">
        <v>175</v>
      </c>
      <c r="W30" s="134" t="s">
        <v>176</v>
      </c>
      <c r="X30" s="134" t="s">
        <v>177</v>
      </c>
    </row>
    <row r="31" spans="2:24" ht="75" customHeight="1" x14ac:dyDescent="0.25">
      <c r="B31" s="184" t="s">
        <v>75</v>
      </c>
      <c r="C31" s="347" t="s">
        <v>178</v>
      </c>
      <c r="D31" s="302" t="s">
        <v>77</v>
      </c>
      <c r="E31" s="189" t="s">
        <v>179</v>
      </c>
      <c r="F31" s="189" t="s">
        <v>180</v>
      </c>
      <c r="G31" s="237">
        <v>67810.05</v>
      </c>
      <c r="H31" s="185" t="s">
        <v>80</v>
      </c>
      <c r="I31" s="233">
        <f t="shared" ref="I31:I33" si="1">SUM(J31:U31)</f>
        <v>20000</v>
      </c>
      <c r="J31" s="247">
        <v>1500</v>
      </c>
      <c r="K31" s="247">
        <v>2350</v>
      </c>
      <c r="L31" s="247">
        <v>2500</v>
      </c>
      <c r="M31" s="247">
        <v>2500</v>
      </c>
      <c r="N31" s="247">
        <v>2500</v>
      </c>
      <c r="O31" s="247">
        <v>2500</v>
      </c>
      <c r="P31" s="247">
        <v>2500</v>
      </c>
      <c r="Q31" s="185">
        <v>300</v>
      </c>
      <c r="R31" s="185">
        <v>300</v>
      </c>
      <c r="S31" s="247">
        <v>1375</v>
      </c>
      <c r="T31" s="247">
        <v>1375</v>
      </c>
      <c r="U31" s="246">
        <v>300</v>
      </c>
      <c r="V31" s="185" t="s">
        <v>96</v>
      </c>
      <c r="W31" s="134" t="s">
        <v>176</v>
      </c>
      <c r="X31" s="134" t="s">
        <v>181</v>
      </c>
    </row>
    <row r="32" spans="2:24" ht="75" customHeight="1" x14ac:dyDescent="0.25">
      <c r="B32" s="141" t="s">
        <v>75</v>
      </c>
      <c r="C32" s="347" t="s">
        <v>182</v>
      </c>
      <c r="D32" s="302" t="s">
        <v>77</v>
      </c>
      <c r="E32" s="189" t="s">
        <v>183</v>
      </c>
      <c r="F32" s="189" t="s">
        <v>184</v>
      </c>
      <c r="G32" s="237">
        <v>45889.64</v>
      </c>
      <c r="H32" s="185" t="s">
        <v>80</v>
      </c>
      <c r="I32" s="233">
        <f t="shared" si="1"/>
        <v>13000</v>
      </c>
      <c r="J32" s="185">
        <v>900</v>
      </c>
      <c r="K32" s="247">
        <v>1450</v>
      </c>
      <c r="L32" s="247">
        <v>1565</v>
      </c>
      <c r="M32" s="247">
        <v>1565</v>
      </c>
      <c r="N32" s="247">
        <v>1565</v>
      </c>
      <c r="O32" s="247">
        <v>1565</v>
      </c>
      <c r="P32" s="247">
        <v>1565</v>
      </c>
      <c r="Q32" s="185">
        <v>218</v>
      </c>
      <c r="R32" s="185">
        <v>218</v>
      </c>
      <c r="S32" s="247">
        <v>1085</v>
      </c>
      <c r="T32" s="247">
        <v>1086</v>
      </c>
      <c r="U32" s="246">
        <v>218</v>
      </c>
      <c r="V32" s="185" t="s">
        <v>96</v>
      </c>
      <c r="W32" s="134" t="s">
        <v>176</v>
      </c>
      <c r="X32" s="134" t="s">
        <v>181</v>
      </c>
    </row>
    <row r="33" spans="2:24" ht="75" customHeight="1" x14ac:dyDescent="0.25">
      <c r="B33" s="141" t="s">
        <v>75</v>
      </c>
      <c r="C33" s="347" t="s">
        <v>185</v>
      </c>
      <c r="D33" s="303" t="s">
        <v>77</v>
      </c>
      <c r="E33" s="191" t="s">
        <v>186</v>
      </c>
      <c r="F33" s="189" t="s">
        <v>180</v>
      </c>
      <c r="G33" s="237">
        <v>20481</v>
      </c>
      <c r="H33" s="185" t="s">
        <v>126</v>
      </c>
      <c r="I33" s="233">
        <f t="shared" si="1"/>
        <v>7000</v>
      </c>
      <c r="J33" s="185">
        <v>550</v>
      </c>
      <c r="K33" s="185">
        <v>770</v>
      </c>
      <c r="L33" s="185">
        <v>881</v>
      </c>
      <c r="M33" s="185">
        <v>883</v>
      </c>
      <c r="N33" s="185">
        <v>883</v>
      </c>
      <c r="O33" s="185">
        <v>883</v>
      </c>
      <c r="P33" s="185">
        <v>770</v>
      </c>
      <c r="Q33" s="185">
        <v>110</v>
      </c>
      <c r="R33" s="185">
        <v>110</v>
      </c>
      <c r="S33" s="185">
        <v>525</v>
      </c>
      <c r="T33" s="185">
        <v>525</v>
      </c>
      <c r="U33" s="246">
        <v>110</v>
      </c>
      <c r="V33" s="185" t="s">
        <v>96</v>
      </c>
      <c r="W33" s="134" t="s">
        <v>176</v>
      </c>
      <c r="X33" s="134" t="s">
        <v>181</v>
      </c>
    </row>
    <row r="34" spans="2:24" ht="75" customHeight="1" x14ac:dyDescent="0.25">
      <c r="B34" s="141" t="s">
        <v>187</v>
      </c>
      <c r="C34" s="347" t="s">
        <v>188</v>
      </c>
      <c r="D34" s="142" t="s">
        <v>77</v>
      </c>
      <c r="E34" s="325" t="s">
        <v>189</v>
      </c>
      <c r="F34" s="137" t="s">
        <v>190</v>
      </c>
      <c r="G34" s="280">
        <f>SUM(G35:G36)</f>
        <v>2831</v>
      </c>
      <c r="H34" s="140" t="s">
        <v>126</v>
      </c>
      <c r="I34" s="331">
        <f>SUM(I35:I36)</f>
        <v>225</v>
      </c>
      <c r="J34" s="301">
        <f>SUM(J35:J36)</f>
        <v>8</v>
      </c>
      <c r="K34" s="301">
        <f t="shared" ref="K34:U34" si="2">SUM(K35:K36)</f>
        <v>20</v>
      </c>
      <c r="L34" s="301">
        <f t="shared" si="2"/>
        <v>20</v>
      </c>
      <c r="M34" s="301">
        <f t="shared" si="2"/>
        <v>20</v>
      </c>
      <c r="N34" s="301">
        <f t="shared" si="2"/>
        <v>20</v>
      </c>
      <c r="O34" s="301">
        <f t="shared" si="2"/>
        <v>20</v>
      </c>
      <c r="P34" s="301">
        <f t="shared" si="2"/>
        <v>20</v>
      </c>
      <c r="Q34" s="301">
        <f t="shared" si="2"/>
        <v>20</v>
      </c>
      <c r="R34" s="301">
        <f t="shared" si="2"/>
        <v>20</v>
      </c>
      <c r="S34" s="301">
        <f t="shared" si="2"/>
        <v>20</v>
      </c>
      <c r="T34" s="301">
        <f t="shared" si="2"/>
        <v>22</v>
      </c>
      <c r="U34" s="301">
        <f t="shared" si="2"/>
        <v>15</v>
      </c>
      <c r="V34" s="134" t="s">
        <v>191</v>
      </c>
      <c r="W34" s="191" t="s">
        <v>83</v>
      </c>
      <c r="X34" s="140" t="s">
        <v>84</v>
      </c>
    </row>
    <row r="35" spans="2:24" ht="75" hidden="1" customHeight="1" x14ac:dyDescent="0.25">
      <c r="B35" s="141" t="s">
        <v>187</v>
      </c>
      <c r="C35" s="347" t="s">
        <v>192</v>
      </c>
      <c r="D35" s="142" t="s">
        <v>86</v>
      </c>
      <c r="E35" s="325" t="s">
        <v>189</v>
      </c>
      <c r="F35" s="141" t="s">
        <v>190</v>
      </c>
      <c r="G35" s="280">
        <v>849</v>
      </c>
      <c r="H35" s="140" t="s">
        <v>126</v>
      </c>
      <c r="I35" s="331">
        <f t="shared" ref="I35:I36" si="3">SUM(J35:U35)</f>
        <v>100</v>
      </c>
      <c r="J35" s="289">
        <v>8</v>
      </c>
      <c r="K35" s="289">
        <v>8</v>
      </c>
      <c r="L35" s="289">
        <v>8</v>
      </c>
      <c r="M35" s="289">
        <v>8</v>
      </c>
      <c r="N35" s="289">
        <v>8</v>
      </c>
      <c r="O35" s="289">
        <v>8</v>
      </c>
      <c r="P35" s="289">
        <v>8</v>
      </c>
      <c r="Q35" s="289">
        <v>8</v>
      </c>
      <c r="R35" s="289">
        <v>8</v>
      </c>
      <c r="S35" s="289">
        <v>8</v>
      </c>
      <c r="T35" s="289">
        <v>10</v>
      </c>
      <c r="U35" s="289">
        <v>10</v>
      </c>
      <c r="V35" s="134" t="s">
        <v>191</v>
      </c>
      <c r="W35" s="191" t="s">
        <v>83</v>
      </c>
      <c r="X35" s="140" t="s">
        <v>89</v>
      </c>
    </row>
    <row r="36" spans="2:24" ht="75" hidden="1" customHeight="1" x14ac:dyDescent="0.25">
      <c r="B36" s="149" t="s">
        <v>187</v>
      </c>
      <c r="C36" s="347" t="s">
        <v>193</v>
      </c>
      <c r="D36" s="142" t="s">
        <v>86</v>
      </c>
      <c r="E36" s="325" t="s">
        <v>189</v>
      </c>
      <c r="F36" s="141" t="s">
        <v>194</v>
      </c>
      <c r="G36" s="280">
        <v>1982</v>
      </c>
      <c r="H36" s="140" t="s">
        <v>126</v>
      </c>
      <c r="I36" s="331">
        <f t="shared" si="3"/>
        <v>125</v>
      </c>
      <c r="J36" s="288" t="s">
        <v>81</v>
      </c>
      <c r="K36" s="140">
        <v>12</v>
      </c>
      <c r="L36" s="140">
        <v>12</v>
      </c>
      <c r="M36" s="140">
        <v>12</v>
      </c>
      <c r="N36" s="140">
        <v>12</v>
      </c>
      <c r="O36" s="140">
        <v>12</v>
      </c>
      <c r="P36" s="140">
        <v>12</v>
      </c>
      <c r="Q36" s="140">
        <v>12</v>
      </c>
      <c r="R36" s="140">
        <v>12</v>
      </c>
      <c r="S36" s="140">
        <v>12</v>
      </c>
      <c r="T36" s="140">
        <v>12</v>
      </c>
      <c r="U36" s="140">
        <v>5</v>
      </c>
      <c r="V36" s="134" t="s">
        <v>191</v>
      </c>
      <c r="W36" s="191" t="s">
        <v>83</v>
      </c>
      <c r="X36" s="140" t="s">
        <v>92</v>
      </c>
    </row>
    <row r="37" spans="2:24" ht="87.75" customHeight="1" x14ac:dyDescent="0.25">
      <c r="B37" s="149" t="s">
        <v>187</v>
      </c>
      <c r="C37" s="347" t="s">
        <v>195</v>
      </c>
      <c r="D37" s="142" t="s">
        <v>77</v>
      </c>
      <c r="E37" s="102" t="s">
        <v>196</v>
      </c>
      <c r="F37" s="141" t="s">
        <v>197</v>
      </c>
      <c r="G37" s="280">
        <v>65</v>
      </c>
      <c r="H37" s="140" t="s">
        <v>126</v>
      </c>
      <c r="I37" s="331">
        <f>SUM(J37:U37)</f>
        <v>5</v>
      </c>
      <c r="J37" s="288" t="s">
        <v>81</v>
      </c>
      <c r="K37" s="288" t="s">
        <v>81</v>
      </c>
      <c r="L37" s="288" t="s">
        <v>81</v>
      </c>
      <c r="M37" s="288" t="s">
        <v>81</v>
      </c>
      <c r="N37" s="288" t="s">
        <v>81</v>
      </c>
      <c r="O37" s="288" t="s">
        <v>81</v>
      </c>
      <c r="P37" s="288" t="s">
        <v>81</v>
      </c>
      <c r="Q37" s="289">
        <v>1</v>
      </c>
      <c r="R37" s="289">
        <v>1</v>
      </c>
      <c r="S37" s="289">
        <v>1</v>
      </c>
      <c r="T37" s="289">
        <v>1</v>
      </c>
      <c r="U37" s="289">
        <v>1</v>
      </c>
      <c r="V37" s="141" t="s">
        <v>191</v>
      </c>
      <c r="W37" s="191" t="s">
        <v>83</v>
      </c>
      <c r="X37" s="140" t="s">
        <v>89</v>
      </c>
    </row>
    <row r="38" spans="2:24" ht="75" customHeight="1" x14ac:dyDescent="0.25">
      <c r="B38" s="141" t="s">
        <v>198</v>
      </c>
      <c r="C38" s="347" t="s">
        <v>199</v>
      </c>
      <c r="D38" s="140" t="s">
        <v>77</v>
      </c>
      <c r="E38" s="325" t="s">
        <v>200</v>
      </c>
      <c r="F38" s="141" t="s">
        <v>201</v>
      </c>
      <c r="G38" s="289">
        <f>SUM(G39:G40)</f>
        <v>31112</v>
      </c>
      <c r="H38" s="140" t="s">
        <v>80</v>
      </c>
      <c r="I38" s="331">
        <f>SUM(I39:I40)</f>
        <v>57000</v>
      </c>
      <c r="J38" s="331">
        <f>SUM(J39:J40)</f>
        <v>0</v>
      </c>
      <c r="K38" s="331">
        <f t="shared" ref="K38:U38" si="4">SUM(K39:K40)</f>
        <v>4000</v>
      </c>
      <c r="L38" s="331">
        <f t="shared" si="4"/>
        <v>4000</v>
      </c>
      <c r="M38" s="331">
        <f t="shared" si="4"/>
        <v>5000</v>
      </c>
      <c r="N38" s="331">
        <f t="shared" si="4"/>
        <v>6000</v>
      </c>
      <c r="O38" s="331">
        <f t="shared" si="4"/>
        <v>6000</v>
      </c>
      <c r="P38" s="331">
        <f t="shared" si="4"/>
        <v>6000</v>
      </c>
      <c r="Q38" s="331">
        <f t="shared" si="4"/>
        <v>6000</v>
      </c>
      <c r="R38" s="331">
        <f t="shared" si="4"/>
        <v>7000</v>
      </c>
      <c r="S38" s="331">
        <f t="shared" si="4"/>
        <v>6000</v>
      </c>
      <c r="T38" s="331">
        <f t="shared" si="4"/>
        <v>6000</v>
      </c>
      <c r="U38" s="331">
        <f t="shared" si="4"/>
        <v>1000</v>
      </c>
      <c r="V38" s="140" t="s">
        <v>96</v>
      </c>
      <c r="W38" s="191" t="s">
        <v>83</v>
      </c>
      <c r="X38" s="140" t="s">
        <v>202</v>
      </c>
    </row>
    <row r="39" spans="2:24" ht="75" hidden="1" customHeight="1" x14ac:dyDescent="0.25">
      <c r="B39" s="141" t="s">
        <v>198</v>
      </c>
      <c r="C39" s="347" t="s">
        <v>203</v>
      </c>
      <c r="D39" s="253" t="s">
        <v>86</v>
      </c>
      <c r="E39" s="325" t="s">
        <v>204</v>
      </c>
      <c r="F39" s="141" t="s">
        <v>201</v>
      </c>
      <c r="G39" s="289">
        <v>17678</v>
      </c>
      <c r="H39" s="141" t="s">
        <v>80</v>
      </c>
      <c r="I39" s="320">
        <f>SUM(J39:U39)</f>
        <v>17000</v>
      </c>
      <c r="J39" s="144" t="s">
        <v>81</v>
      </c>
      <c r="K39" s="280">
        <v>1000</v>
      </c>
      <c r="L39" s="280">
        <v>1000</v>
      </c>
      <c r="M39" s="280">
        <v>2000</v>
      </c>
      <c r="N39" s="280">
        <v>2000</v>
      </c>
      <c r="O39" s="280">
        <v>2000</v>
      </c>
      <c r="P39" s="280">
        <v>2000</v>
      </c>
      <c r="Q39" s="280">
        <v>2000</v>
      </c>
      <c r="R39" s="280">
        <v>2000</v>
      </c>
      <c r="S39" s="280">
        <v>1000</v>
      </c>
      <c r="T39" s="280">
        <v>1000</v>
      </c>
      <c r="U39" s="280">
        <v>1000</v>
      </c>
      <c r="V39" s="141" t="s">
        <v>96</v>
      </c>
      <c r="W39" s="191" t="s">
        <v>83</v>
      </c>
      <c r="X39" s="140" t="s">
        <v>205</v>
      </c>
    </row>
    <row r="40" spans="2:24" ht="75" hidden="1" customHeight="1" x14ac:dyDescent="0.25">
      <c r="B40" s="141" t="s">
        <v>198</v>
      </c>
      <c r="C40" s="347" t="s">
        <v>206</v>
      </c>
      <c r="D40" s="253" t="s">
        <v>86</v>
      </c>
      <c r="E40" s="325" t="s">
        <v>207</v>
      </c>
      <c r="F40" s="141" t="s">
        <v>208</v>
      </c>
      <c r="G40" s="289">
        <v>13434</v>
      </c>
      <c r="H40" s="141" t="s">
        <v>80</v>
      </c>
      <c r="I40" s="320">
        <f t="shared" ref="I40:I42" si="5">SUM(J40:U40)</f>
        <v>40000</v>
      </c>
      <c r="J40" s="144" t="s">
        <v>81</v>
      </c>
      <c r="K40" s="141">
        <v>3000</v>
      </c>
      <c r="L40" s="141">
        <v>3000</v>
      </c>
      <c r="M40" s="141">
        <v>3000</v>
      </c>
      <c r="N40" s="141">
        <v>4000</v>
      </c>
      <c r="O40" s="141">
        <v>4000</v>
      </c>
      <c r="P40" s="141">
        <v>4000</v>
      </c>
      <c r="Q40" s="141">
        <v>4000</v>
      </c>
      <c r="R40" s="141">
        <v>5000</v>
      </c>
      <c r="S40" s="141">
        <v>5000</v>
      </c>
      <c r="T40" s="141">
        <v>5000</v>
      </c>
      <c r="U40" s="144" t="s">
        <v>81</v>
      </c>
      <c r="V40" s="141" t="s">
        <v>96</v>
      </c>
      <c r="W40" s="191" t="s">
        <v>83</v>
      </c>
      <c r="X40" s="140" t="s">
        <v>92</v>
      </c>
    </row>
    <row r="41" spans="2:24" ht="75" customHeight="1" x14ac:dyDescent="0.25">
      <c r="B41" s="141" t="s">
        <v>198</v>
      </c>
      <c r="C41" s="347" t="s">
        <v>209</v>
      </c>
      <c r="D41" s="253" t="s">
        <v>77</v>
      </c>
      <c r="E41" s="102" t="s">
        <v>210</v>
      </c>
      <c r="F41" s="141" t="s">
        <v>211</v>
      </c>
      <c r="G41" s="289">
        <f>SUM(G42:G43)</f>
        <v>59882</v>
      </c>
      <c r="H41" s="141" t="s">
        <v>80</v>
      </c>
      <c r="I41" s="289">
        <f>SUM(I42:I43)</f>
        <v>75000</v>
      </c>
      <c r="J41" s="333">
        <f t="shared" ref="J41:U41" si="6">SUM(J42:J43)</f>
        <v>0</v>
      </c>
      <c r="K41" s="333">
        <f t="shared" si="6"/>
        <v>5000</v>
      </c>
      <c r="L41" s="333">
        <f t="shared" si="6"/>
        <v>5000</v>
      </c>
      <c r="M41" s="333">
        <f t="shared" si="6"/>
        <v>6000</v>
      </c>
      <c r="N41" s="333">
        <f t="shared" si="6"/>
        <v>7000</v>
      </c>
      <c r="O41" s="333">
        <f t="shared" si="6"/>
        <v>7000</v>
      </c>
      <c r="P41" s="333">
        <f t="shared" si="6"/>
        <v>7000</v>
      </c>
      <c r="Q41" s="333">
        <f t="shared" si="6"/>
        <v>10000</v>
      </c>
      <c r="R41" s="333">
        <f t="shared" si="6"/>
        <v>9000</v>
      </c>
      <c r="S41" s="333">
        <f t="shared" si="6"/>
        <v>9000</v>
      </c>
      <c r="T41" s="333">
        <f t="shared" si="6"/>
        <v>10000</v>
      </c>
      <c r="U41" s="333">
        <f t="shared" si="6"/>
        <v>0</v>
      </c>
      <c r="V41" s="141" t="s">
        <v>82</v>
      </c>
      <c r="W41" s="191" t="s">
        <v>83</v>
      </c>
      <c r="X41" s="140" t="s">
        <v>202</v>
      </c>
    </row>
    <row r="42" spans="2:24" ht="75" hidden="1" customHeight="1" x14ac:dyDescent="0.25">
      <c r="B42" s="141" t="s">
        <v>198</v>
      </c>
      <c r="C42" s="347" t="s">
        <v>212</v>
      </c>
      <c r="D42" s="253" t="s">
        <v>86</v>
      </c>
      <c r="E42" s="102" t="s">
        <v>213</v>
      </c>
      <c r="F42" s="141" t="s">
        <v>214</v>
      </c>
      <c r="G42" s="289">
        <v>36007</v>
      </c>
      <c r="H42" s="141" t="s">
        <v>80</v>
      </c>
      <c r="I42" s="320">
        <f t="shared" si="5"/>
        <v>60000</v>
      </c>
      <c r="J42" s="144" t="s">
        <v>81</v>
      </c>
      <c r="K42" s="141">
        <v>4000</v>
      </c>
      <c r="L42" s="141">
        <v>4000</v>
      </c>
      <c r="M42" s="141">
        <v>4000</v>
      </c>
      <c r="N42" s="141">
        <v>5000</v>
      </c>
      <c r="O42" s="141">
        <v>5000</v>
      </c>
      <c r="P42" s="141">
        <v>5000</v>
      </c>
      <c r="Q42" s="141">
        <v>8000</v>
      </c>
      <c r="R42" s="141">
        <v>8000</v>
      </c>
      <c r="S42" s="141">
        <v>8000</v>
      </c>
      <c r="T42" s="141">
        <v>9000</v>
      </c>
      <c r="U42" s="144" t="s">
        <v>81</v>
      </c>
      <c r="V42" s="141" t="s">
        <v>82</v>
      </c>
      <c r="W42" s="191" t="s">
        <v>83</v>
      </c>
      <c r="X42" s="140" t="s">
        <v>92</v>
      </c>
    </row>
    <row r="43" spans="2:24" ht="75" hidden="1" customHeight="1" x14ac:dyDescent="0.25">
      <c r="B43" s="141" t="s">
        <v>198</v>
      </c>
      <c r="C43" s="347" t="s">
        <v>215</v>
      </c>
      <c r="D43" s="253" t="s">
        <v>86</v>
      </c>
      <c r="E43" s="102" t="s">
        <v>216</v>
      </c>
      <c r="F43" s="141" t="s">
        <v>217</v>
      </c>
      <c r="G43" s="280">
        <v>23875</v>
      </c>
      <c r="H43" s="141" t="s">
        <v>80</v>
      </c>
      <c r="I43" s="320">
        <f>SUM(J43:U43)</f>
        <v>15000</v>
      </c>
      <c r="J43" s="144" t="s">
        <v>81</v>
      </c>
      <c r="K43" s="280">
        <v>1000</v>
      </c>
      <c r="L43" s="280">
        <v>1000</v>
      </c>
      <c r="M43" s="280">
        <v>2000</v>
      </c>
      <c r="N43" s="280">
        <v>2000</v>
      </c>
      <c r="O43" s="280">
        <v>2000</v>
      </c>
      <c r="P43" s="280">
        <v>2000</v>
      </c>
      <c r="Q43" s="280">
        <v>2000</v>
      </c>
      <c r="R43" s="280">
        <v>1000</v>
      </c>
      <c r="S43" s="280">
        <v>1000</v>
      </c>
      <c r="T43" s="280">
        <v>1000</v>
      </c>
      <c r="U43" s="280"/>
      <c r="V43" s="141" t="s">
        <v>82</v>
      </c>
      <c r="W43" s="191" t="s">
        <v>83</v>
      </c>
      <c r="X43" s="140" t="s">
        <v>205</v>
      </c>
    </row>
    <row r="44" spans="2:24" ht="75" customHeight="1" x14ac:dyDescent="0.25">
      <c r="B44" s="141" t="s">
        <v>218</v>
      </c>
      <c r="C44" s="347" t="s">
        <v>219</v>
      </c>
      <c r="D44" s="140" t="s">
        <v>77</v>
      </c>
      <c r="E44" s="325" t="s">
        <v>2762</v>
      </c>
      <c r="F44" s="140" t="s">
        <v>221</v>
      </c>
      <c r="G44" s="277">
        <f>SUM(G45:G46)</f>
        <v>5266</v>
      </c>
      <c r="H44" s="141" t="s">
        <v>80</v>
      </c>
      <c r="I44" s="320">
        <f>SUM(I45:I46)</f>
        <v>6000</v>
      </c>
      <c r="J44" s="291">
        <f>SUM(J45:J46)</f>
        <v>0</v>
      </c>
      <c r="K44" s="280">
        <f t="shared" ref="K44:U44" si="7">SUM(K45:K46)</f>
        <v>350</v>
      </c>
      <c r="L44" s="280">
        <f t="shared" si="7"/>
        <v>250</v>
      </c>
      <c r="M44" s="280">
        <f t="shared" si="7"/>
        <v>550</v>
      </c>
      <c r="N44" s="280">
        <f t="shared" si="7"/>
        <v>600</v>
      </c>
      <c r="O44" s="280">
        <f>SUM(O45:O46)</f>
        <v>600</v>
      </c>
      <c r="P44" s="280">
        <f t="shared" si="7"/>
        <v>600</v>
      </c>
      <c r="Q44" s="280">
        <f t="shared" si="7"/>
        <v>625</v>
      </c>
      <c r="R44" s="280">
        <f t="shared" si="7"/>
        <v>625</v>
      </c>
      <c r="S44" s="280">
        <f t="shared" si="7"/>
        <v>650</v>
      </c>
      <c r="T44" s="280">
        <f t="shared" si="7"/>
        <v>650</v>
      </c>
      <c r="U44" s="280">
        <f t="shared" si="7"/>
        <v>500</v>
      </c>
      <c r="V44" s="141" t="s">
        <v>222</v>
      </c>
      <c r="W44" s="191" t="s">
        <v>83</v>
      </c>
      <c r="X44" s="141" t="s">
        <v>202</v>
      </c>
    </row>
    <row r="45" spans="2:24" ht="75" hidden="1" customHeight="1" x14ac:dyDescent="0.25">
      <c r="B45" s="141" t="s">
        <v>218</v>
      </c>
      <c r="C45" s="347" t="s">
        <v>2763</v>
      </c>
      <c r="D45" s="253" t="s">
        <v>86</v>
      </c>
      <c r="E45" s="325" t="s">
        <v>220</v>
      </c>
      <c r="F45" s="141" t="s">
        <v>223</v>
      </c>
      <c r="G45" s="280">
        <v>3622</v>
      </c>
      <c r="H45" s="141" t="s">
        <v>80</v>
      </c>
      <c r="I45" s="320">
        <f t="shared" ref="I45:I51" si="8">SUM(J45:U45)</f>
        <v>5000</v>
      </c>
      <c r="J45" s="144" t="s">
        <v>81</v>
      </c>
      <c r="K45" s="280">
        <v>300</v>
      </c>
      <c r="L45" s="280">
        <v>200</v>
      </c>
      <c r="M45" s="280">
        <v>500</v>
      </c>
      <c r="N45" s="280">
        <v>500</v>
      </c>
      <c r="O45" s="280">
        <v>500</v>
      </c>
      <c r="P45" s="280">
        <v>500</v>
      </c>
      <c r="Q45" s="280">
        <v>500</v>
      </c>
      <c r="R45" s="280">
        <v>500</v>
      </c>
      <c r="S45" s="280">
        <v>500</v>
      </c>
      <c r="T45" s="280">
        <v>500</v>
      </c>
      <c r="U45" s="280">
        <v>500</v>
      </c>
      <c r="V45" s="141" t="s">
        <v>222</v>
      </c>
      <c r="W45" s="191" t="s">
        <v>83</v>
      </c>
      <c r="X45" s="140" t="s">
        <v>205</v>
      </c>
    </row>
    <row r="46" spans="2:24" ht="75" hidden="1" customHeight="1" x14ac:dyDescent="0.25">
      <c r="B46" s="141" t="s">
        <v>218</v>
      </c>
      <c r="C46" s="347" t="s">
        <v>2764</v>
      </c>
      <c r="D46" s="253" t="s">
        <v>86</v>
      </c>
      <c r="E46" s="325" t="s">
        <v>224</v>
      </c>
      <c r="F46" s="141" t="s">
        <v>221</v>
      </c>
      <c r="G46" s="280">
        <v>1644</v>
      </c>
      <c r="H46" s="141" t="s">
        <v>80</v>
      </c>
      <c r="I46" s="320">
        <f t="shared" si="8"/>
        <v>1000</v>
      </c>
      <c r="J46" s="144" t="s">
        <v>81</v>
      </c>
      <c r="K46" s="141">
        <v>50</v>
      </c>
      <c r="L46" s="141">
        <v>50</v>
      </c>
      <c r="M46" s="141">
        <v>50</v>
      </c>
      <c r="N46" s="141">
        <v>100</v>
      </c>
      <c r="O46" s="141">
        <v>100</v>
      </c>
      <c r="P46" s="141">
        <v>100</v>
      </c>
      <c r="Q46" s="141">
        <v>125</v>
      </c>
      <c r="R46" s="141">
        <v>125</v>
      </c>
      <c r="S46" s="141">
        <v>150</v>
      </c>
      <c r="T46" s="141">
        <v>150</v>
      </c>
      <c r="U46" s="144" t="s">
        <v>81</v>
      </c>
      <c r="V46" s="141" t="s">
        <v>222</v>
      </c>
      <c r="W46" s="191" t="s">
        <v>83</v>
      </c>
      <c r="X46" s="140" t="s">
        <v>92</v>
      </c>
    </row>
    <row r="47" spans="2:24" ht="75" customHeight="1" x14ac:dyDescent="0.25">
      <c r="B47" s="141" t="s">
        <v>198</v>
      </c>
      <c r="C47" s="347" t="s">
        <v>2761</v>
      </c>
      <c r="D47" s="253" t="s">
        <v>77</v>
      </c>
      <c r="E47" s="102" t="s">
        <v>225</v>
      </c>
      <c r="F47" s="141" t="s">
        <v>226</v>
      </c>
      <c r="G47" s="277">
        <v>154371.57</v>
      </c>
      <c r="H47" s="141" t="s">
        <v>80</v>
      </c>
      <c r="I47" s="223">
        <f t="shared" si="8"/>
        <v>35000</v>
      </c>
      <c r="J47" s="144" t="s">
        <v>81</v>
      </c>
      <c r="K47" s="144" t="s">
        <v>81</v>
      </c>
      <c r="L47" s="144" t="s">
        <v>81</v>
      </c>
      <c r="M47" s="144" t="s">
        <v>81</v>
      </c>
      <c r="N47" s="144" t="s">
        <v>81</v>
      </c>
      <c r="O47" s="280">
        <v>3000</v>
      </c>
      <c r="P47" s="280">
        <v>5000</v>
      </c>
      <c r="Q47" s="280">
        <v>5000</v>
      </c>
      <c r="R47" s="280">
        <v>7000</v>
      </c>
      <c r="S47" s="280">
        <v>7000</v>
      </c>
      <c r="T47" s="280">
        <v>5000</v>
      </c>
      <c r="U47" s="280">
        <v>3000</v>
      </c>
      <c r="V47" s="183" t="s">
        <v>227</v>
      </c>
      <c r="W47" s="191" t="s">
        <v>83</v>
      </c>
      <c r="X47" s="140" t="s">
        <v>205</v>
      </c>
    </row>
    <row r="48" spans="2:24" ht="75" customHeight="1" x14ac:dyDescent="0.25">
      <c r="B48" s="141" t="s">
        <v>198</v>
      </c>
      <c r="C48" s="347" t="s">
        <v>2760</v>
      </c>
      <c r="D48" s="299" t="s">
        <v>77</v>
      </c>
      <c r="E48" s="141" t="s">
        <v>228</v>
      </c>
      <c r="F48" s="141" t="s">
        <v>229</v>
      </c>
      <c r="G48" s="236">
        <v>75828.683900000004</v>
      </c>
      <c r="H48" s="183" t="s">
        <v>80</v>
      </c>
      <c r="I48" s="223">
        <f t="shared" si="8"/>
        <v>9000</v>
      </c>
      <c r="J48" s="144" t="s">
        <v>81</v>
      </c>
      <c r="K48" s="144" t="s">
        <v>81</v>
      </c>
      <c r="L48" s="144" t="s">
        <v>81</v>
      </c>
      <c r="M48" s="144" t="s">
        <v>81</v>
      </c>
      <c r="N48" s="144" t="s">
        <v>81</v>
      </c>
      <c r="O48" s="144" t="s">
        <v>81</v>
      </c>
      <c r="P48" s="287">
        <v>1800</v>
      </c>
      <c r="Q48" s="287">
        <v>1800</v>
      </c>
      <c r="R48" s="287">
        <v>1800</v>
      </c>
      <c r="S48" s="287">
        <v>1800</v>
      </c>
      <c r="T48" s="287">
        <v>1800</v>
      </c>
      <c r="U48" s="144" t="s">
        <v>81</v>
      </c>
      <c r="V48" s="183" t="s">
        <v>227</v>
      </c>
      <c r="W48" s="134" t="s">
        <v>143</v>
      </c>
      <c r="X48" s="183" t="s">
        <v>230</v>
      </c>
    </row>
    <row r="49" spans="2:24" ht="75" customHeight="1" x14ac:dyDescent="0.25">
      <c r="B49" s="185" t="s">
        <v>198</v>
      </c>
      <c r="C49" s="347" t="s">
        <v>620</v>
      </c>
      <c r="D49" s="299" t="s">
        <v>77</v>
      </c>
      <c r="E49" s="141" t="s">
        <v>231</v>
      </c>
      <c r="F49" s="141" t="s">
        <v>232</v>
      </c>
      <c r="G49" s="236">
        <v>10021.081099999999</v>
      </c>
      <c r="H49" s="183" t="s">
        <v>80</v>
      </c>
      <c r="I49" s="223">
        <f t="shared" si="8"/>
        <v>7200</v>
      </c>
      <c r="J49" s="144" t="s">
        <v>81</v>
      </c>
      <c r="K49" s="144" t="s">
        <v>81</v>
      </c>
      <c r="L49" s="144" t="s">
        <v>81</v>
      </c>
      <c r="M49" s="144" t="s">
        <v>81</v>
      </c>
      <c r="N49" s="144" t="s">
        <v>81</v>
      </c>
      <c r="O49" s="144" t="s">
        <v>81</v>
      </c>
      <c r="P49" s="287">
        <v>1440</v>
      </c>
      <c r="Q49" s="287">
        <v>1440</v>
      </c>
      <c r="R49" s="287">
        <v>1440</v>
      </c>
      <c r="S49" s="287">
        <v>1440</v>
      </c>
      <c r="T49" s="287">
        <v>1440</v>
      </c>
      <c r="U49" s="144" t="s">
        <v>81</v>
      </c>
      <c r="V49" s="183" t="s">
        <v>227</v>
      </c>
      <c r="W49" s="134" t="s">
        <v>143</v>
      </c>
      <c r="X49" s="183" t="s">
        <v>230</v>
      </c>
    </row>
    <row r="50" spans="2:24" ht="75" customHeight="1" x14ac:dyDescent="0.25">
      <c r="B50" s="185" t="s">
        <v>198</v>
      </c>
      <c r="C50" s="347" t="s">
        <v>888</v>
      </c>
      <c r="D50" s="299" t="s">
        <v>77</v>
      </c>
      <c r="E50" s="141" t="s">
        <v>233</v>
      </c>
      <c r="F50" s="141" t="s">
        <v>234</v>
      </c>
      <c r="G50" s="280">
        <v>8</v>
      </c>
      <c r="H50" s="183" t="s">
        <v>173</v>
      </c>
      <c r="I50" s="223">
        <f t="shared" si="8"/>
        <v>3</v>
      </c>
      <c r="J50" s="144" t="s">
        <v>81</v>
      </c>
      <c r="K50" s="144" t="s">
        <v>81</v>
      </c>
      <c r="L50" s="144" t="s">
        <v>81</v>
      </c>
      <c r="M50" s="144" t="s">
        <v>81</v>
      </c>
      <c r="N50" s="144" t="s">
        <v>81</v>
      </c>
      <c r="O50" s="144" t="s">
        <v>81</v>
      </c>
      <c r="P50" s="276">
        <v>1</v>
      </c>
      <c r="Q50" s="276">
        <v>1</v>
      </c>
      <c r="R50" s="276">
        <v>1</v>
      </c>
      <c r="S50" s="144" t="s">
        <v>81</v>
      </c>
      <c r="T50" s="144" t="s">
        <v>81</v>
      </c>
      <c r="U50" s="144" t="s">
        <v>81</v>
      </c>
      <c r="V50" s="183" t="s">
        <v>151</v>
      </c>
      <c r="W50" s="134" t="s">
        <v>143</v>
      </c>
      <c r="X50" s="183" t="s">
        <v>230</v>
      </c>
    </row>
    <row r="51" spans="2:24" ht="75" customHeight="1" x14ac:dyDescent="0.25">
      <c r="B51" s="185" t="s">
        <v>198</v>
      </c>
      <c r="C51" s="347" t="s">
        <v>890</v>
      </c>
      <c r="D51" s="299" t="s">
        <v>77</v>
      </c>
      <c r="E51" s="141" t="s">
        <v>235</v>
      </c>
      <c r="F51" s="141" t="s">
        <v>236</v>
      </c>
      <c r="G51" s="141">
        <v>9819.5272999999997</v>
      </c>
      <c r="H51" s="183" t="s">
        <v>80</v>
      </c>
      <c r="I51" s="223">
        <f t="shared" si="8"/>
        <v>4034</v>
      </c>
      <c r="J51" s="141" t="s">
        <v>81</v>
      </c>
      <c r="K51" s="141" t="s">
        <v>81</v>
      </c>
      <c r="L51" s="141" t="s">
        <v>81</v>
      </c>
      <c r="M51" s="141" t="s">
        <v>81</v>
      </c>
      <c r="N51" s="141" t="s">
        <v>81</v>
      </c>
      <c r="O51" s="141" t="s">
        <v>81</v>
      </c>
      <c r="P51" s="183">
        <v>806.8</v>
      </c>
      <c r="Q51" s="183">
        <v>806.8</v>
      </c>
      <c r="R51" s="183">
        <v>806.8</v>
      </c>
      <c r="S51" s="183">
        <v>806.8</v>
      </c>
      <c r="T51" s="183">
        <v>806.8</v>
      </c>
      <c r="U51" s="141" t="s">
        <v>81</v>
      </c>
      <c r="V51" s="183" t="s">
        <v>227</v>
      </c>
      <c r="W51" s="134" t="s">
        <v>159</v>
      </c>
      <c r="X51" s="134" t="s">
        <v>230</v>
      </c>
    </row>
    <row r="52" spans="2:24" ht="75" customHeight="1" x14ac:dyDescent="0.25">
      <c r="B52" s="185" t="s">
        <v>198</v>
      </c>
      <c r="C52" s="347" t="s">
        <v>894</v>
      </c>
      <c r="D52" s="299" t="s">
        <v>77</v>
      </c>
      <c r="E52" s="141" t="s">
        <v>237</v>
      </c>
      <c r="F52" s="141" t="s">
        <v>232</v>
      </c>
      <c r="G52" s="141">
        <v>5706.34</v>
      </c>
      <c r="H52" s="183" t="s">
        <v>80</v>
      </c>
      <c r="I52" s="223">
        <f t="shared" ref="I52:I53" si="9">SUM(J52:U52)</f>
        <v>3227</v>
      </c>
      <c r="J52" s="141" t="s">
        <v>81</v>
      </c>
      <c r="K52" s="141" t="s">
        <v>81</v>
      </c>
      <c r="L52" s="141" t="s">
        <v>81</v>
      </c>
      <c r="M52" s="141" t="s">
        <v>81</v>
      </c>
      <c r="N52" s="141" t="s">
        <v>81</v>
      </c>
      <c r="O52" s="141" t="s">
        <v>81</v>
      </c>
      <c r="P52" s="183">
        <v>645.4</v>
      </c>
      <c r="Q52" s="183">
        <v>645.4</v>
      </c>
      <c r="R52" s="183">
        <v>645.4</v>
      </c>
      <c r="S52" s="183">
        <v>645.4</v>
      </c>
      <c r="T52" s="183">
        <v>645.4</v>
      </c>
      <c r="U52" s="141" t="s">
        <v>81</v>
      </c>
      <c r="V52" s="183" t="s">
        <v>227</v>
      </c>
      <c r="W52" s="134" t="s">
        <v>159</v>
      </c>
      <c r="X52" s="134" t="s">
        <v>230</v>
      </c>
    </row>
    <row r="53" spans="2:24" ht="75" customHeight="1" x14ac:dyDescent="0.25">
      <c r="B53" s="185" t="s">
        <v>198</v>
      </c>
      <c r="C53" s="347" t="s">
        <v>2759</v>
      </c>
      <c r="D53" s="299" t="s">
        <v>77</v>
      </c>
      <c r="E53" s="141" t="s">
        <v>238</v>
      </c>
      <c r="F53" s="141" t="s">
        <v>239</v>
      </c>
      <c r="G53" s="141">
        <v>0</v>
      </c>
      <c r="H53" s="183" t="s">
        <v>173</v>
      </c>
      <c r="I53" s="223">
        <f t="shared" si="9"/>
        <v>2</v>
      </c>
      <c r="J53" s="141" t="s">
        <v>81</v>
      </c>
      <c r="K53" s="141" t="s">
        <v>81</v>
      </c>
      <c r="L53" s="141" t="s">
        <v>81</v>
      </c>
      <c r="M53" s="141" t="s">
        <v>81</v>
      </c>
      <c r="N53" s="141" t="s">
        <v>81</v>
      </c>
      <c r="O53" s="141" t="s">
        <v>81</v>
      </c>
      <c r="P53" s="141">
        <v>1</v>
      </c>
      <c r="Q53" s="141">
        <v>1</v>
      </c>
      <c r="R53" s="141" t="s">
        <v>81</v>
      </c>
      <c r="S53" s="141" t="s">
        <v>81</v>
      </c>
      <c r="T53" s="141" t="s">
        <v>81</v>
      </c>
      <c r="U53" s="141" t="s">
        <v>81</v>
      </c>
      <c r="V53" s="183" t="s">
        <v>166</v>
      </c>
      <c r="W53" s="134" t="s">
        <v>159</v>
      </c>
      <c r="X53" s="134" t="s">
        <v>230</v>
      </c>
    </row>
    <row r="54" spans="2:24" ht="75" customHeight="1" x14ac:dyDescent="0.25">
      <c r="B54" s="183" t="s">
        <v>198</v>
      </c>
      <c r="C54" s="347" t="s">
        <v>2758</v>
      </c>
      <c r="D54" s="304" t="s">
        <v>77</v>
      </c>
      <c r="E54" s="191" t="s">
        <v>241</v>
      </c>
      <c r="F54" s="191" t="s">
        <v>2852</v>
      </c>
      <c r="G54" s="238">
        <v>766045.26</v>
      </c>
      <c r="H54" s="188" t="s">
        <v>80</v>
      </c>
      <c r="I54" s="247">
        <f>SUM(J54:U54)</f>
        <v>122820.6</v>
      </c>
      <c r="J54" s="188" t="s">
        <v>174</v>
      </c>
      <c r="K54" s="248">
        <v>5556.71</v>
      </c>
      <c r="L54" s="248">
        <v>6527.47</v>
      </c>
      <c r="M54" s="248">
        <v>7982.12</v>
      </c>
      <c r="N54" s="248">
        <v>8951.8799999999992</v>
      </c>
      <c r="O54" s="248">
        <v>9922.65</v>
      </c>
      <c r="P54" s="248">
        <v>10747.41</v>
      </c>
      <c r="Q54" s="248">
        <v>19717.740000000002</v>
      </c>
      <c r="R54" s="248">
        <v>18263.09</v>
      </c>
      <c r="S54" s="248">
        <v>14626.47</v>
      </c>
      <c r="T54" s="248">
        <v>12444.5</v>
      </c>
      <c r="U54" s="249">
        <v>8080.56</v>
      </c>
      <c r="V54" s="185" t="s">
        <v>242</v>
      </c>
      <c r="W54" s="134" t="s">
        <v>176</v>
      </c>
      <c r="X54" s="303" t="s">
        <v>177</v>
      </c>
    </row>
    <row r="55" spans="2:24" ht="100.15" customHeight="1" x14ac:dyDescent="0.25">
      <c r="B55" s="183" t="s">
        <v>198</v>
      </c>
      <c r="C55" s="347" t="s">
        <v>2757</v>
      </c>
      <c r="D55" s="304" t="s">
        <v>77</v>
      </c>
      <c r="E55" s="191" t="s">
        <v>243</v>
      </c>
      <c r="F55" s="191" t="s">
        <v>2851</v>
      </c>
      <c r="G55" s="237">
        <v>48368.7</v>
      </c>
      <c r="H55" s="185" t="s">
        <v>80</v>
      </c>
      <c r="I55" s="247">
        <f>SUM(J55:U55)</f>
        <v>149621.48000000001</v>
      </c>
      <c r="J55" s="185" t="s">
        <v>174</v>
      </c>
      <c r="K55" s="247">
        <v>5545.74</v>
      </c>
      <c r="L55" s="247">
        <v>7215.52</v>
      </c>
      <c r="M55" s="247">
        <v>8104.17</v>
      </c>
      <c r="N55" s="247">
        <v>9190.9500000000007</v>
      </c>
      <c r="O55" s="247">
        <v>11782.72</v>
      </c>
      <c r="P55" s="247">
        <v>17875.490000000002</v>
      </c>
      <c r="Q55" s="247">
        <v>19655.88</v>
      </c>
      <c r="R55" s="247">
        <v>18128.22</v>
      </c>
      <c r="S55" s="247">
        <v>15156.58</v>
      </c>
      <c r="T55" s="247">
        <v>28922.59</v>
      </c>
      <c r="U55" s="247">
        <v>8043.62</v>
      </c>
      <c r="V55" s="185" t="s">
        <v>242</v>
      </c>
      <c r="W55" s="134" t="s">
        <v>176</v>
      </c>
      <c r="X55" s="303" t="s">
        <v>177</v>
      </c>
    </row>
    <row r="56" spans="2:24" ht="109.9" hidden="1" customHeight="1" x14ac:dyDescent="0.25">
      <c r="B56" s="183" t="s">
        <v>198</v>
      </c>
      <c r="C56" s="347" t="s">
        <v>2825</v>
      </c>
      <c r="D56" s="305" t="s">
        <v>86</v>
      </c>
      <c r="E56" s="189" t="s">
        <v>244</v>
      </c>
      <c r="F56" s="189" t="s">
        <v>2850</v>
      </c>
      <c r="G56" s="239">
        <v>3367</v>
      </c>
      <c r="H56" s="185" t="s">
        <v>173</v>
      </c>
      <c r="I56" s="429">
        <f t="shared" ref="I56" si="10">SUM(J56:U57)</f>
        <v>727</v>
      </c>
      <c r="J56" s="185" t="s">
        <v>174</v>
      </c>
      <c r="K56" s="185">
        <v>22</v>
      </c>
      <c r="L56" s="185">
        <v>25</v>
      </c>
      <c r="M56" s="185">
        <v>30</v>
      </c>
      <c r="N56" s="185">
        <v>34</v>
      </c>
      <c r="O56" s="185">
        <v>38</v>
      </c>
      <c r="P56" s="185">
        <v>36</v>
      </c>
      <c r="Q56" s="185">
        <v>67</v>
      </c>
      <c r="R56" s="185">
        <v>61</v>
      </c>
      <c r="S56" s="185">
        <v>50</v>
      </c>
      <c r="T56" s="185">
        <v>42</v>
      </c>
      <c r="U56" s="246">
        <v>30</v>
      </c>
      <c r="V56" s="185" t="s">
        <v>242</v>
      </c>
      <c r="W56" s="134" t="s">
        <v>176</v>
      </c>
      <c r="X56" s="303" t="s">
        <v>177</v>
      </c>
    </row>
    <row r="57" spans="2:24" ht="105" hidden="1" customHeight="1" x14ac:dyDescent="0.25">
      <c r="B57" s="141" t="s">
        <v>198</v>
      </c>
      <c r="C57" s="347" t="s">
        <v>2826</v>
      </c>
      <c r="D57" s="305" t="s">
        <v>86</v>
      </c>
      <c r="E57" s="189" t="s">
        <v>245</v>
      </c>
      <c r="F57" s="189" t="s">
        <v>2849</v>
      </c>
      <c r="G57" s="102">
        <v>202</v>
      </c>
      <c r="H57" s="185" t="s">
        <v>173</v>
      </c>
      <c r="I57" s="248">
        <f>SUM(J57:U58)</f>
        <v>50292</v>
      </c>
      <c r="J57" s="185" t="s">
        <v>174</v>
      </c>
      <c r="K57" s="185">
        <v>18</v>
      </c>
      <c r="L57" s="185">
        <v>23</v>
      </c>
      <c r="M57" s="185">
        <v>25</v>
      </c>
      <c r="N57" s="185">
        <v>26</v>
      </c>
      <c r="O57" s="185">
        <v>28</v>
      </c>
      <c r="P57" s="185">
        <v>23</v>
      </c>
      <c r="Q57" s="185">
        <v>39</v>
      </c>
      <c r="R57" s="185">
        <v>35</v>
      </c>
      <c r="S57" s="185">
        <v>30</v>
      </c>
      <c r="T57" s="185">
        <v>26</v>
      </c>
      <c r="U57" s="246">
        <v>19</v>
      </c>
      <c r="V57" s="185" t="s">
        <v>242</v>
      </c>
      <c r="W57" s="134" t="s">
        <v>176</v>
      </c>
      <c r="X57" s="303" t="s">
        <v>177</v>
      </c>
    </row>
    <row r="58" spans="2:24" ht="75" customHeight="1" x14ac:dyDescent="0.25">
      <c r="B58" s="141" t="s">
        <v>198</v>
      </c>
      <c r="C58" s="347" t="s">
        <v>2827</v>
      </c>
      <c r="D58" s="303" t="s">
        <v>77</v>
      </c>
      <c r="E58" s="191" t="s">
        <v>246</v>
      </c>
      <c r="F58" s="191" t="s">
        <v>247</v>
      </c>
      <c r="G58" s="237">
        <v>62606</v>
      </c>
      <c r="H58" s="185" t="s">
        <v>80</v>
      </c>
      <c r="I58" s="446">
        <f t="shared" ref="I58:I66" si="11">SUM(J58:U58)</f>
        <v>50000</v>
      </c>
      <c r="J58" s="185" t="s">
        <v>174</v>
      </c>
      <c r="K58" s="247">
        <v>4800</v>
      </c>
      <c r="L58" s="247">
        <v>4800</v>
      </c>
      <c r="M58" s="247">
        <v>4800</v>
      </c>
      <c r="N58" s="247">
        <v>4800</v>
      </c>
      <c r="O58" s="247">
        <v>4800</v>
      </c>
      <c r="P58" s="247">
        <v>4800</v>
      </c>
      <c r="Q58" s="247">
        <v>4800</v>
      </c>
      <c r="R58" s="247">
        <v>4800</v>
      </c>
      <c r="S58" s="247">
        <v>4800</v>
      </c>
      <c r="T58" s="247">
        <v>4800</v>
      </c>
      <c r="U58" s="247">
        <v>2000</v>
      </c>
      <c r="V58" s="185" t="s">
        <v>248</v>
      </c>
      <c r="W58" s="134" t="s">
        <v>176</v>
      </c>
      <c r="X58" s="250" t="s">
        <v>249</v>
      </c>
    </row>
    <row r="59" spans="2:24" ht="75" customHeight="1" x14ac:dyDescent="0.25">
      <c r="B59" s="141" t="s">
        <v>187</v>
      </c>
      <c r="C59" s="347" t="s">
        <v>2765</v>
      </c>
      <c r="D59" s="140" t="s">
        <v>77</v>
      </c>
      <c r="E59" s="325" t="s">
        <v>250</v>
      </c>
      <c r="F59" s="140" t="s">
        <v>251</v>
      </c>
      <c r="G59" s="280">
        <f>SUM(G60:G61)</f>
        <v>653</v>
      </c>
      <c r="H59" s="140" t="s">
        <v>126</v>
      </c>
      <c r="I59" s="331">
        <f>SUM(I60:I61)</f>
        <v>650</v>
      </c>
      <c r="J59" s="332">
        <f>SUM(J60:J61)</f>
        <v>0</v>
      </c>
      <c r="K59" s="332">
        <f t="shared" ref="K59:U59" si="12">SUM(K60:K61)</f>
        <v>73</v>
      </c>
      <c r="L59" s="332">
        <f t="shared" si="12"/>
        <v>73</v>
      </c>
      <c r="M59" s="332">
        <f t="shared" si="12"/>
        <v>73</v>
      </c>
      <c r="N59" s="332">
        <f t="shared" si="12"/>
        <v>73</v>
      </c>
      <c r="O59" s="332">
        <f t="shared" si="12"/>
        <v>73</v>
      </c>
      <c r="P59" s="332">
        <f t="shared" si="12"/>
        <v>63</v>
      </c>
      <c r="Q59" s="332">
        <f t="shared" si="12"/>
        <v>63</v>
      </c>
      <c r="R59" s="332">
        <f t="shared" si="12"/>
        <v>63</v>
      </c>
      <c r="S59" s="332">
        <f t="shared" si="12"/>
        <v>38</v>
      </c>
      <c r="T59" s="332">
        <f t="shared" si="12"/>
        <v>38</v>
      </c>
      <c r="U59" s="332">
        <f t="shared" si="12"/>
        <v>20</v>
      </c>
      <c r="V59" s="141" t="s">
        <v>222</v>
      </c>
      <c r="W59" s="189" t="s">
        <v>83</v>
      </c>
      <c r="X59" s="142" t="s">
        <v>202</v>
      </c>
    </row>
    <row r="60" spans="2:24" ht="109.9" hidden="1" customHeight="1" x14ac:dyDescent="0.25">
      <c r="B60" s="141" t="s">
        <v>187</v>
      </c>
      <c r="C60" s="347" t="s">
        <v>2755</v>
      </c>
      <c r="D60" s="305" t="s">
        <v>86</v>
      </c>
      <c r="E60" s="325" t="s">
        <v>252</v>
      </c>
      <c r="F60" s="141" t="s">
        <v>253</v>
      </c>
      <c r="G60" s="280">
        <v>211</v>
      </c>
      <c r="H60" s="141" t="s">
        <v>126</v>
      </c>
      <c r="I60" s="320">
        <f t="shared" si="11"/>
        <v>150</v>
      </c>
      <c r="J60" s="288" t="s">
        <v>81</v>
      </c>
      <c r="K60" s="140">
        <v>13</v>
      </c>
      <c r="L60" s="140">
        <v>13</v>
      </c>
      <c r="M60" s="140">
        <v>13</v>
      </c>
      <c r="N60" s="140">
        <v>13</v>
      </c>
      <c r="O60" s="140">
        <v>13</v>
      </c>
      <c r="P60" s="140">
        <v>13</v>
      </c>
      <c r="Q60" s="140">
        <v>13</v>
      </c>
      <c r="R60" s="140">
        <v>13</v>
      </c>
      <c r="S60" s="140">
        <v>13</v>
      </c>
      <c r="T60" s="140">
        <v>13</v>
      </c>
      <c r="U60" s="140">
        <v>20</v>
      </c>
      <c r="V60" s="141" t="s">
        <v>222</v>
      </c>
      <c r="W60" s="189" t="s">
        <v>83</v>
      </c>
      <c r="X60" s="142" t="s">
        <v>92</v>
      </c>
    </row>
    <row r="61" spans="2:24" ht="106.9" hidden="1" customHeight="1" x14ac:dyDescent="0.25">
      <c r="B61" s="141" t="s">
        <v>187</v>
      </c>
      <c r="C61" s="347" t="s">
        <v>2754</v>
      </c>
      <c r="D61" s="305" t="s">
        <v>86</v>
      </c>
      <c r="E61" s="325" t="s">
        <v>254</v>
      </c>
      <c r="F61" s="141" t="s">
        <v>251</v>
      </c>
      <c r="G61" s="280">
        <v>442</v>
      </c>
      <c r="H61" s="141" t="s">
        <v>126</v>
      </c>
      <c r="I61" s="320">
        <f t="shared" si="11"/>
        <v>500</v>
      </c>
      <c r="J61" s="288" t="s">
        <v>81</v>
      </c>
      <c r="K61" s="289">
        <v>60</v>
      </c>
      <c r="L61" s="289">
        <v>60</v>
      </c>
      <c r="M61" s="289">
        <v>60</v>
      </c>
      <c r="N61" s="289">
        <v>60</v>
      </c>
      <c r="O61" s="289">
        <v>60</v>
      </c>
      <c r="P61" s="289">
        <v>50</v>
      </c>
      <c r="Q61" s="289">
        <v>50</v>
      </c>
      <c r="R61" s="289">
        <v>50</v>
      </c>
      <c r="S61" s="289">
        <v>25</v>
      </c>
      <c r="T61" s="289">
        <v>25</v>
      </c>
      <c r="U61" s="289" t="s">
        <v>81</v>
      </c>
      <c r="V61" s="141" t="s">
        <v>222</v>
      </c>
      <c r="W61" s="189" t="s">
        <v>83</v>
      </c>
      <c r="X61" s="142" t="s">
        <v>205</v>
      </c>
    </row>
    <row r="62" spans="2:24" ht="75" customHeight="1" x14ac:dyDescent="0.25">
      <c r="B62" s="141" t="s">
        <v>255</v>
      </c>
      <c r="C62" s="347" t="s">
        <v>2766</v>
      </c>
      <c r="D62" s="142" t="s">
        <v>77</v>
      </c>
      <c r="E62" s="141" t="s">
        <v>256</v>
      </c>
      <c r="F62" s="141" t="s">
        <v>257</v>
      </c>
      <c r="G62" s="280">
        <v>508932</v>
      </c>
      <c r="H62" s="149" t="s">
        <v>80</v>
      </c>
      <c r="I62" s="320">
        <f t="shared" si="11"/>
        <v>220000</v>
      </c>
      <c r="J62" s="290" t="s">
        <v>81</v>
      </c>
      <c r="K62" s="290" t="s">
        <v>81</v>
      </c>
      <c r="L62" s="290">
        <v>90000</v>
      </c>
      <c r="M62" s="290" t="s">
        <v>81</v>
      </c>
      <c r="N62" s="290" t="s">
        <v>81</v>
      </c>
      <c r="O62" s="290">
        <v>100000</v>
      </c>
      <c r="P62" s="290" t="s">
        <v>81</v>
      </c>
      <c r="Q62" s="290" t="s">
        <v>81</v>
      </c>
      <c r="R62" s="290">
        <v>20000</v>
      </c>
      <c r="S62" s="290" t="s">
        <v>81</v>
      </c>
      <c r="T62" s="290" t="s">
        <v>81</v>
      </c>
      <c r="U62" s="290">
        <v>10000</v>
      </c>
      <c r="V62" s="140" t="s">
        <v>116</v>
      </c>
      <c r="W62" s="191" t="s">
        <v>83</v>
      </c>
      <c r="X62" s="140" t="s">
        <v>97</v>
      </c>
    </row>
    <row r="63" spans="2:24" ht="75" customHeight="1" x14ac:dyDescent="0.25">
      <c r="B63" s="141" t="s">
        <v>258</v>
      </c>
      <c r="C63" s="347" t="s">
        <v>617</v>
      </c>
      <c r="D63" s="306" t="s">
        <v>77</v>
      </c>
      <c r="E63" s="178" t="s">
        <v>259</v>
      </c>
      <c r="F63" s="178" t="s">
        <v>260</v>
      </c>
      <c r="G63" s="280">
        <v>230</v>
      </c>
      <c r="H63" s="267" t="s">
        <v>173</v>
      </c>
      <c r="I63" s="320">
        <f t="shared" si="11"/>
        <v>150</v>
      </c>
      <c r="J63" s="292" t="s">
        <v>81</v>
      </c>
      <c r="K63" s="292" t="s">
        <v>81</v>
      </c>
      <c r="L63" s="292">
        <v>50</v>
      </c>
      <c r="M63" s="292" t="s">
        <v>81</v>
      </c>
      <c r="N63" s="292" t="s">
        <v>81</v>
      </c>
      <c r="O63" s="292">
        <v>70</v>
      </c>
      <c r="P63" s="292" t="s">
        <v>81</v>
      </c>
      <c r="Q63" s="292" t="s">
        <v>81</v>
      </c>
      <c r="R63" s="292">
        <v>20</v>
      </c>
      <c r="S63" s="292" t="s">
        <v>81</v>
      </c>
      <c r="T63" s="292" t="s">
        <v>81</v>
      </c>
      <c r="U63" s="292">
        <v>10</v>
      </c>
      <c r="V63" s="191" t="s">
        <v>261</v>
      </c>
      <c r="W63" s="191" t="s">
        <v>83</v>
      </c>
      <c r="X63" s="141" t="s">
        <v>97</v>
      </c>
    </row>
    <row r="64" spans="2:24" ht="75" customHeight="1" x14ac:dyDescent="0.25">
      <c r="B64" s="141" t="s">
        <v>258</v>
      </c>
      <c r="C64" s="347" t="s">
        <v>649</v>
      </c>
      <c r="D64" s="253" t="s">
        <v>77</v>
      </c>
      <c r="E64" s="141" t="s">
        <v>262</v>
      </c>
      <c r="F64" s="102" t="s">
        <v>263</v>
      </c>
      <c r="G64" s="280">
        <v>20</v>
      </c>
      <c r="H64" s="141" t="s">
        <v>173</v>
      </c>
      <c r="I64" s="320">
        <f t="shared" si="11"/>
        <v>4</v>
      </c>
      <c r="J64" s="144" t="s">
        <v>81</v>
      </c>
      <c r="K64" s="144" t="s">
        <v>81</v>
      </c>
      <c r="L64" s="279">
        <v>1</v>
      </c>
      <c r="M64" s="144" t="s">
        <v>81</v>
      </c>
      <c r="N64" s="144" t="s">
        <v>81</v>
      </c>
      <c r="O64" s="279">
        <v>2</v>
      </c>
      <c r="P64" s="144" t="s">
        <v>81</v>
      </c>
      <c r="Q64" s="144" t="s">
        <v>81</v>
      </c>
      <c r="R64" s="279">
        <v>1</v>
      </c>
      <c r="S64" s="144" t="s">
        <v>81</v>
      </c>
      <c r="T64" s="144" t="s">
        <v>81</v>
      </c>
      <c r="U64" s="144" t="s">
        <v>81</v>
      </c>
      <c r="V64" s="189" t="s">
        <v>264</v>
      </c>
      <c r="W64" s="191" t="s">
        <v>83</v>
      </c>
      <c r="X64" s="141" t="s">
        <v>97</v>
      </c>
    </row>
    <row r="65" spans="2:26" ht="75" customHeight="1" x14ac:dyDescent="0.25">
      <c r="B65" s="141" t="s">
        <v>258</v>
      </c>
      <c r="C65" s="347" t="s">
        <v>549</v>
      </c>
      <c r="D65" s="253" t="s">
        <v>77</v>
      </c>
      <c r="E65" s="141" t="s">
        <v>265</v>
      </c>
      <c r="F65" s="102" t="s">
        <v>266</v>
      </c>
      <c r="G65" s="320">
        <v>11</v>
      </c>
      <c r="H65" s="141" t="s">
        <v>173</v>
      </c>
      <c r="I65" s="430">
        <f t="shared" si="11"/>
        <v>3</v>
      </c>
      <c r="J65" s="144" t="s">
        <v>81</v>
      </c>
      <c r="K65" s="144" t="s">
        <v>81</v>
      </c>
      <c r="L65" s="294">
        <v>1</v>
      </c>
      <c r="M65" s="144" t="s">
        <v>81</v>
      </c>
      <c r="N65" s="144" t="s">
        <v>81</v>
      </c>
      <c r="O65" s="294">
        <v>1</v>
      </c>
      <c r="P65" s="144" t="s">
        <v>81</v>
      </c>
      <c r="Q65" s="144" t="s">
        <v>81</v>
      </c>
      <c r="R65" s="294">
        <v>1</v>
      </c>
      <c r="S65" s="144" t="s">
        <v>81</v>
      </c>
      <c r="T65" s="144" t="s">
        <v>81</v>
      </c>
      <c r="U65" s="144" t="s">
        <v>81</v>
      </c>
      <c r="V65" s="102" t="s">
        <v>264</v>
      </c>
      <c r="W65" s="189" t="s">
        <v>83</v>
      </c>
      <c r="X65" s="141" t="s">
        <v>97</v>
      </c>
    </row>
    <row r="66" spans="2:26" ht="75" customHeight="1" x14ac:dyDescent="0.25">
      <c r="B66" s="141" t="s">
        <v>258</v>
      </c>
      <c r="C66" s="347" t="s">
        <v>557</v>
      </c>
      <c r="D66" s="253" t="s">
        <v>77</v>
      </c>
      <c r="E66" s="141" t="s">
        <v>267</v>
      </c>
      <c r="F66" s="102" t="s">
        <v>2848</v>
      </c>
      <c r="G66" s="280">
        <v>3</v>
      </c>
      <c r="H66" s="141" t="s">
        <v>173</v>
      </c>
      <c r="I66" s="233">
        <f t="shared" si="11"/>
        <v>6</v>
      </c>
      <c r="J66" s="144" t="s">
        <v>81</v>
      </c>
      <c r="K66" s="144" t="s">
        <v>81</v>
      </c>
      <c r="L66" s="144" t="s">
        <v>81</v>
      </c>
      <c r="M66" s="144" t="s">
        <v>81</v>
      </c>
      <c r="N66" s="185">
        <v>2</v>
      </c>
      <c r="O66" s="185"/>
      <c r="P66" s="144" t="s">
        <v>81</v>
      </c>
      <c r="Q66" s="185">
        <v>2</v>
      </c>
      <c r="R66" s="179"/>
      <c r="S66" s="144" t="s">
        <v>81</v>
      </c>
      <c r="T66" s="185">
        <v>2</v>
      </c>
      <c r="U66" s="144" t="s">
        <v>81</v>
      </c>
      <c r="V66" s="183" t="s">
        <v>268</v>
      </c>
      <c r="W66" s="191" t="s">
        <v>83</v>
      </c>
      <c r="X66" s="141" t="s">
        <v>205</v>
      </c>
    </row>
    <row r="67" spans="2:26" ht="75" customHeight="1" x14ac:dyDescent="0.25">
      <c r="B67" s="141" t="s">
        <v>258</v>
      </c>
      <c r="C67" s="347" t="s">
        <v>561</v>
      </c>
      <c r="D67" s="253" t="s">
        <v>77</v>
      </c>
      <c r="E67" s="138" t="s">
        <v>269</v>
      </c>
      <c r="F67" s="138" t="s">
        <v>270</v>
      </c>
      <c r="G67" s="138">
        <v>653</v>
      </c>
      <c r="H67" s="138" t="s">
        <v>173</v>
      </c>
      <c r="I67" s="320">
        <f>SUM(J67:U67)</f>
        <v>100</v>
      </c>
      <c r="J67" s="138">
        <v>5</v>
      </c>
      <c r="K67" s="138">
        <v>10</v>
      </c>
      <c r="L67" s="138">
        <v>15</v>
      </c>
      <c r="M67" s="138">
        <v>15</v>
      </c>
      <c r="N67" s="138">
        <v>10</v>
      </c>
      <c r="O67" s="138">
        <v>10</v>
      </c>
      <c r="P67" s="138">
        <v>5</v>
      </c>
      <c r="Q67" s="138">
        <v>5</v>
      </c>
      <c r="R67" s="138">
        <v>10</v>
      </c>
      <c r="S67" s="138">
        <v>10</v>
      </c>
      <c r="T67" s="138">
        <v>5</v>
      </c>
      <c r="U67" s="141" t="s">
        <v>81</v>
      </c>
      <c r="V67" s="138" t="s">
        <v>271</v>
      </c>
      <c r="W67" s="191" t="s">
        <v>83</v>
      </c>
      <c r="X67" s="138" t="s">
        <v>272</v>
      </c>
    </row>
    <row r="68" spans="2:26" ht="75" customHeight="1" x14ac:dyDescent="0.25">
      <c r="B68" s="141" t="s">
        <v>258</v>
      </c>
      <c r="C68" s="347" t="s">
        <v>563</v>
      </c>
      <c r="D68" s="253" t="s">
        <v>77</v>
      </c>
      <c r="E68" s="138" t="s">
        <v>2842</v>
      </c>
      <c r="F68" s="138" t="s">
        <v>273</v>
      </c>
      <c r="G68" s="138">
        <v>835</v>
      </c>
      <c r="H68" s="138" t="s">
        <v>173</v>
      </c>
      <c r="I68" s="320">
        <f>SUM(J68:U68)</f>
        <v>300</v>
      </c>
      <c r="J68" s="138">
        <v>10</v>
      </c>
      <c r="K68" s="138">
        <v>25</v>
      </c>
      <c r="L68" s="138">
        <v>30</v>
      </c>
      <c r="M68" s="138">
        <v>35</v>
      </c>
      <c r="N68" s="138">
        <v>30</v>
      </c>
      <c r="O68" s="138">
        <v>30</v>
      </c>
      <c r="P68" s="138">
        <v>30</v>
      </c>
      <c r="Q68" s="138">
        <v>20</v>
      </c>
      <c r="R68" s="138">
        <v>30</v>
      </c>
      <c r="S68" s="138">
        <v>30</v>
      </c>
      <c r="T68" s="138">
        <v>30</v>
      </c>
      <c r="U68" s="141" t="s">
        <v>81</v>
      </c>
      <c r="V68" s="138" t="s">
        <v>271</v>
      </c>
      <c r="W68" s="191" t="s">
        <v>83</v>
      </c>
      <c r="X68" s="138" t="s">
        <v>272</v>
      </c>
    </row>
    <row r="69" spans="2:26" ht="75" customHeight="1" x14ac:dyDescent="0.25">
      <c r="B69" s="141" t="s">
        <v>274</v>
      </c>
      <c r="C69" s="347" t="s">
        <v>2767</v>
      </c>
      <c r="D69" s="253" t="s">
        <v>77</v>
      </c>
      <c r="E69" s="102" t="s">
        <v>276</v>
      </c>
      <c r="F69" s="141" t="s">
        <v>277</v>
      </c>
      <c r="G69" s="280">
        <v>757</v>
      </c>
      <c r="H69" s="141" t="s">
        <v>80</v>
      </c>
      <c r="I69" s="320">
        <f>SUM(J69:U69)</f>
        <v>498</v>
      </c>
      <c r="J69" s="144" t="s">
        <v>81</v>
      </c>
      <c r="K69" s="144" t="s">
        <v>81</v>
      </c>
      <c r="L69" s="141">
        <v>165</v>
      </c>
      <c r="M69" s="141">
        <v>83</v>
      </c>
      <c r="N69" s="141">
        <v>40</v>
      </c>
      <c r="O69" s="141">
        <v>20</v>
      </c>
      <c r="P69" s="141">
        <v>21</v>
      </c>
      <c r="Q69" s="141">
        <v>42</v>
      </c>
      <c r="R69" s="141">
        <v>41</v>
      </c>
      <c r="S69" s="141">
        <v>41</v>
      </c>
      <c r="T69" s="141">
        <v>45</v>
      </c>
      <c r="U69" s="141" t="s">
        <v>81</v>
      </c>
      <c r="V69" s="141" t="s">
        <v>138</v>
      </c>
      <c r="W69" s="191" t="s">
        <v>83</v>
      </c>
      <c r="X69" s="141" t="s">
        <v>92</v>
      </c>
    </row>
    <row r="70" spans="2:26" ht="75" customHeight="1" x14ac:dyDescent="0.25">
      <c r="B70" s="141" t="s">
        <v>198</v>
      </c>
      <c r="C70" s="347" t="s">
        <v>2768</v>
      </c>
      <c r="D70" s="253" t="s">
        <v>77</v>
      </c>
      <c r="E70" s="102" t="s">
        <v>279</v>
      </c>
      <c r="F70" s="141" t="s">
        <v>280</v>
      </c>
      <c r="G70" s="280">
        <v>981</v>
      </c>
      <c r="H70" s="141" t="s">
        <v>80</v>
      </c>
      <c r="I70" s="320">
        <f t="shared" ref="I70" si="13">SUM(J70:U70)</f>
        <v>600</v>
      </c>
      <c r="J70" s="144" t="s">
        <v>81</v>
      </c>
      <c r="K70" s="144" t="s">
        <v>81</v>
      </c>
      <c r="L70" s="141">
        <v>200</v>
      </c>
      <c r="M70" s="141">
        <v>100</v>
      </c>
      <c r="N70" s="141">
        <v>50</v>
      </c>
      <c r="O70" s="141">
        <v>25</v>
      </c>
      <c r="P70" s="141">
        <v>25</v>
      </c>
      <c r="Q70" s="141">
        <v>50</v>
      </c>
      <c r="R70" s="141">
        <v>50</v>
      </c>
      <c r="S70" s="141">
        <v>50</v>
      </c>
      <c r="T70" s="141">
        <v>50</v>
      </c>
      <c r="U70" s="141" t="s">
        <v>81</v>
      </c>
      <c r="V70" s="141" t="s">
        <v>82</v>
      </c>
      <c r="W70" s="191" t="s">
        <v>83</v>
      </c>
      <c r="X70" s="141" t="s">
        <v>92</v>
      </c>
      <c r="Y70" s="295"/>
      <c r="Z70" s="180"/>
    </row>
    <row r="71" spans="2:26" ht="75" customHeight="1" x14ac:dyDescent="0.25">
      <c r="B71" s="141" t="s">
        <v>274</v>
      </c>
      <c r="C71" s="347" t="s">
        <v>626</v>
      </c>
      <c r="D71" s="253" t="s">
        <v>77</v>
      </c>
      <c r="E71" s="141" t="s">
        <v>282</v>
      </c>
      <c r="F71" s="141" t="s">
        <v>283</v>
      </c>
      <c r="G71" s="280">
        <v>65</v>
      </c>
      <c r="H71" s="149" t="s">
        <v>80</v>
      </c>
      <c r="I71" s="320">
        <f>SUM(J71:U71)</f>
        <v>30</v>
      </c>
      <c r="J71" s="212" t="s">
        <v>81</v>
      </c>
      <c r="K71" s="212" t="s">
        <v>81</v>
      </c>
      <c r="L71" s="141">
        <v>10</v>
      </c>
      <c r="M71" s="141">
        <v>5</v>
      </c>
      <c r="N71" s="141">
        <v>3</v>
      </c>
      <c r="O71" s="141">
        <v>2</v>
      </c>
      <c r="P71" s="141">
        <v>2</v>
      </c>
      <c r="Q71" s="141">
        <v>2</v>
      </c>
      <c r="R71" s="141">
        <v>2</v>
      </c>
      <c r="S71" s="141">
        <v>2</v>
      </c>
      <c r="T71" s="141">
        <v>2</v>
      </c>
      <c r="U71" s="212" t="s">
        <v>81</v>
      </c>
      <c r="V71" s="141" t="s">
        <v>138</v>
      </c>
      <c r="W71" s="191" t="s">
        <v>83</v>
      </c>
      <c r="X71" s="141" t="s">
        <v>92</v>
      </c>
      <c r="Y71" s="295"/>
      <c r="Z71" s="180"/>
    </row>
    <row r="72" spans="2:26" ht="75" customHeight="1" x14ac:dyDescent="0.25">
      <c r="B72" s="141" t="s">
        <v>255</v>
      </c>
      <c r="C72" s="347" t="s">
        <v>2769</v>
      </c>
      <c r="D72" s="253" t="s">
        <v>77</v>
      </c>
      <c r="E72" s="102" t="s">
        <v>285</v>
      </c>
      <c r="F72" s="141" t="s">
        <v>286</v>
      </c>
      <c r="G72" s="280">
        <v>49</v>
      </c>
      <c r="H72" s="141" t="s">
        <v>173</v>
      </c>
      <c r="I72" s="320">
        <f>SUM(J72:U72)</f>
        <v>43</v>
      </c>
      <c r="J72" s="144" t="s">
        <v>81</v>
      </c>
      <c r="K72" s="144" t="s">
        <v>81</v>
      </c>
      <c r="L72" s="141">
        <v>14</v>
      </c>
      <c r="M72" s="141">
        <v>7</v>
      </c>
      <c r="N72" s="141">
        <v>4</v>
      </c>
      <c r="O72" s="141">
        <v>2</v>
      </c>
      <c r="P72" s="141">
        <v>2</v>
      </c>
      <c r="Q72" s="141">
        <v>4</v>
      </c>
      <c r="R72" s="141">
        <v>3</v>
      </c>
      <c r="S72" s="141">
        <v>3</v>
      </c>
      <c r="T72" s="141">
        <v>4</v>
      </c>
      <c r="U72" s="141" t="s">
        <v>81</v>
      </c>
      <c r="V72" s="141" t="s">
        <v>82</v>
      </c>
      <c r="W72" s="191" t="s">
        <v>83</v>
      </c>
      <c r="X72" s="141" t="s">
        <v>92</v>
      </c>
      <c r="Y72" s="295"/>
      <c r="Z72" s="180"/>
    </row>
    <row r="73" spans="2:26" ht="75" customHeight="1" x14ac:dyDescent="0.25">
      <c r="B73" s="141" t="s">
        <v>258</v>
      </c>
      <c r="C73" s="347" t="s">
        <v>2770</v>
      </c>
      <c r="D73" s="104" t="s">
        <v>77</v>
      </c>
      <c r="E73" s="141" t="s">
        <v>288</v>
      </c>
      <c r="F73" s="141" t="s">
        <v>289</v>
      </c>
      <c r="G73" s="280">
        <v>0</v>
      </c>
      <c r="H73" s="141" t="s">
        <v>173</v>
      </c>
      <c r="I73" s="280">
        <f>SUM(J73:U73)</f>
        <v>225</v>
      </c>
      <c r="J73" s="141">
        <v>5</v>
      </c>
      <c r="K73" s="141">
        <v>30</v>
      </c>
      <c r="L73" s="141">
        <v>40</v>
      </c>
      <c r="M73" s="141">
        <v>25</v>
      </c>
      <c r="N73" s="141">
        <v>35</v>
      </c>
      <c r="O73" s="141">
        <v>50</v>
      </c>
      <c r="P73" s="141">
        <v>25</v>
      </c>
      <c r="Q73" s="141">
        <v>15</v>
      </c>
      <c r="R73" s="141" t="s">
        <v>81</v>
      </c>
      <c r="S73" s="141" t="s">
        <v>81</v>
      </c>
      <c r="T73" s="141" t="s">
        <v>81</v>
      </c>
      <c r="U73" s="141" t="s">
        <v>81</v>
      </c>
      <c r="V73" s="141" t="s">
        <v>268</v>
      </c>
      <c r="W73" s="191" t="s">
        <v>83</v>
      </c>
      <c r="X73" s="141" t="s">
        <v>205</v>
      </c>
      <c r="Y73" s="295"/>
      <c r="Z73" s="180"/>
    </row>
    <row r="74" spans="2:26" ht="75" customHeight="1" x14ac:dyDescent="0.25">
      <c r="B74" s="141" t="s">
        <v>258</v>
      </c>
      <c r="C74" s="347" t="s">
        <v>2771</v>
      </c>
      <c r="D74" s="253" t="s">
        <v>77</v>
      </c>
      <c r="E74" s="102" t="s">
        <v>291</v>
      </c>
      <c r="F74" s="141" t="s">
        <v>292</v>
      </c>
      <c r="G74" s="164">
        <v>0.85</v>
      </c>
      <c r="H74" s="141" t="s">
        <v>293</v>
      </c>
      <c r="I74" s="164">
        <v>0.85</v>
      </c>
      <c r="J74" s="290" t="s">
        <v>81</v>
      </c>
      <c r="K74" s="290" t="s">
        <v>81</v>
      </c>
      <c r="L74" s="164">
        <v>0.85</v>
      </c>
      <c r="M74" s="290" t="s">
        <v>81</v>
      </c>
      <c r="N74" s="290" t="s">
        <v>81</v>
      </c>
      <c r="O74" s="164">
        <v>0.85</v>
      </c>
      <c r="P74" s="290" t="s">
        <v>81</v>
      </c>
      <c r="Q74" s="290" t="s">
        <v>81</v>
      </c>
      <c r="R74" s="164">
        <v>0.85</v>
      </c>
      <c r="S74" s="290" t="s">
        <v>81</v>
      </c>
      <c r="T74" s="290" t="s">
        <v>81</v>
      </c>
      <c r="U74" s="164">
        <v>0.85</v>
      </c>
      <c r="V74" s="141" t="s">
        <v>116</v>
      </c>
      <c r="W74" s="191" t="s">
        <v>83</v>
      </c>
      <c r="X74" s="141" t="s">
        <v>97</v>
      </c>
    </row>
    <row r="75" spans="2:26" ht="75" customHeight="1" x14ac:dyDescent="0.25">
      <c r="B75" s="185" t="s">
        <v>258</v>
      </c>
      <c r="C75" s="347" t="s">
        <v>2772</v>
      </c>
      <c r="D75" s="253" t="s">
        <v>77</v>
      </c>
      <c r="E75" s="141" t="s">
        <v>295</v>
      </c>
      <c r="F75" s="141" t="s">
        <v>296</v>
      </c>
      <c r="G75" s="280">
        <v>488585</v>
      </c>
      <c r="H75" s="149" t="s">
        <v>80</v>
      </c>
      <c r="I75" s="320">
        <f>SUM(J75:U75)</f>
        <v>300000</v>
      </c>
      <c r="J75" s="290" t="s">
        <v>81</v>
      </c>
      <c r="K75" s="290" t="s">
        <v>81</v>
      </c>
      <c r="L75" s="290">
        <v>90000</v>
      </c>
      <c r="M75" s="290" t="s">
        <v>81</v>
      </c>
      <c r="N75" s="290" t="s">
        <v>81</v>
      </c>
      <c r="O75" s="290">
        <v>125000</v>
      </c>
      <c r="P75" s="290" t="s">
        <v>81</v>
      </c>
      <c r="Q75" s="290" t="s">
        <v>81</v>
      </c>
      <c r="R75" s="290">
        <v>45000</v>
      </c>
      <c r="S75" s="290" t="s">
        <v>81</v>
      </c>
      <c r="T75" s="290" t="s">
        <v>81</v>
      </c>
      <c r="U75" s="290">
        <v>40000</v>
      </c>
      <c r="V75" s="141" t="s">
        <v>116</v>
      </c>
      <c r="W75" s="191" t="s">
        <v>83</v>
      </c>
      <c r="X75" s="141" t="s">
        <v>97</v>
      </c>
    </row>
    <row r="76" spans="2:26" ht="75" customHeight="1" x14ac:dyDescent="0.25">
      <c r="B76" s="185" t="s">
        <v>258</v>
      </c>
      <c r="C76" s="347" t="s">
        <v>2773</v>
      </c>
      <c r="D76" s="253" t="s">
        <v>77</v>
      </c>
      <c r="E76" s="102" t="s">
        <v>297</v>
      </c>
      <c r="F76" s="141" t="s">
        <v>298</v>
      </c>
      <c r="G76" s="280">
        <v>2</v>
      </c>
      <c r="H76" s="141" t="s">
        <v>173</v>
      </c>
      <c r="I76" s="293">
        <f>SUM(J76:U76)</f>
        <v>2</v>
      </c>
      <c r="J76" s="144" t="s">
        <v>81</v>
      </c>
      <c r="K76" s="144" t="s">
        <v>81</v>
      </c>
      <c r="L76" s="144" t="s">
        <v>81</v>
      </c>
      <c r="M76" s="144" t="s">
        <v>81</v>
      </c>
      <c r="N76" s="144" t="s">
        <v>81</v>
      </c>
      <c r="O76" s="279">
        <v>1</v>
      </c>
      <c r="P76" s="144" t="s">
        <v>81</v>
      </c>
      <c r="Q76" s="144" t="s">
        <v>81</v>
      </c>
      <c r="R76" s="279"/>
      <c r="S76" s="144" t="s">
        <v>81</v>
      </c>
      <c r="T76" s="144" t="s">
        <v>81</v>
      </c>
      <c r="U76" s="279">
        <v>1</v>
      </c>
      <c r="V76" s="141" t="s">
        <v>116</v>
      </c>
      <c r="W76" s="191" t="s">
        <v>83</v>
      </c>
      <c r="X76" s="141" t="s">
        <v>97</v>
      </c>
    </row>
    <row r="77" spans="2:26" ht="75" customHeight="1" x14ac:dyDescent="0.25">
      <c r="B77" s="185" t="s">
        <v>258</v>
      </c>
      <c r="C77" s="347" t="s">
        <v>2774</v>
      </c>
      <c r="D77" s="253" t="s">
        <v>77</v>
      </c>
      <c r="E77" s="102" t="s">
        <v>299</v>
      </c>
      <c r="F77" s="141" t="s">
        <v>300</v>
      </c>
      <c r="G77" s="280">
        <v>130</v>
      </c>
      <c r="H77" s="141" t="s">
        <v>173</v>
      </c>
      <c r="I77" s="293">
        <f>SUM(J77:U77)</f>
        <v>70</v>
      </c>
      <c r="J77" s="144" t="s">
        <v>81</v>
      </c>
      <c r="K77" s="144" t="s">
        <v>81</v>
      </c>
      <c r="L77" s="279">
        <v>20</v>
      </c>
      <c r="M77" s="144" t="s">
        <v>81</v>
      </c>
      <c r="N77" s="144" t="s">
        <v>81</v>
      </c>
      <c r="O77" s="279">
        <v>30</v>
      </c>
      <c r="P77" s="144" t="s">
        <v>81</v>
      </c>
      <c r="Q77" s="144" t="s">
        <v>81</v>
      </c>
      <c r="R77" s="279">
        <v>10</v>
      </c>
      <c r="S77" s="144" t="s">
        <v>81</v>
      </c>
      <c r="T77" s="144" t="s">
        <v>81</v>
      </c>
      <c r="U77" s="279">
        <v>10</v>
      </c>
      <c r="V77" s="141" t="s">
        <v>116</v>
      </c>
      <c r="W77" s="191" t="s">
        <v>83</v>
      </c>
      <c r="X77" s="141" t="s">
        <v>97</v>
      </c>
    </row>
    <row r="78" spans="2:26" ht="124.15" customHeight="1" x14ac:dyDescent="0.25">
      <c r="B78" s="185" t="s">
        <v>258</v>
      </c>
      <c r="C78" s="347" t="s">
        <v>2775</v>
      </c>
      <c r="D78" s="307" t="s">
        <v>77</v>
      </c>
      <c r="E78" s="102" t="s">
        <v>301</v>
      </c>
      <c r="F78" s="191" t="s">
        <v>302</v>
      </c>
      <c r="G78" s="240">
        <v>908192</v>
      </c>
      <c r="H78" s="188" t="s">
        <v>80</v>
      </c>
      <c r="I78" s="251">
        <f>SUM(J78:U78)</f>
        <v>102109</v>
      </c>
      <c r="J78" s="152" t="s">
        <v>303</v>
      </c>
      <c r="K78" s="152" t="s">
        <v>303</v>
      </c>
      <c r="L78" s="234">
        <v>20049</v>
      </c>
      <c r="M78" s="234">
        <v>10405</v>
      </c>
      <c r="N78" s="234">
        <v>14494</v>
      </c>
      <c r="O78" s="234">
        <v>11171</v>
      </c>
      <c r="P78" s="234">
        <v>11492</v>
      </c>
      <c r="Q78" s="234">
        <v>12105</v>
      </c>
      <c r="R78" s="234">
        <v>12284</v>
      </c>
      <c r="S78" s="234">
        <v>10109</v>
      </c>
      <c r="T78" s="252" t="s">
        <v>303</v>
      </c>
      <c r="U78" s="252" t="s">
        <v>303</v>
      </c>
      <c r="V78" s="188" t="s">
        <v>268</v>
      </c>
      <c r="W78" s="152" t="s">
        <v>304</v>
      </c>
      <c r="X78" s="134" t="s">
        <v>305</v>
      </c>
    </row>
    <row r="79" spans="2:26" ht="95.45" customHeight="1" x14ac:dyDescent="0.25">
      <c r="B79" s="185" t="s">
        <v>258</v>
      </c>
      <c r="C79" s="347" t="s">
        <v>2776</v>
      </c>
      <c r="D79" s="307" t="s">
        <v>77</v>
      </c>
      <c r="E79" s="102" t="s">
        <v>306</v>
      </c>
      <c r="F79" s="191" t="s">
        <v>307</v>
      </c>
      <c r="G79" s="102">
        <v>12</v>
      </c>
      <c r="H79" s="185" t="s">
        <v>173</v>
      </c>
      <c r="I79" s="251">
        <f t="shared" ref="I79:I82" si="14">SUM(J79:U79)</f>
        <v>2</v>
      </c>
      <c r="J79" s="134" t="s">
        <v>81</v>
      </c>
      <c r="K79" s="134" t="s">
        <v>81</v>
      </c>
      <c r="L79" s="134" t="s">
        <v>81</v>
      </c>
      <c r="M79" s="134" t="s">
        <v>81</v>
      </c>
      <c r="N79" s="134" t="s">
        <v>81</v>
      </c>
      <c r="O79" s="134">
        <v>1</v>
      </c>
      <c r="P79" s="134" t="s">
        <v>81</v>
      </c>
      <c r="Q79" s="134" t="s">
        <v>81</v>
      </c>
      <c r="R79" s="134" t="s">
        <v>81</v>
      </c>
      <c r="S79" s="134" t="s">
        <v>81</v>
      </c>
      <c r="T79" s="134">
        <v>1</v>
      </c>
      <c r="U79" s="134" t="s">
        <v>81</v>
      </c>
      <c r="V79" s="185" t="s">
        <v>268</v>
      </c>
      <c r="W79" s="152" t="s">
        <v>304</v>
      </c>
      <c r="X79" s="134" t="s">
        <v>308</v>
      </c>
    </row>
    <row r="80" spans="2:26" ht="129" customHeight="1" x14ac:dyDescent="0.25">
      <c r="B80" s="185" t="s">
        <v>258</v>
      </c>
      <c r="C80" s="347" t="s">
        <v>2777</v>
      </c>
      <c r="D80" s="307" t="s">
        <v>77</v>
      </c>
      <c r="E80" s="102" t="s">
        <v>309</v>
      </c>
      <c r="F80" s="191" t="s">
        <v>310</v>
      </c>
      <c r="G80" s="241">
        <v>1821372</v>
      </c>
      <c r="H80" s="185" t="s">
        <v>80</v>
      </c>
      <c r="I80" s="251">
        <f t="shared" si="14"/>
        <v>31692</v>
      </c>
      <c r="J80" s="134" t="s">
        <v>81</v>
      </c>
      <c r="K80" s="134" t="s">
        <v>81</v>
      </c>
      <c r="L80" s="233">
        <v>3157</v>
      </c>
      <c r="M80" s="233">
        <v>3901</v>
      </c>
      <c r="N80" s="233">
        <v>6215</v>
      </c>
      <c r="O80" s="233">
        <v>6826</v>
      </c>
      <c r="P80" s="233">
        <v>7971</v>
      </c>
      <c r="Q80" s="233">
        <v>1258</v>
      </c>
      <c r="R80" s="233">
        <v>1036</v>
      </c>
      <c r="S80" s="134">
        <v>662</v>
      </c>
      <c r="T80" s="134">
        <v>333</v>
      </c>
      <c r="U80" s="134">
        <v>333</v>
      </c>
      <c r="V80" s="185" t="s">
        <v>268</v>
      </c>
      <c r="W80" s="152" t="s">
        <v>304</v>
      </c>
      <c r="X80" s="134" t="s">
        <v>305</v>
      </c>
    </row>
    <row r="81" spans="2:24" ht="75" customHeight="1" x14ac:dyDescent="0.25">
      <c r="B81" s="185" t="s">
        <v>258</v>
      </c>
      <c r="C81" s="347" t="s">
        <v>2778</v>
      </c>
      <c r="D81" s="307" t="s">
        <v>77</v>
      </c>
      <c r="E81" s="102" t="s">
        <v>311</v>
      </c>
      <c r="F81" s="191" t="s">
        <v>312</v>
      </c>
      <c r="G81" s="102">
        <v>186</v>
      </c>
      <c r="H81" s="185" t="s">
        <v>173</v>
      </c>
      <c r="I81" s="251">
        <f t="shared" si="14"/>
        <v>2</v>
      </c>
      <c r="J81" s="134" t="s">
        <v>81</v>
      </c>
      <c r="K81" s="134" t="s">
        <v>81</v>
      </c>
      <c r="L81" s="134" t="s">
        <v>81</v>
      </c>
      <c r="M81" s="134">
        <v>1</v>
      </c>
      <c r="N81" s="134" t="s">
        <v>81</v>
      </c>
      <c r="O81" s="134" t="s">
        <v>81</v>
      </c>
      <c r="P81" s="134" t="s">
        <v>81</v>
      </c>
      <c r="Q81" s="134">
        <v>1</v>
      </c>
      <c r="R81" s="134" t="s">
        <v>81</v>
      </c>
      <c r="S81" s="134" t="s">
        <v>81</v>
      </c>
      <c r="T81" s="134" t="s">
        <v>81</v>
      </c>
      <c r="U81" s="134" t="s">
        <v>81</v>
      </c>
      <c r="V81" s="188" t="s">
        <v>268</v>
      </c>
      <c r="W81" s="152" t="s">
        <v>304</v>
      </c>
      <c r="X81" s="134" t="s">
        <v>305</v>
      </c>
    </row>
    <row r="82" spans="2:24" ht="101.45" customHeight="1" x14ac:dyDescent="0.25">
      <c r="B82" s="185" t="s">
        <v>258</v>
      </c>
      <c r="C82" s="347" t="s">
        <v>2779</v>
      </c>
      <c r="D82" s="307" t="s">
        <v>77</v>
      </c>
      <c r="E82" s="102" t="s">
        <v>313</v>
      </c>
      <c r="F82" s="191" t="s">
        <v>314</v>
      </c>
      <c r="G82" s="240">
        <v>1857091</v>
      </c>
      <c r="H82" s="188" t="s">
        <v>173</v>
      </c>
      <c r="I82" s="251">
        <f t="shared" si="14"/>
        <v>60000</v>
      </c>
      <c r="J82" s="152" t="s">
        <v>81</v>
      </c>
      <c r="K82" s="234">
        <v>5000</v>
      </c>
      <c r="L82" s="234">
        <v>10000</v>
      </c>
      <c r="M82" s="234">
        <v>5000</v>
      </c>
      <c r="N82" s="234">
        <v>5000</v>
      </c>
      <c r="O82" s="234">
        <v>5000</v>
      </c>
      <c r="P82" s="234">
        <v>5000</v>
      </c>
      <c r="Q82" s="234">
        <v>5000</v>
      </c>
      <c r="R82" s="234">
        <v>5000</v>
      </c>
      <c r="S82" s="234">
        <v>5000</v>
      </c>
      <c r="T82" s="234">
        <v>5000</v>
      </c>
      <c r="U82" s="234">
        <v>5000</v>
      </c>
      <c r="V82" s="188" t="s">
        <v>268</v>
      </c>
      <c r="W82" s="134" t="s">
        <v>304</v>
      </c>
      <c r="X82" s="134" t="s">
        <v>315</v>
      </c>
    </row>
    <row r="83" spans="2:24" ht="75" customHeight="1" x14ac:dyDescent="0.25">
      <c r="B83" s="185" t="s">
        <v>258</v>
      </c>
      <c r="C83" s="347" t="s">
        <v>2780</v>
      </c>
      <c r="D83" s="308" t="s">
        <v>77</v>
      </c>
      <c r="E83" s="195" t="s">
        <v>316</v>
      </c>
      <c r="F83" s="195" t="s">
        <v>316</v>
      </c>
      <c r="G83" s="432">
        <v>0</v>
      </c>
      <c r="H83" s="296" t="s">
        <v>173</v>
      </c>
      <c r="I83" s="297">
        <f>SUM(J83:U83)</f>
        <v>15</v>
      </c>
      <c r="J83" s="141" t="s">
        <v>81</v>
      </c>
      <c r="K83" s="141" t="s">
        <v>81</v>
      </c>
      <c r="L83" s="141" t="s">
        <v>81</v>
      </c>
      <c r="M83" s="141" t="s">
        <v>81</v>
      </c>
      <c r="N83" s="141" t="s">
        <v>81</v>
      </c>
      <c r="O83" s="141" t="s">
        <v>81</v>
      </c>
      <c r="P83" s="141" t="s">
        <v>81</v>
      </c>
      <c r="Q83" s="141" t="s">
        <v>81</v>
      </c>
      <c r="R83" s="296">
        <v>5</v>
      </c>
      <c r="S83" s="296">
        <v>5</v>
      </c>
      <c r="T83" s="296">
        <v>5</v>
      </c>
      <c r="U83" s="297" t="s">
        <v>81</v>
      </c>
      <c r="V83" s="141" t="s">
        <v>268</v>
      </c>
      <c r="W83" s="134" t="s">
        <v>317</v>
      </c>
      <c r="X83" s="143" t="s">
        <v>205</v>
      </c>
    </row>
    <row r="84" spans="2:24" ht="75" customHeight="1" x14ac:dyDescent="0.25">
      <c r="B84" s="141" t="s">
        <v>258</v>
      </c>
      <c r="C84" s="347" t="s">
        <v>481</v>
      </c>
      <c r="D84" s="256" t="s">
        <v>77</v>
      </c>
      <c r="E84" s="195" t="s">
        <v>318</v>
      </c>
      <c r="F84" s="195" t="s">
        <v>319</v>
      </c>
      <c r="G84" s="432">
        <v>0</v>
      </c>
      <c r="H84" s="195" t="s">
        <v>173</v>
      </c>
      <c r="I84" s="297">
        <f t="shared" ref="I84:I118" si="15">SUM(J84:U84)</f>
        <v>15</v>
      </c>
      <c r="J84" s="149" t="s">
        <v>81</v>
      </c>
      <c r="K84" s="149" t="s">
        <v>81</v>
      </c>
      <c r="L84" s="149" t="s">
        <v>81</v>
      </c>
      <c r="M84" s="149" t="s">
        <v>81</v>
      </c>
      <c r="N84" s="149" t="s">
        <v>81</v>
      </c>
      <c r="O84" s="149" t="s">
        <v>81</v>
      </c>
      <c r="P84" s="149" t="s">
        <v>81</v>
      </c>
      <c r="Q84" s="149" t="s">
        <v>81</v>
      </c>
      <c r="R84" s="296">
        <v>5</v>
      </c>
      <c r="S84" s="296">
        <v>5</v>
      </c>
      <c r="T84" s="296">
        <v>5</v>
      </c>
      <c r="U84" s="297" t="s">
        <v>81</v>
      </c>
      <c r="V84" s="141" t="s">
        <v>268</v>
      </c>
      <c r="W84" s="134" t="s">
        <v>317</v>
      </c>
      <c r="X84" s="143" t="s">
        <v>205</v>
      </c>
    </row>
    <row r="85" spans="2:24" ht="75" customHeight="1" x14ac:dyDescent="0.25">
      <c r="B85" s="149" t="s">
        <v>258</v>
      </c>
      <c r="C85" s="347" t="s">
        <v>665</v>
      </c>
      <c r="D85" s="256" t="s">
        <v>77</v>
      </c>
      <c r="E85" s="195" t="s">
        <v>320</v>
      </c>
      <c r="F85" s="195" t="s">
        <v>321</v>
      </c>
      <c r="G85" s="432">
        <v>0</v>
      </c>
      <c r="H85" s="296" t="s">
        <v>173</v>
      </c>
      <c r="I85" s="297">
        <f t="shared" si="15"/>
        <v>15</v>
      </c>
      <c r="J85" s="149" t="s">
        <v>81</v>
      </c>
      <c r="K85" s="149" t="s">
        <v>81</v>
      </c>
      <c r="L85" s="149" t="s">
        <v>81</v>
      </c>
      <c r="M85" s="149" t="s">
        <v>81</v>
      </c>
      <c r="N85" s="149" t="s">
        <v>81</v>
      </c>
      <c r="O85" s="149" t="s">
        <v>81</v>
      </c>
      <c r="P85" s="149" t="s">
        <v>81</v>
      </c>
      <c r="Q85" s="149" t="s">
        <v>81</v>
      </c>
      <c r="R85" s="296">
        <v>5</v>
      </c>
      <c r="S85" s="296">
        <v>5</v>
      </c>
      <c r="T85" s="296">
        <v>5</v>
      </c>
      <c r="U85" s="297" t="s">
        <v>81</v>
      </c>
      <c r="V85" s="141" t="s">
        <v>268</v>
      </c>
      <c r="W85" s="134" t="s">
        <v>317</v>
      </c>
      <c r="X85" s="143" t="s">
        <v>205</v>
      </c>
    </row>
    <row r="86" spans="2:24" ht="75" customHeight="1" x14ac:dyDescent="0.25">
      <c r="B86" s="141" t="s">
        <v>258</v>
      </c>
      <c r="C86" s="347" t="s">
        <v>672</v>
      </c>
      <c r="D86" s="141" t="s">
        <v>77</v>
      </c>
      <c r="E86" s="141" t="s">
        <v>322</v>
      </c>
      <c r="F86" s="141" t="s">
        <v>323</v>
      </c>
      <c r="G86" s="280">
        <v>0</v>
      </c>
      <c r="H86" s="235" t="s">
        <v>173</v>
      </c>
      <c r="I86" s="235">
        <f t="shared" si="15"/>
        <v>453</v>
      </c>
      <c r="J86" s="141" t="s">
        <v>81</v>
      </c>
      <c r="K86" s="141" t="s">
        <v>81</v>
      </c>
      <c r="L86" s="141" t="s">
        <v>81</v>
      </c>
      <c r="M86" s="141" t="s">
        <v>81</v>
      </c>
      <c r="N86" s="141" t="s">
        <v>81</v>
      </c>
      <c r="O86" s="141" t="s">
        <v>81</v>
      </c>
      <c r="P86" s="141" t="s">
        <v>81</v>
      </c>
      <c r="Q86" s="141" t="s">
        <v>81</v>
      </c>
      <c r="R86" s="235">
        <v>150</v>
      </c>
      <c r="S86" s="235">
        <v>150</v>
      </c>
      <c r="T86" s="235">
        <v>153</v>
      </c>
      <c r="U86" s="235" t="s">
        <v>81</v>
      </c>
      <c r="V86" s="141" t="s">
        <v>268</v>
      </c>
      <c r="W86" s="134" t="s">
        <v>317</v>
      </c>
      <c r="X86" s="143" t="s">
        <v>205</v>
      </c>
    </row>
    <row r="87" spans="2:24" ht="75" customHeight="1" x14ac:dyDescent="0.25">
      <c r="B87" s="141" t="s">
        <v>324</v>
      </c>
      <c r="C87" s="347" t="s">
        <v>679</v>
      </c>
      <c r="D87" s="304" t="s">
        <v>77</v>
      </c>
      <c r="E87" s="191" t="s">
        <v>325</v>
      </c>
      <c r="F87" s="191" t="s">
        <v>326</v>
      </c>
      <c r="G87" s="102">
        <v>11</v>
      </c>
      <c r="H87" s="185" t="s">
        <v>173</v>
      </c>
      <c r="I87" s="449">
        <f t="shared" si="15"/>
        <v>3</v>
      </c>
      <c r="J87" s="185" t="s">
        <v>81</v>
      </c>
      <c r="K87" s="185" t="s">
        <v>81</v>
      </c>
      <c r="L87" s="185" t="s">
        <v>81</v>
      </c>
      <c r="M87" s="185" t="s">
        <v>81</v>
      </c>
      <c r="N87" s="185" t="s">
        <v>81</v>
      </c>
      <c r="O87" s="185"/>
      <c r="P87" s="185">
        <v>1</v>
      </c>
      <c r="Q87" s="185" t="s">
        <v>81</v>
      </c>
      <c r="R87" s="185"/>
      <c r="S87" s="185" t="s">
        <v>81</v>
      </c>
      <c r="T87" s="185" t="s">
        <v>81</v>
      </c>
      <c r="U87" s="185">
        <v>2</v>
      </c>
      <c r="V87" s="334" t="s">
        <v>327</v>
      </c>
      <c r="W87" s="134" t="s">
        <v>328</v>
      </c>
      <c r="X87" s="134" t="s">
        <v>315</v>
      </c>
    </row>
    <row r="88" spans="2:24" ht="75" customHeight="1" x14ac:dyDescent="0.25">
      <c r="B88" s="141" t="s">
        <v>324</v>
      </c>
      <c r="C88" s="347" t="s">
        <v>685</v>
      </c>
      <c r="D88" s="189" t="s">
        <v>77</v>
      </c>
      <c r="E88" s="189" t="s">
        <v>329</v>
      </c>
      <c r="F88" s="102" t="s">
        <v>330</v>
      </c>
      <c r="G88" s="399">
        <v>0.83</v>
      </c>
      <c r="H88" s="185" t="s">
        <v>331</v>
      </c>
      <c r="I88" s="448">
        <f t="shared" si="15"/>
        <v>0.17</v>
      </c>
      <c r="J88" s="185" t="s">
        <v>81</v>
      </c>
      <c r="K88" s="185" t="s">
        <v>81</v>
      </c>
      <c r="L88" s="185" t="s">
        <v>81</v>
      </c>
      <c r="M88" s="185" t="s">
        <v>81</v>
      </c>
      <c r="N88" s="185" t="s">
        <v>81</v>
      </c>
      <c r="O88" s="185" t="s">
        <v>81</v>
      </c>
      <c r="P88" s="185" t="s">
        <v>81</v>
      </c>
      <c r="Q88" s="340">
        <v>0.17</v>
      </c>
      <c r="R88" s="185" t="s">
        <v>81</v>
      </c>
      <c r="S88" s="185" t="s">
        <v>81</v>
      </c>
      <c r="T88" s="185" t="s">
        <v>81</v>
      </c>
      <c r="U88" s="185" t="s">
        <v>81</v>
      </c>
      <c r="V88" s="185" t="s">
        <v>327</v>
      </c>
      <c r="W88" s="134" t="s">
        <v>328</v>
      </c>
      <c r="X88" s="134" t="s">
        <v>315</v>
      </c>
    </row>
    <row r="89" spans="2:24" ht="75" customHeight="1" x14ac:dyDescent="0.25">
      <c r="B89" s="141" t="s">
        <v>324</v>
      </c>
      <c r="C89" s="347" t="s">
        <v>2781</v>
      </c>
      <c r="D89" s="255" t="s">
        <v>77</v>
      </c>
      <c r="E89" s="149" t="s">
        <v>332</v>
      </c>
      <c r="F89" s="193" t="s">
        <v>333</v>
      </c>
      <c r="G89" s="149">
        <v>1</v>
      </c>
      <c r="H89" s="149" t="s">
        <v>293</v>
      </c>
      <c r="I89" s="448">
        <f t="shared" si="15"/>
        <v>0.99999999999999989</v>
      </c>
      <c r="J89" s="194">
        <v>0.05</v>
      </c>
      <c r="K89" s="194">
        <v>0.05</v>
      </c>
      <c r="L89" s="194">
        <v>0.05</v>
      </c>
      <c r="M89" s="194">
        <v>0.05</v>
      </c>
      <c r="N89" s="194">
        <v>0.1</v>
      </c>
      <c r="O89" s="194">
        <v>0.1</v>
      </c>
      <c r="P89" s="194">
        <v>0.1</v>
      </c>
      <c r="Q89" s="194">
        <v>0.1</v>
      </c>
      <c r="R89" s="194">
        <v>0.1</v>
      </c>
      <c r="S89" s="194">
        <v>0.1</v>
      </c>
      <c r="T89" s="194">
        <v>0.1</v>
      </c>
      <c r="U89" s="194">
        <v>0.1</v>
      </c>
      <c r="V89" s="149" t="s">
        <v>334</v>
      </c>
      <c r="W89" s="244" t="s">
        <v>335</v>
      </c>
      <c r="X89" s="152" t="s">
        <v>336</v>
      </c>
    </row>
    <row r="90" spans="2:24" ht="75" customHeight="1" x14ac:dyDescent="0.25">
      <c r="B90" s="141" t="s">
        <v>324</v>
      </c>
      <c r="C90" s="347" t="s">
        <v>2782</v>
      </c>
      <c r="D90" s="254" t="s">
        <v>77</v>
      </c>
      <c r="E90" s="138" t="s">
        <v>337</v>
      </c>
      <c r="F90" s="139" t="s">
        <v>337</v>
      </c>
      <c r="G90" s="139">
        <v>4</v>
      </c>
      <c r="H90" s="141" t="s">
        <v>173</v>
      </c>
      <c r="I90" s="297">
        <f t="shared" si="15"/>
        <v>1</v>
      </c>
      <c r="J90" s="141">
        <v>1</v>
      </c>
      <c r="K90" s="141" t="s">
        <v>81</v>
      </c>
      <c r="L90" s="141" t="s">
        <v>81</v>
      </c>
      <c r="M90" s="141" t="s">
        <v>81</v>
      </c>
      <c r="N90" s="141" t="s">
        <v>81</v>
      </c>
      <c r="O90" s="141" t="s">
        <v>81</v>
      </c>
      <c r="P90" s="141" t="s">
        <v>81</v>
      </c>
      <c r="Q90" s="141" t="s">
        <v>81</v>
      </c>
      <c r="R90" s="141" t="s">
        <v>81</v>
      </c>
      <c r="S90" s="141" t="s">
        <v>81</v>
      </c>
      <c r="T90" s="141" t="s">
        <v>81</v>
      </c>
      <c r="U90" s="141" t="s">
        <v>81</v>
      </c>
      <c r="V90" s="400" t="s">
        <v>334</v>
      </c>
      <c r="W90" s="134" t="s">
        <v>338</v>
      </c>
      <c r="X90" s="141" t="s">
        <v>339</v>
      </c>
    </row>
    <row r="91" spans="2:24" ht="75" customHeight="1" x14ac:dyDescent="0.25">
      <c r="B91" s="141" t="s">
        <v>324</v>
      </c>
      <c r="C91" s="347" t="s">
        <v>2783</v>
      </c>
      <c r="D91" s="254" t="s">
        <v>77</v>
      </c>
      <c r="E91" s="138" t="s">
        <v>340</v>
      </c>
      <c r="F91" s="138" t="s">
        <v>341</v>
      </c>
      <c r="G91" s="138">
        <v>4</v>
      </c>
      <c r="H91" s="141" t="s">
        <v>293</v>
      </c>
      <c r="I91" s="448">
        <f t="shared" si="15"/>
        <v>1</v>
      </c>
      <c r="J91" s="146">
        <v>0.05</v>
      </c>
      <c r="K91" s="146">
        <v>0.05</v>
      </c>
      <c r="L91" s="146">
        <v>0.05</v>
      </c>
      <c r="M91" s="146">
        <v>0.05</v>
      </c>
      <c r="N91" s="146">
        <v>0.1</v>
      </c>
      <c r="O91" s="146">
        <v>0.15</v>
      </c>
      <c r="P91" s="146">
        <v>0.1</v>
      </c>
      <c r="Q91" s="146">
        <v>0.1</v>
      </c>
      <c r="R91" s="146">
        <v>0.1</v>
      </c>
      <c r="S91" s="146">
        <v>0.1</v>
      </c>
      <c r="T91" s="146">
        <v>0.1</v>
      </c>
      <c r="U91" s="146">
        <v>0.05</v>
      </c>
      <c r="V91" s="400" t="s">
        <v>334</v>
      </c>
      <c r="W91" s="134" t="s">
        <v>338</v>
      </c>
      <c r="X91" s="141" t="s">
        <v>339</v>
      </c>
    </row>
    <row r="92" spans="2:24" ht="75" customHeight="1" x14ac:dyDescent="0.25">
      <c r="B92" s="141" t="s">
        <v>324</v>
      </c>
      <c r="C92" s="347" t="s">
        <v>2784</v>
      </c>
      <c r="D92" s="254" t="s">
        <v>77</v>
      </c>
      <c r="E92" s="147" t="s">
        <v>342</v>
      </c>
      <c r="F92" s="147" t="s">
        <v>342</v>
      </c>
      <c r="G92" s="147">
        <v>4</v>
      </c>
      <c r="H92" s="141" t="s">
        <v>173</v>
      </c>
      <c r="I92" s="297">
        <f t="shared" si="15"/>
        <v>1</v>
      </c>
      <c r="J92" s="141">
        <v>1</v>
      </c>
      <c r="K92" s="141" t="s">
        <v>81</v>
      </c>
      <c r="L92" s="141" t="s">
        <v>81</v>
      </c>
      <c r="M92" s="141" t="s">
        <v>81</v>
      </c>
      <c r="N92" s="141" t="s">
        <v>81</v>
      </c>
      <c r="O92" s="141" t="s">
        <v>81</v>
      </c>
      <c r="P92" s="141" t="s">
        <v>81</v>
      </c>
      <c r="Q92" s="141" t="s">
        <v>81</v>
      </c>
      <c r="R92" s="141" t="s">
        <v>81</v>
      </c>
      <c r="S92" s="141" t="s">
        <v>81</v>
      </c>
      <c r="T92" s="141" t="s">
        <v>81</v>
      </c>
      <c r="U92" s="141" t="s">
        <v>81</v>
      </c>
      <c r="V92" s="400" t="s">
        <v>334</v>
      </c>
      <c r="W92" s="134" t="s">
        <v>338</v>
      </c>
      <c r="X92" s="141" t="s">
        <v>339</v>
      </c>
    </row>
    <row r="93" spans="2:24" ht="75" customHeight="1" x14ac:dyDescent="0.25">
      <c r="B93" s="141" t="s">
        <v>324</v>
      </c>
      <c r="C93" s="347" t="s">
        <v>2785</v>
      </c>
      <c r="D93" s="258" t="s">
        <v>77</v>
      </c>
      <c r="E93" s="141" t="s">
        <v>343</v>
      </c>
      <c r="F93" s="141" t="s">
        <v>341</v>
      </c>
      <c r="G93" s="149">
        <v>4</v>
      </c>
      <c r="H93" s="180" t="s">
        <v>293</v>
      </c>
      <c r="I93" s="448">
        <f t="shared" si="15"/>
        <v>1</v>
      </c>
      <c r="J93" s="150">
        <v>0.05</v>
      </c>
      <c r="K93" s="150">
        <v>0.05</v>
      </c>
      <c r="L93" s="150">
        <v>0.05</v>
      </c>
      <c r="M93" s="150">
        <v>0.05</v>
      </c>
      <c r="N93" s="150">
        <v>0.1</v>
      </c>
      <c r="O93" s="150">
        <v>0.15</v>
      </c>
      <c r="P93" s="150">
        <v>0.1</v>
      </c>
      <c r="Q93" s="150">
        <v>0.1</v>
      </c>
      <c r="R93" s="150">
        <v>0.1</v>
      </c>
      <c r="S93" s="150">
        <v>0.1</v>
      </c>
      <c r="T93" s="150">
        <v>0.1</v>
      </c>
      <c r="U93" s="150">
        <v>0.05</v>
      </c>
      <c r="V93" s="401" t="s">
        <v>334</v>
      </c>
      <c r="W93" s="134" t="s">
        <v>338</v>
      </c>
      <c r="X93" s="141" t="s">
        <v>339</v>
      </c>
    </row>
    <row r="94" spans="2:24" ht="75" customHeight="1" x14ac:dyDescent="0.25">
      <c r="B94" s="141" t="s">
        <v>324</v>
      </c>
      <c r="C94" s="347" t="s">
        <v>2786</v>
      </c>
      <c r="D94" s="258" t="s">
        <v>77</v>
      </c>
      <c r="E94" s="141" t="s">
        <v>344</v>
      </c>
      <c r="F94" s="141" t="s">
        <v>344</v>
      </c>
      <c r="G94" s="139">
        <v>4</v>
      </c>
      <c r="H94" s="141" t="s">
        <v>173</v>
      </c>
      <c r="I94" s="297">
        <f t="shared" si="15"/>
        <v>1</v>
      </c>
      <c r="J94" s="141">
        <v>1</v>
      </c>
      <c r="K94" s="141" t="s">
        <v>81</v>
      </c>
      <c r="L94" s="141" t="s">
        <v>81</v>
      </c>
      <c r="M94" s="141" t="s">
        <v>81</v>
      </c>
      <c r="N94" s="141" t="s">
        <v>81</v>
      </c>
      <c r="O94" s="141" t="s">
        <v>81</v>
      </c>
      <c r="P94" s="141" t="s">
        <v>81</v>
      </c>
      <c r="Q94" s="141" t="s">
        <v>81</v>
      </c>
      <c r="R94" s="141" t="s">
        <v>81</v>
      </c>
      <c r="S94" s="141" t="s">
        <v>81</v>
      </c>
      <c r="T94" s="141" t="s">
        <v>81</v>
      </c>
      <c r="U94" s="141" t="s">
        <v>81</v>
      </c>
      <c r="V94" s="401" t="s">
        <v>334</v>
      </c>
      <c r="W94" s="134" t="s">
        <v>338</v>
      </c>
      <c r="X94" s="141" t="s">
        <v>339</v>
      </c>
    </row>
    <row r="95" spans="2:24" ht="75" customHeight="1" x14ac:dyDescent="0.25">
      <c r="B95" s="141" t="s">
        <v>324</v>
      </c>
      <c r="C95" s="347" t="s">
        <v>2787</v>
      </c>
      <c r="D95" s="258" t="s">
        <v>77</v>
      </c>
      <c r="E95" s="141" t="s">
        <v>345</v>
      </c>
      <c r="F95" s="141" t="s">
        <v>341</v>
      </c>
      <c r="G95" s="138">
        <v>4</v>
      </c>
      <c r="H95" s="141" t="s">
        <v>293</v>
      </c>
      <c r="I95" s="448">
        <f t="shared" si="15"/>
        <v>0.99999999999999989</v>
      </c>
      <c r="J95" s="153">
        <v>0.02</v>
      </c>
      <c r="K95" s="153">
        <v>0.05</v>
      </c>
      <c r="L95" s="153">
        <v>0.05</v>
      </c>
      <c r="M95" s="153">
        <v>0.05</v>
      </c>
      <c r="N95" s="153">
        <v>0.08</v>
      </c>
      <c r="O95" s="153">
        <v>0.1</v>
      </c>
      <c r="P95" s="153">
        <v>0.1</v>
      </c>
      <c r="Q95" s="153">
        <v>0.1</v>
      </c>
      <c r="R95" s="153">
        <v>0.1</v>
      </c>
      <c r="S95" s="153">
        <v>0.1</v>
      </c>
      <c r="T95" s="153">
        <v>0.1</v>
      </c>
      <c r="U95" s="153">
        <v>0.15</v>
      </c>
      <c r="V95" s="401" t="s">
        <v>334</v>
      </c>
      <c r="W95" s="134" t="s">
        <v>338</v>
      </c>
      <c r="X95" s="141" t="s">
        <v>339</v>
      </c>
    </row>
    <row r="96" spans="2:24" ht="75" customHeight="1" x14ac:dyDescent="0.25">
      <c r="B96" s="141" t="s">
        <v>324</v>
      </c>
      <c r="C96" s="347" t="s">
        <v>2788</v>
      </c>
      <c r="D96" s="258" t="s">
        <v>77</v>
      </c>
      <c r="E96" s="154" t="s">
        <v>346</v>
      </c>
      <c r="F96" s="154" t="s">
        <v>346</v>
      </c>
      <c r="G96" s="147">
        <v>4</v>
      </c>
      <c r="H96" s="141" t="s">
        <v>173</v>
      </c>
      <c r="I96" s="297">
        <f t="shared" si="15"/>
        <v>1</v>
      </c>
      <c r="J96" s="141">
        <v>1</v>
      </c>
      <c r="K96" s="141" t="s">
        <v>81</v>
      </c>
      <c r="L96" s="141" t="s">
        <v>81</v>
      </c>
      <c r="M96" s="141" t="s">
        <v>81</v>
      </c>
      <c r="N96" s="141" t="s">
        <v>81</v>
      </c>
      <c r="O96" s="141" t="s">
        <v>81</v>
      </c>
      <c r="P96" s="141" t="s">
        <v>81</v>
      </c>
      <c r="Q96" s="141" t="s">
        <v>81</v>
      </c>
      <c r="R96" s="141" t="s">
        <v>81</v>
      </c>
      <c r="S96" s="141" t="s">
        <v>81</v>
      </c>
      <c r="T96" s="141" t="s">
        <v>81</v>
      </c>
      <c r="U96" s="141" t="s">
        <v>81</v>
      </c>
      <c r="V96" s="401" t="s">
        <v>334</v>
      </c>
      <c r="W96" s="134" t="s">
        <v>338</v>
      </c>
      <c r="X96" s="141" t="s">
        <v>339</v>
      </c>
    </row>
    <row r="97" spans="2:24" ht="75" customHeight="1" x14ac:dyDescent="0.25">
      <c r="B97" s="141" t="s">
        <v>324</v>
      </c>
      <c r="C97" s="347" t="s">
        <v>2789</v>
      </c>
      <c r="D97" s="253" t="s">
        <v>77</v>
      </c>
      <c r="E97" s="141" t="s">
        <v>347</v>
      </c>
      <c r="F97" s="141" t="s">
        <v>341</v>
      </c>
      <c r="G97" s="141">
        <v>4</v>
      </c>
      <c r="H97" s="141" t="s">
        <v>293</v>
      </c>
      <c r="I97" s="448">
        <f t="shared" si="15"/>
        <v>1</v>
      </c>
      <c r="J97" s="146">
        <v>0.05</v>
      </c>
      <c r="K97" s="146">
        <v>0.05</v>
      </c>
      <c r="L97" s="146">
        <v>0.05</v>
      </c>
      <c r="M97" s="146">
        <v>0.05</v>
      </c>
      <c r="N97" s="146">
        <v>0.1</v>
      </c>
      <c r="O97" s="146">
        <v>0.15</v>
      </c>
      <c r="P97" s="146">
        <v>0.1</v>
      </c>
      <c r="Q97" s="146">
        <v>0.1</v>
      </c>
      <c r="R97" s="146">
        <v>0.1</v>
      </c>
      <c r="S97" s="146">
        <v>0.1</v>
      </c>
      <c r="T97" s="146">
        <v>0.1</v>
      </c>
      <c r="U97" s="146">
        <v>0.05</v>
      </c>
      <c r="V97" s="275" t="s">
        <v>334</v>
      </c>
      <c r="W97" s="134" t="s">
        <v>338</v>
      </c>
      <c r="X97" s="141" t="s">
        <v>339</v>
      </c>
    </row>
    <row r="98" spans="2:24" ht="75" customHeight="1" x14ac:dyDescent="0.25">
      <c r="B98" s="141" t="s">
        <v>324</v>
      </c>
      <c r="C98" s="347" t="s">
        <v>2790</v>
      </c>
      <c r="D98" s="259" t="s">
        <v>77</v>
      </c>
      <c r="E98" s="138" t="s">
        <v>348</v>
      </c>
      <c r="F98" s="138" t="s">
        <v>349</v>
      </c>
      <c r="G98" s="141">
        <v>0</v>
      </c>
      <c r="H98" s="257" t="s">
        <v>173</v>
      </c>
      <c r="I98" s="297">
        <f t="shared" si="15"/>
        <v>2</v>
      </c>
      <c r="J98" s="141" t="s">
        <v>81</v>
      </c>
      <c r="K98" s="141" t="s">
        <v>81</v>
      </c>
      <c r="L98" s="141" t="s">
        <v>81</v>
      </c>
      <c r="M98" s="141" t="s">
        <v>81</v>
      </c>
      <c r="N98" s="141" t="s">
        <v>81</v>
      </c>
      <c r="O98" s="159">
        <v>1</v>
      </c>
      <c r="P98" s="141" t="s">
        <v>81</v>
      </c>
      <c r="Q98" s="141" t="s">
        <v>81</v>
      </c>
      <c r="R98" s="141" t="s">
        <v>81</v>
      </c>
      <c r="S98" s="141" t="s">
        <v>81</v>
      </c>
      <c r="T98" s="141" t="s">
        <v>81</v>
      </c>
      <c r="U98" s="159">
        <v>1</v>
      </c>
      <c r="V98" s="257" t="s">
        <v>334</v>
      </c>
      <c r="W98" s="134" t="s">
        <v>338</v>
      </c>
      <c r="X98" s="141" t="s">
        <v>350</v>
      </c>
    </row>
    <row r="99" spans="2:24" ht="75" customHeight="1" x14ac:dyDescent="0.25">
      <c r="B99" s="141" t="s">
        <v>324</v>
      </c>
      <c r="C99" s="347" t="s">
        <v>2791</v>
      </c>
      <c r="D99" s="254" t="s">
        <v>77</v>
      </c>
      <c r="E99" s="138" t="s">
        <v>351</v>
      </c>
      <c r="F99" s="138" t="s">
        <v>352</v>
      </c>
      <c r="G99" s="141">
        <v>0</v>
      </c>
      <c r="H99" s="258" t="s">
        <v>173</v>
      </c>
      <c r="I99" s="297">
        <f t="shared" si="15"/>
        <v>1</v>
      </c>
      <c r="J99" s="141" t="s">
        <v>81</v>
      </c>
      <c r="K99" s="159">
        <v>1</v>
      </c>
      <c r="L99" s="141" t="s">
        <v>81</v>
      </c>
      <c r="M99" s="141" t="s">
        <v>81</v>
      </c>
      <c r="N99" s="141" t="s">
        <v>81</v>
      </c>
      <c r="O99" s="141" t="s">
        <v>81</v>
      </c>
      <c r="P99" s="141" t="s">
        <v>81</v>
      </c>
      <c r="Q99" s="141" t="s">
        <v>81</v>
      </c>
      <c r="R99" s="141" t="s">
        <v>81</v>
      </c>
      <c r="S99" s="141" t="s">
        <v>81</v>
      </c>
      <c r="T99" s="141" t="s">
        <v>81</v>
      </c>
      <c r="U99" s="141" t="s">
        <v>81</v>
      </c>
      <c r="V99" s="257" t="s">
        <v>334</v>
      </c>
      <c r="W99" s="134" t="s">
        <v>338</v>
      </c>
      <c r="X99" s="141" t="s">
        <v>350</v>
      </c>
    </row>
    <row r="100" spans="2:24" ht="75" customHeight="1" x14ac:dyDescent="0.25">
      <c r="B100" s="141" t="s">
        <v>324</v>
      </c>
      <c r="C100" s="347" t="s">
        <v>2792</v>
      </c>
      <c r="D100" s="254" t="s">
        <v>77</v>
      </c>
      <c r="E100" s="138" t="s">
        <v>353</v>
      </c>
      <c r="F100" s="138" t="s">
        <v>354</v>
      </c>
      <c r="G100" s="141">
        <v>0</v>
      </c>
      <c r="H100" s="141" t="s">
        <v>293</v>
      </c>
      <c r="I100" s="448">
        <f t="shared" si="15"/>
        <v>0.99999999999999989</v>
      </c>
      <c r="J100" s="164" t="s">
        <v>81</v>
      </c>
      <c r="K100" s="164" t="s">
        <v>81</v>
      </c>
      <c r="L100" s="165">
        <v>0.1</v>
      </c>
      <c r="M100" s="165">
        <v>0.1</v>
      </c>
      <c r="N100" s="165">
        <v>0.1</v>
      </c>
      <c r="O100" s="165">
        <v>0.1</v>
      </c>
      <c r="P100" s="165">
        <v>0.1</v>
      </c>
      <c r="Q100" s="165">
        <v>0.1</v>
      </c>
      <c r="R100" s="165">
        <v>0.1</v>
      </c>
      <c r="S100" s="165">
        <v>0.1</v>
      </c>
      <c r="T100" s="165">
        <v>0.1</v>
      </c>
      <c r="U100" s="165">
        <v>0.1</v>
      </c>
      <c r="V100" s="257" t="s">
        <v>334</v>
      </c>
      <c r="W100" s="134" t="s">
        <v>338</v>
      </c>
      <c r="X100" s="141" t="s">
        <v>350</v>
      </c>
    </row>
    <row r="101" spans="2:24" ht="75" customHeight="1" x14ac:dyDescent="0.25">
      <c r="B101" s="141" t="s">
        <v>324</v>
      </c>
      <c r="C101" s="347" t="s">
        <v>2793</v>
      </c>
      <c r="D101" s="254" t="s">
        <v>77</v>
      </c>
      <c r="E101" s="138" t="s">
        <v>355</v>
      </c>
      <c r="F101" s="174" t="s">
        <v>356</v>
      </c>
      <c r="G101" s="141">
        <v>23</v>
      </c>
      <c r="H101" s="259" t="s">
        <v>173</v>
      </c>
      <c r="I101" s="297">
        <f t="shared" si="15"/>
        <v>11</v>
      </c>
      <c r="J101" s="138" t="s">
        <v>81</v>
      </c>
      <c r="K101" s="138">
        <v>1</v>
      </c>
      <c r="L101" s="138">
        <v>1</v>
      </c>
      <c r="M101" s="138">
        <v>1</v>
      </c>
      <c r="N101" s="138">
        <v>1</v>
      </c>
      <c r="O101" s="138">
        <v>1</v>
      </c>
      <c r="P101" s="138">
        <v>1</v>
      </c>
      <c r="Q101" s="138">
        <v>1</v>
      </c>
      <c r="R101" s="138">
        <v>1</v>
      </c>
      <c r="S101" s="138">
        <v>1</v>
      </c>
      <c r="T101" s="138">
        <v>1</v>
      </c>
      <c r="U101" s="138">
        <v>1</v>
      </c>
      <c r="V101" s="174" t="s">
        <v>357</v>
      </c>
      <c r="W101" s="134" t="s">
        <v>338</v>
      </c>
      <c r="X101" s="141" t="s">
        <v>358</v>
      </c>
    </row>
    <row r="102" spans="2:24" ht="75" customHeight="1" x14ac:dyDescent="0.25">
      <c r="B102" s="141" t="s">
        <v>324</v>
      </c>
      <c r="C102" s="347" t="s">
        <v>2794</v>
      </c>
      <c r="D102" s="254" t="s">
        <v>77</v>
      </c>
      <c r="E102" s="138" t="s">
        <v>359</v>
      </c>
      <c r="F102" s="174" t="s">
        <v>360</v>
      </c>
      <c r="G102" s="141">
        <v>23</v>
      </c>
      <c r="H102" s="254" t="s">
        <v>293</v>
      </c>
      <c r="I102" s="448">
        <f t="shared" si="15"/>
        <v>0.9998999999999999</v>
      </c>
      <c r="J102" s="138" t="s">
        <v>81</v>
      </c>
      <c r="K102" s="260">
        <v>9.0899999999999995E-2</v>
      </c>
      <c r="L102" s="260">
        <v>9.0899999999999995E-2</v>
      </c>
      <c r="M102" s="260">
        <v>9.0899999999999995E-2</v>
      </c>
      <c r="N102" s="260">
        <v>9.0899999999999995E-2</v>
      </c>
      <c r="O102" s="260">
        <v>9.0899999999999995E-2</v>
      </c>
      <c r="P102" s="260">
        <v>9.0899999999999995E-2</v>
      </c>
      <c r="Q102" s="260">
        <v>9.0899999999999995E-2</v>
      </c>
      <c r="R102" s="260">
        <v>9.0899999999999995E-2</v>
      </c>
      <c r="S102" s="260">
        <v>9.0899999999999995E-2</v>
      </c>
      <c r="T102" s="260">
        <v>9.0899999999999995E-2</v>
      </c>
      <c r="U102" s="260">
        <v>9.0899999999999995E-2</v>
      </c>
      <c r="V102" s="174" t="s">
        <v>357</v>
      </c>
      <c r="W102" s="134" t="s">
        <v>338</v>
      </c>
      <c r="X102" s="141" t="s">
        <v>358</v>
      </c>
    </row>
    <row r="103" spans="2:24" ht="75" customHeight="1" x14ac:dyDescent="0.25">
      <c r="B103" s="141" t="s">
        <v>324</v>
      </c>
      <c r="C103" s="347" t="s">
        <v>2795</v>
      </c>
      <c r="D103" s="254" t="s">
        <v>77</v>
      </c>
      <c r="E103" s="138" t="s">
        <v>361</v>
      </c>
      <c r="F103" s="174" t="s">
        <v>362</v>
      </c>
      <c r="G103" s="141">
        <v>23</v>
      </c>
      <c r="H103" s="254" t="s">
        <v>173</v>
      </c>
      <c r="I103" s="297">
        <f t="shared" si="15"/>
        <v>11</v>
      </c>
      <c r="J103" s="138" t="s">
        <v>81</v>
      </c>
      <c r="K103" s="138">
        <v>1</v>
      </c>
      <c r="L103" s="138">
        <v>1</v>
      </c>
      <c r="M103" s="138">
        <v>1</v>
      </c>
      <c r="N103" s="138">
        <v>1</v>
      </c>
      <c r="O103" s="138">
        <v>1</v>
      </c>
      <c r="P103" s="138">
        <v>1</v>
      </c>
      <c r="Q103" s="138">
        <v>1</v>
      </c>
      <c r="R103" s="138">
        <v>1</v>
      </c>
      <c r="S103" s="138">
        <v>1</v>
      </c>
      <c r="T103" s="138">
        <v>1</v>
      </c>
      <c r="U103" s="138">
        <v>1</v>
      </c>
      <c r="V103" s="174" t="s">
        <v>357</v>
      </c>
      <c r="W103" s="134" t="s">
        <v>338</v>
      </c>
      <c r="X103" s="141" t="s">
        <v>358</v>
      </c>
    </row>
    <row r="104" spans="2:24" ht="75" customHeight="1" x14ac:dyDescent="0.25">
      <c r="B104" s="141" t="s">
        <v>324</v>
      </c>
      <c r="C104" s="347" t="s">
        <v>2796</v>
      </c>
      <c r="D104" s="254" t="s">
        <v>77</v>
      </c>
      <c r="E104" s="167" t="s">
        <v>363</v>
      </c>
      <c r="F104" s="261" t="s">
        <v>2847</v>
      </c>
      <c r="G104" s="141">
        <v>0</v>
      </c>
      <c r="H104" s="138" t="s">
        <v>173</v>
      </c>
      <c r="I104" s="297">
        <f t="shared" si="15"/>
        <v>2</v>
      </c>
      <c r="J104" s="138"/>
      <c r="K104" s="138"/>
      <c r="L104" s="138"/>
      <c r="M104" s="138"/>
      <c r="N104" s="138"/>
      <c r="O104" s="138"/>
      <c r="P104" s="138">
        <v>1</v>
      </c>
      <c r="Q104" s="138"/>
      <c r="R104" s="138"/>
      <c r="S104" s="138"/>
      <c r="T104" s="138"/>
      <c r="U104" s="138">
        <v>1</v>
      </c>
      <c r="V104" s="174" t="s">
        <v>357</v>
      </c>
      <c r="W104" s="134" t="s">
        <v>338</v>
      </c>
      <c r="X104" s="141" t="s">
        <v>358</v>
      </c>
    </row>
    <row r="105" spans="2:24" ht="75" customHeight="1" x14ac:dyDescent="0.25">
      <c r="B105" s="141" t="s">
        <v>324</v>
      </c>
      <c r="C105" s="347" t="s">
        <v>2797</v>
      </c>
      <c r="D105" s="262" t="s">
        <v>77</v>
      </c>
      <c r="E105" s="189" t="s">
        <v>364</v>
      </c>
      <c r="F105" s="189" t="s">
        <v>365</v>
      </c>
      <c r="G105" s="235">
        <v>4</v>
      </c>
      <c r="H105" s="262" t="s">
        <v>173</v>
      </c>
      <c r="I105" s="297">
        <f t="shared" si="15"/>
        <v>18</v>
      </c>
      <c r="J105" s="179" t="s">
        <v>81</v>
      </c>
      <c r="K105" s="179" t="s">
        <v>81</v>
      </c>
      <c r="L105" s="179">
        <v>9</v>
      </c>
      <c r="M105" s="179" t="s">
        <v>81</v>
      </c>
      <c r="N105" s="179" t="s">
        <v>81</v>
      </c>
      <c r="O105" s="179" t="s">
        <v>81</v>
      </c>
      <c r="P105" s="179">
        <v>9</v>
      </c>
      <c r="Q105" s="179" t="s">
        <v>81</v>
      </c>
      <c r="R105" s="179" t="s">
        <v>81</v>
      </c>
      <c r="S105" s="179" t="s">
        <v>81</v>
      </c>
      <c r="T105" s="179" t="s">
        <v>81</v>
      </c>
      <c r="U105" s="179" t="s">
        <v>81</v>
      </c>
      <c r="V105" s="402" t="s">
        <v>366</v>
      </c>
      <c r="W105" s="134" t="s">
        <v>338</v>
      </c>
      <c r="X105" s="185" t="s">
        <v>367</v>
      </c>
    </row>
    <row r="106" spans="2:24" ht="75" customHeight="1" x14ac:dyDescent="0.25">
      <c r="B106" s="141" t="s">
        <v>324</v>
      </c>
      <c r="C106" s="347" t="s">
        <v>2798</v>
      </c>
      <c r="D106" s="262" t="s">
        <v>77</v>
      </c>
      <c r="E106" s="171" t="s">
        <v>368</v>
      </c>
      <c r="F106" s="172" t="s">
        <v>369</v>
      </c>
      <c r="G106" s="235">
        <v>0</v>
      </c>
      <c r="H106" s="262" t="s">
        <v>293</v>
      </c>
      <c r="I106" s="448">
        <v>1</v>
      </c>
      <c r="J106" s="448">
        <v>1</v>
      </c>
      <c r="K106" s="448">
        <v>1</v>
      </c>
      <c r="L106" s="448">
        <v>1</v>
      </c>
      <c r="M106" s="448">
        <v>1</v>
      </c>
      <c r="N106" s="448">
        <v>1</v>
      </c>
      <c r="O106" s="448">
        <v>1</v>
      </c>
      <c r="P106" s="448">
        <v>1</v>
      </c>
      <c r="Q106" s="448">
        <v>1</v>
      </c>
      <c r="R106" s="448">
        <v>1</v>
      </c>
      <c r="S106" s="448">
        <v>1</v>
      </c>
      <c r="T106" s="448">
        <v>1</v>
      </c>
      <c r="U106" s="448">
        <v>1</v>
      </c>
      <c r="V106" s="402" t="s">
        <v>366</v>
      </c>
      <c r="W106" s="134" t="s">
        <v>338</v>
      </c>
      <c r="X106" s="185" t="s">
        <v>367</v>
      </c>
    </row>
    <row r="107" spans="2:24" ht="75" customHeight="1" x14ac:dyDescent="0.25">
      <c r="B107" s="141" t="s">
        <v>324</v>
      </c>
      <c r="C107" s="347" t="s">
        <v>2799</v>
      </c>
      <c r="D107" s="263" t="s">
        <v>77</v>
      </c>
      <c r="E107" s="189" t="s">
        <v>370</v>
      </c>
      <c r="F107" s="263" t="s">
        <v>371</v>
      </c>
      <c r="G107" s="235">
        <v>6</v>
      </c>
      <c r="H107" s="264" t="s">
        <v>173</v>
      </c>
      <c r="I107" s="297">
        <f t="shared" si="15"/>
        <v>4</v>
      </c>
      <c r="J107" s="189" t="s">
        <v>81</v>
      </c>
      <c r="K107" s="189" t="s">
        <v>81</v>
      </c>
      <c r="L107" s="189">
        <v>1</v>
      </c>
      <c r="M107" s="189" t="s">
        <v>81</v>
      </c>
      <c r="N107" s="189" t="s">
        <v>81</v>
      </c>
      <c r="O107" s="189">
        <v>1</v>
      </c>
      <c r="P107" s="189" t="s">
        <v>81</v>
      </c>
      <c r="Q107" s="189" t="s">
        <v>81</v>
      </c>
      <c r="R107" s="189">
        <v>1</v>
      </c>
      <c r="S107" s="189" t="s">
        <v>81</v>
      </c>
      <c r="T107" s="189">
        <v>1</v>
      </c>
      <c r="U107" s="185" t="s">
        <v>81</v>
      </c>
      <c r="V107" s="403" t="s">
        <v>366</v>
      </c>
      <c r="W107" s="134" t="s">
        <v>338</v>
      </c>
      <c r="X107" s="185" t="s">
        <v>367</v>
      </c>
    </row>
    <row r="108" spans="2:24" ht="75" customHeight="1" x14ac:dyDescent="0.25">
      <c r="B108" s="141" t="str">
        <f>'[1]Modelo Integrado de Planeación'!V15</f>
        <v>Acciones Transversales</v>
      </c>
      <c r="C108" s="347" t="s">
        <v>2800</v>
      </c>
      <c r="D108" s="256" t="s">
        <v>77</v>
      </c>
      <c r="E108" s="195" t="s">
        <v>372</v>
      </c>
      <c r="F108" s="148" t="s">
        <v>373</v>
      </c>
      <c r="G108" s="141">
        <v>499</v>
      </c>
      <c r="H108" s="256" t="s">
        <v>173</v>
      </c>
      <c r="I108" s="297">
        <f t="shared" si="15"/>
        <v>480</v>
      </c>
      <c r="J108" s="147">
        <v>10</v>
      </c>
      <c r="K108" s="265">
        <v>41</v>
      </c>
      <c r="L108" s="265">
        <v>49</v>
      </c>
      <c r="M108" s="265">
        <v>49</v>
      </c>
      <c r="N108" s="265">
        <v>49</v>
      </c>
      <c r="O108" s="265">
        <v>49</v>
      </c>
      <c r="P108" s="265">
        <v>15</v>
      </c>
      <c r="Q108" s="265">
        <v>49</v>
      </c>
      <c r="R108" s="265">
        <v>49</v>
      </c>
      <c r="S108" s="265">
        <v>49</v>
      </c>
      <c r="T108" s="265">
        <v>49</v>
      </c>
      <c r="U108" s="265">
        <v>22</v>
      </c>
      <c r="V108" s="148" t="s">
        <v>334</v>
      </c>
      <c r="W108" s="134" t="s">
        <v>338</v>
      </c>
      <c r="X108" s="141" t="s">
        <v>374</v>
      </c>
    </row>
    <row r="109" spans="2:24" ht="170.45" customHeight="1" x14ac:dyDescent="0.25">
      <c r="B109" s="141" t="str">
        <f>'[1]Modelo Integrado de Planeación'!V16</f>
        <v>Acciones Transversales</v>
      </c>
      <c r="C109" s="347" t="s">
        <v>2801</v>
      </c>
      <c r="D109" s="254" t="s">
        <v>77</v>
      </c>
      <c r="E109" s="138" t="s">
        <v>375</v>
      </c>
      <c r="F109" s="174" t="s">
        <v>2846</v>
      </c>
      <c r="G109" s="141">
        <v>54</v>
      </c>
      <c r="H109" s="254" t="s">
        <v>173</v>
      </c>
      <c r="I109" s="297">
        <f t="shared" si="15"/>
        <v>10</v>
      </c>
      <c r="J109" s="266">
        <v>1</v>
      </c>
      <c r="K109" s="266" t="s">
        <v>81</v>
      </c>
      <c r="L109" s="266" t="s">
        <v>81</v>
      </c>
      <c r="M109" s="266">
        <v>1</v>
      </c>
      <c r="N109" s="266">
        <v>1</v>
      </c>
      <c r="O109" s="266">
        <v>2</v>
      </c>
      <c r="P109" s="266">
        <v>1</v>
      </c>
      <c r="Q109" s="266" t="s">
        <v>81</v>
      </c>
      <c r="R109" s="266" t="s">
        <v>81</v>
      </c>
      <c r="S109" s="266">
        <v>2</v>
      </c>
      <c r="T109" s="266">
        <v>1</v>
      </c>
      <c r="U109" s="266">
        <v>1</v>
      </c>
      <c r="V109" s="174" t="s">
        <v>376</v>
      </c>
      <c r="W109" s="134" t="s">
        <v>338</v>
      </c>
      <c r="X109" s="141" t="s">
        <v>377</v>
      </c>
    </row>
    <row r="110" spans="2:24" ht="75" customHeight="1" x14ac:dyDescent="0.25">
      <c r="B110" s="141" t="str">
        <f>'[1]Modelo Integrado de Planeación'!V17</f>
        <v>Acciones Transversales</v>
      </c>
      <c r="C110" s="347" t="s">
        <v>2802</v>
      </c>
      <c r="D110" s="254" t="s">
        <v>77</v>
      </c>
      <c r="E110" s="147" t="s">
        <v>378</v>
      </c>
      <c r="F110" s="176" t="s">
        <v>379</v>
      </c>
      <c r="G110" s="141">
        <v>8</v>
      </c>
      <c r="H110" s="254" t="s">
        <v>173</v>
      </c>
      <c r="I110" s="297">
        <f t="shared" si="15"/>
        <v>2</v>
      </c>
      <c r="J110" s="266" t="s">
        <v>81</v>
      </c>
      <c r="K110" s="266" t="s">
        <v>81</v>
      </c>
      <c r="L110" s="266" t="s">
        <v>81</v>
      </c>
      <c r="M110" s="266">
        <v>1</v>
      </c>
      <c r="N110" s="266" t="s">
        <v>81</v>
      </c>
      <c r="O110" s="266" t="s">
        <v>81</v>
      </c>
      <c r="P110" s="266" t="s">
        <v>81</v>
      </c>
      <c r="Q110" s="266" t="s">
        <v>81</v>
      </c>
      <c r="R110" s="266">
        <v>1</v>
      </c>
      <c r="S110" s="266" t="s">
        <v>81</v>
      </c>
      <c r="T110" s="266" t="s">
        <v>81</v>
      </c>
      <c r="U110" s="266" t="s">
        <v>81</v>
      </c>
      <c r="V110" s="174" t="s">
        <v>376</v>
      </c>
      <c r="W110" s="134" t="s">
        <v>338</v>
      </c>
      <c r="X110" s="141" t="s">
        <v>377</v>
      </c>
    </row>
    <row r="111" spans="2:24" ht="78.75" x14ac:dyDescent="0.25">
      <c r="B111" s="141" t="str">
        <f>'[1]Modelo Integrado de Planeación'!V18</f>
        <v>Acciones Transversales</v>
      </c>
      <c r="C111" s="347" t="s">
        <v>2803</v>
      </c>
      <c r="D111" s="254" t="s">
        <v>77</v>
      </c>
      <c r="E111" s="147" t="s">
        <v>380</v>
      </c>
      <c r="F111" s="176" t="s">
        <v>381</v>
      </c>
      <c r="G111" s="141">
        <v>10</v>
      </c>
      <c r="H111" s="254" t="s">
        <v>173</v>
      </c>
      <c r="I111" s="297">
        <f t="shared" si="15"/>
        <v>2</v>
      </c>
      <c r="J111" s="266" t="s">
        <v>81</v>
      </c>
      <c r="K111" s="266" t="s">
        <v>81</v>
      </c>
      <c r="L111" s="266">
        <v>2</v>
      </c>
      <c r="M111" s="266" t="s">
        <v>81</v>
      </c>
      <c r="N111" s="266" t="s">
        <v>81</v>
      </c>
      <c r="O111" s="266" t="s">
        <v>81</v>
      </c>
      <c r="P111" s="266" t="s">
        <v>81</v>
      </c>
      <c r="Q111" s="266" t="s">
        <v>81</v>
      </c>
      <c r="R111" s="266" t="s">
        <v>81</v>
      </c>
      <c r="S111" s="266" t="s">
        <v>81</v>
      </c>
      <c r="T111" s="266" t="s">
        <v>81</v>
      </c>
      <c r="U111" s="266" t="s">
        <v>81</v>
      </c>
      <c r="V111" s="174" t="s">
        <v>376</v>
      </c>
      <c r="W111" s="134" t="s">
        <v>338</v>
      </c>
      <c r="X111" s="141" t="s">
        <v>377</v>
      </c>
    </row>
    <row r="112" spans="2:24" ht="94.5" x14ac:dyDescent="0.25">
      <c r="B112" s="141" t="str">
        <f>'[1]Modelo Integrado de Planeación'!V19</f>
        <v>Acciones Transversales</v>
      </c>
      <c r="C112" s="347" t="s">
        <v>2804</v>
      </c>
      <c r="D112" s="254" t="s">
        <v>77</v>
      </c>
      <c r="E112" s="177" t="s">
        <v>382</v>
      </c>
      <c r="F112" s="176" t="s">
        <v>383</v>
      </c>
      <c r="G112" s="141">
        <v>10</v>
      </c>
      <c r="H112" s="254" t="s">
        <v>173</v>
      </c>
      <c r="I112" s="297">
        <f t="shared" si="15"/>
        <v>13</v>
      </c>
      <c r="J112" s="266" t="s">
        <v>81</v>
      </c>
      <c r="K112" s="266">
        <v>1</v>
      </c>
      <c r="L112" s="266">
        <v>2</v>
      </c>
      <c r="M112" s="266">
        <v>2</v>
      </c>
      <c r="N112" s="266">
        <v>2</v>
      </c>
      <c r="O112" s="266">
        <v>1</v>
      </c>
      <c r="P112" s="266">
        <v>1</v>
      </c>
      <c r="Q112" s="266">
        <v>1</v>
      </c>
      <c r="R112" s="266">
        <v>1</v>
      </c>
      <c r="S112" s="266">
        <v>1</v>
      </c>
      <c r="T112" s="266" t="s">
        <v>81</v>
      </c>
      <c r="U112" s="266">
        <v>1</v>
      </c>
      <c r="V112" s="174" t="s">
        <v>376</v>
      </c>
      <c r="W112" s="134" t="s">
        <v>338</v>
      </c>
      <c r="X112" s="141" t="s">
        <v>377</v>
      </c>
    </row>
    <row r="113" spans="2:24" ht="75" customHeight="1" x14ac:dyDescent="0.25">
      <c r="B113" s="141" t="str">
        <f>'[1]Modelo Integrado de Planeación'!V20</f>
        <v>Acciones Transversales</v>
      </c>
      <c r="C113" s="347" t="s">
        <v>2805</v>
      </c>
      <c r="D113" s="268" t="s">
        <v>77</v>
      </c>
      <c r="E113" s="267" t="s">
        <v>384</v>
      </c>
      <c r="F113" s="180" t="s">
        <v>385</v>
      </c>
      <c r="G113" s="141">
        <v>9</v>
      </c>
      <c r="H113" s="268" t="s">
        <v>173</v>
      </c>
      <c r="I113" s="297">
        <f t="shared" si="15"/>
        <v>12</v>
      </c>
      <c r="J113" s="179">
        <v>1</v>
      </c>
      <c r="K113" s="179">
        <v>1</v>
      </c>
      <c r="L113" s="179">
        <v>1</v>
      </c>
      <c r="M113" s="179">
        <v>1</v>
      </c>
      <c r="N113" s="179">
        <v>1</v>
      </c>
      <c r="O113" s="179">
        <v>1</v>
      </c>
      <c r="P113" s="179">
        <v>1</v>
      </c>
      <c r="Q113" s="179">
        <v>1</v>
      </c>
      <c r="R113" s="179">
        <v>1</v>
      </c>
      <c r="S113" s="179">
        <v>1</v>
      </c>
      <c r="T113" s="179">
        <v>1</v>
      </c>
      <c r="U113" s="179">
        <v>1</v>
      </c>
      <c r="V113" s="402" t="s">
        <v>366</v>
      </c>
      <c r="W113" s="134" t="s">
        <v>338</v>
      </c>
      <c r="X113" s="185" t="s">
        <v>367</v>
      </c>
    </row>
    <row r="114" spans="2:24" ht="75" customHeight="1" x14ac:dyDescent="0.25">
      <c r="B114" s="141" t="str">
        <f>'[1]Modelo Integrado de Planeación'!V21</f>
        <v>Acciones Transversales</v>
      </c>
      <c r="C114" s="347" t="s">
        <v>2806</v>
      </c>
      <c r="D114" s="309" t="s">
        <v>77</v>
      </c>
      <c r="E114" s="269" t="s">
        <v>386</v>
      </c>
      <c r="F114" s="270" t="s">
        <v>387</v>
      </c>
      <c r="G114" s="141">
        <v>9</v>
      </c>
      <c r="H114" s="268" t="s">
        <v>173</v>
      </c>
      <c r="I114" s="297">
        <f t="shared" si="15"/>
        <v>12</v>
      </c>
      <c r="J114" s="179">
        <v>1</v>
      </c>
      <c r="K114" s="179">
        <v>1</v>
      </c>
      <c r="L114" s="179">
        <v>1</v>
      </c>
      <c r="M114" s="179">
        <v>1</v>
      </c>
      <c r="N114" s="179">
        <v>1</v>
      </c>
      <c r="O114" s="179">
        <v>1</v>
      </c>
      <c r="P114" s="179">
        <v>1</v>
      </c>
      <c r="Q114" s="179">
        <v>1</v>
      </c>
      <c r="R114" s="179">
        <v>1</v>
      </c>
      <c r="S114" s="179">
        <v>1</v>
      </c>
      <c r="T114" s="179">
        <v>1</v>
      </c>
      <c r="U114" s="179">
        <v>1</v>
      </c>
      <c r="V114" s="402" t="s">
        <v>366</v>
      </c>
      <c r="W114" s="134" t="s">
        <v>338</v>
      </c>
      <c r="X114" s="185" t="s">
        <v>367</v>
      </c>
    </row>
    <row r="115" spans="2:24" ht="75" customHeight="1" x14ac:dyDescent="0.25">
      <c r="B115" s="141" t="str">
        <f>'[1]Modelo Integrado de Planeación'!V22</f>
        <v>Acciones Transversales</v>
      </c>
      <c r="C115" s="347" t="s">
        <v>2807</v>
      </c>
      <c r="D115" s="268" t="s">
        <v>77</v>
      </c>
      <c r="E115" s="178" t="s">
        <v>388</v>
      </c>
      <c r="F115" s="271" t="s">
        <v>389</v>
      </c>
      <c r="G115" s="141">
        <v>32</v>
      </c>
      <c r="H115" s="268" t="s">
        <v>173</v>
      </c>
      <c r="I115" s="297">
        <f t="shared" si="15"/>
        <v>12</v>
      </c>
      <c r="J115" s="179">
        <v>1</v>
      </c>
      <c r="K115" s="179">
        <v>1</v>
      </c>
      <c r="L115" s="179">
        <v>1</v>
      </c>
      <c r="M115" s="179">
        <v>1</v>
      </c>
      <c r="N115" s="179">
        <v>1</v>
      </c>
      <c r="O115" s="179">
        <v>1</v>
      </c>
      <c r="P115" s="179">
        <v>1</v>
      </c>
      <c r="Q115" s="179">
        <v>1</v>
      </c>
      <c r="R115" s="179">
        <v>1</v>
      </c>
      <c r="S115" s="179">
        <v>1</v>
      </c>
      <c r="T115" s="179">
        <v>1</v>
      </c>
      <c r="U115" s="179">
        <v>1</v>
      </c>
      <c r="V115" s="402" t="s">
        <v>366</v>
      </c>
      <c r="W115" s="134" t="s">
        <v>338</v>
      </c>
      <c r="X115" s="185" t="s">
        <v>367</v>
      </c>
    </row>
    <row r="116" spans="2:24" ht="75" customHeight="1" x14ac:dyDescent="0.25">
      <c r="B116" s="141" t="str">
        <f>'[1]Modelo Integrado de Planeación'!V24</f>
        <v>Acciones Transversales</v>
      </c>
      <c r="C116" s="347" t="s">
        <v>2808</v>
      </c>
      <c r="D116" s="268" t="s">
        <v>77</v>
      </c>
      <c r="E116" s="272" t="s">
        <v>390</v>
      </c>
      <c r="F116" s="273" t="s">
        <v>391</v>
      </c>
      <c r="G116" s="141">
        <v>3</v>
      </c>
      <c r="H116" s="268" t="s">
        <v>173</v>
      </c>
      <c r="I116" s="297">
        <f>SUM(J116:U116)</f>
        <v>1</v>
      </c>
      <c r="J116" s="179">
        <v>1</v>
      </c>
      <c r="K116" s="274" t="s">
        <v>81</v>
      </c>
      <c r="L116" s="274" t="s">
        <v>81</v>
      </c>
      <c r="M116" s="274" t="s">
        <v>81</v>
      </c>
      <c r="N116" s="274" t="s">
        <v>81</v>
      </c>
      <c r="O116" s="274" t="s">
        <v>81</v>
      </c>
      <c r="P116" s="274" t="s">
        <v>81</v>
      </c>
      <c r="Q116" s="274" t="s">
        <v>81</v>
      </c>
      <c r="R116" s="274" t="s">
        <v>81</v>
      </c>
      <c r="S116" s="274" t="s">
        <v>81</v>
      </c>
      <c r="T116" s="274" t="s">
        <v>81</v>
      </c>
      <c r="U116" s="274" t="s">
        <v>81</v>
      </c>
      <c r="V116" s="402" t="s">
        <v>366</v>
      </c>
      <c r="W116" s="134" t="s">
        <v>338</v>
      </c>
      <c r="X116" s="185" t="s">
        <v>367</v>
      </c>
    </row>
    <row r="117" spans="2:24" ht="75" customHeight="1" x14ac:dyDescent="0.25">
      <c r="B117" s="141" t="str">
        <f>'[1]Modelo Integrado de Planeación'!V25</f>
        <v>Acciones Transversales</v>
      </c>
      <c r="C117" s="347" t="s">
        <v>2809</v>
      </c>
      <c r="D117" s="268" t="s">
        <v>77</v>
      </c>
      <c r="E117" s="242" t="s">
        <v>392</v>
      </c>
      <c r="F117" s="242" t="s">
        <v>393</v>
      </c>
      <c r="G117" s="242">
        <v>0</v>
      </c>
      <c r="H117" s="179" t="s">
        <v>173</v>
      </c>
      <c r="I117" s="297">
        <f t="shared" si="15"/>
        <v>4</v>
      </c>
      <c r="J117" s="179" t="s">
        <v>81</v>
      </c>
      <c r="K117" s="179" t="s">
        <v>81</v>
      </c>
      <c r="L117" s="179">
        <v>1</v>
      </c>
      <c r="M117" s="179" t="s">
        <v>81</v>
      </c>
      <c r="N117" s="179" t="s">
        <v>81</v>
      </c>
      <c r="O117" s="179">
        <v>1</v>
      </c>
      <c r="P117" s="179" t="s">
        <v>81</v>
      </c>
      <c r="Q117" s="179" t="s">
        <v>81</v>
      </c>
      <c r="R117" s="179">
        <v>1</v>
      </c>
      <c r="S117" s="179" t="s">
        <v>81</v>
      </c>
      <c r="T117" s="179" t="s">
        <v>81</v>
      </c>
      <c r="U117" s="179">
        <v>1</v>
      </c>
      <c r="V117" s="257" t="s">
        <v>327</v>
      </c>
      <c r="W117" s="134" t="s">
        <v>338</v>
      </c>
      <c r="X117" s="141" t="s">
        <v>350</v>
      </c>
    </row>
    <row r="118" spans="2:24" ht="75" customHeight="1" x14ac:dyDescent="0.25">
      <c r="B118" s="141" t="str">
        <f>'[1]Modelo Integrado de Planeación'!V26</f>
        <v>Acciones Transversales</v>
      </c>
      <c r="C118" s="347" t="s">
        <v>2810</v>
      </c>
      <c r="D118" s="268" t="s">
        <v>77</v>
      </c>
      <c r="E118" s="242" t="s">
        <v>394</v>
      </c>
      <c r="F118" s="242" t="s">
        <v>395</v>
      </c>
      <c r="G118" s="242">
        <v>0</v>
      </c>
      <c r="H118" s="179" t="s">
        <v>173</v>
      </c>
      <c r="I118" s="297">
        <f t="shared" si="15"/>
        <v>4</v>
      </c>
      <c r="J118" s="179" t="s">
        <v>81</v>
      </c>
      <c r="K118" s="179" t="s">
        <v>81</v>
      </c>
      <c r="L118" s="179">
        <v>1</v>
      </c>
      <c r="M118" s="179" t="s">
        <v>81</v>
      </c>
      <c r="N118" s="179" t="s">
        <v>81</v>
      </c>
      <c r="O118" s="179">
        <v>1</v>
      </c>
      <c r="P118" s="179" t="s">
        <v>81</v>
      </c>
      <c r="Q118" s="179" t="s">
        <v>81</v>
      </c>
      <c r="R118" s="179">
        <v>1</v>
      </c>
      <c r="S118" s="179" t="s">
        <v>81</v>
      </c>
      <c r="T118" s="179" t="s">
        <v>81</v>
      </c>
      <c r="U118" s="179">
        <v>1</v>
      </c>
      <c r="V118" s="257" t="s">
        <v>327</v>
      </c>
      <c r="W118" s="134" t="s">
        <v>338</v>
      </c>
      <c r="X118" s="141" t="s">
        <v>350</v>
      </c>
    </row>
    <row r="119" spans="2:24" ht="75" customHeight="1" x14ac:dyDescent="0.25">
      <c r="B119" s="183" t="str">
        <f>'[1]Modelo Integrado de Planeación'!V27</f>
        <v>Acciones Transversales</v>
      </c>
      <c r="C119" s="347" t="s">
        <v>2811</v>
      </c>
      <c r="D119" s="253" t="s">
        <v>77</v>
      </c>
      <c r="E119" s="141" t="s">
        <v>396</v>
      </c>
      <c r="F119" s="275" t="s">
        <v>397</v>
      </c>
      <c r="G119" s="146">
        <v>1</v>
      </c>
      <c r="H119" s="253" t="s">
        <v>293</v>
      </c>
      <c r="I119" s="448">
        <f>SUM(J119:U119)</f>
        <v>1</v>
      </c>
      <c r="J119" s="164" t="s">
        <v>81</v>
      </c>
      <c r="K119" s="164" t="s">
        <v>81</v>
      </c>
      <c r="L119" s="164">
        <v>0.25</v>
      </c>
      <c r="M119" s="164" t="s">
        <v>81</v>
      </c>
      <c r="N119" s="164" t="s">
        <v>81</v>
      </c>
      <c r="O119" s="164">
        <v>0.25</v>
      </c>
      <c r="P119" s="164" t="s">
        <v>81</v>
      </c>
      <c r="Q119" s="164" t="s">
        <v>81</v>
      </c>
      <c r="R119" s="164">
        <v>0.25</v>
      </c>
      <c r="S119" s="164" t="s">
        <v>81</v>
      </c>
      <c r="T119" s="164" t="s">
        <v>81</v>
      </c>
      <c r="U119" s="164">
        <v>0.25</v>
      </c>
      <c r="V119" s="275" t="s">
        <v>398</v>
      </c>
      <c r="W119" s="134" t="s">
        <v>338</v>
      </c>
      <c r="X119" s="141" t="s">
        <v>399</v>
      </c>
    </row>
    <row r="120" spans="2:24" ht="75" customHeight="1" x14ac:dyDescent="0.25">
      <c r="B120" s="183" t="str">
        <f>'[1]Modelo Integrado de Planeación'!V28</f>
        <v>Acciones Transversales</v>
      </c>
      <c r="C120" s="347" t="s">
        <v>2812</v>
      </c>
      <c r="D120" s="299" t="s">
        <v>77</v>
      </c>
      <c r="E120" s="141" t="s">
        <v>400</v>
      </c>
      <c r="F120" s="141" t="s">
        <v>401</v>
      </c>
      <c r="G120" s="141">
        <v>3</v>
      </c>
      <c r="H120" s="183" t="s">
        <v>173</v>
      </c>
      <c r="I120" s="297">
        <f t="shared" ref="I120:I132" si="16">SUM(J120:U120)</f>
        <v>3</v>
      </c>
      <c r="J120" s="141" t="s">
        <v>81</v>
      </c>
      <c r="K120" s="141" t="s">
        <v>81</v>
      </c>
      <c r="L120" s="141" t="s">
        <v>81</v>
      </c>
      <c r="M120" s="141">
        <v>1</v>
      </c>
      <c r="N120" s="141" t="s">
        <v>81</v>
      </c>
      <c r="O120" s="183">
        <v>1</v>
      </c>
      <c r="P120" s="141" t="s">
        <v>81</v>
      </c>
      <c r="Q120" s="141" t="s">
        <v>81</v>
      </c>
      <c r="R120" s="141">
        <v>1</v>
      </c>
      <c r="S120" s="141" t="s">
        <v>81</v>
      </c>
      <c r="T120" s="141" t="s">
        <v>81</v>
      </c>
      <c r="U120" s="141" t="s">
        <v>81</v>
      </c>
      <c r="V120" s="183" t="s">
        <v>334</v>
      </c>
      <c r="W120" s="134" t="s">
        <v>159</v>
      </c>
      <c r="X120" s="183" t="s">
        <v>144</v>
      </c>
    </row>
    <row r="121" spans="2:24" ht="75" customHeight="1" x14ac:dyDescent="0.25">
      <c r="B121" s="183" t="str">
        <f>'[1]Modelo Integrado de Planeación'!V29</f>
        <v>Acciones Transversales</v>
      </c>
      <c r="C121" s="347" t="s">
        <v>750</v>
      </c>
      <c r="D121" s="299" t="s">
        <v>77</v>
      </c>
      <c r="E121" s="141" t="s">
        <v>402</v>
      </c>
      <c r="F121" s="141" t="s">
        <v>403</v>
      </c>
      <c r="G121" s="141">
        <v>4</v>
      </c>
      <c r="H121" s="183" t="s">
        <v>173</v>
      </c>
      <c r="I121" s="297">
        <f t="shared" si="16"/>
        <v>4</v>
      </c>
      <c r="J121" s="183" t="s">
        <v>81</v>
      </c>
      <c r="K121" s="183" t="s">
        <v>81</v>
      </c>
      <c r="L121" s="183" t="s">
        <v>81</v>
      </c>
      <c r="M121" s="183" t="s">
        <v>81</v>
      </c>
      <c r="N121" s="183" t="s">
        <v>81</v>
      </c>
      <c r="O121" s="183">
        <v>3</v>
      </c>
      <c r="P121" s="183" t="s">
        <v>81</v>
      </c>
      <c r="Q121" s="183" t="s">
        <v>81</v>
      </c>
      <c r="R121" s="183">
        <v>1</v>
      </c>
      <c r="S121" s="183" t="s">
        <v>81</v>
      </c>
      <c r="T121" s="183" t="s">
        <v>81</v>
      </c>
      <c r="U121" s="183" t="s">
        <v>81</v>
      </c>
      <c r="V121" s="183" t="s">
        <v>334</v>
      </c>
      <c r="W121" s="134" t="s">
        <v>159</v>
      </c>
      <c r="X121" s="183" t="s">
        <v>144</v>
      </c>
    </row>
    <row r="122" spans="2:24" ht="75" customHeight="1" x14ac:dyDescent="0.25">
      <c r="B122" s="183" t="str">
        <f>'[1]Modelo Integrado de Planeación'!V30</f>
        <v>Acciones Transversales</v>
      </c>
      <c r="C122" s="347" t="s">
        <v>2813</v>
      </c>
      <c r="D122" s="299" t="s">
        <v>77</v>
      </c>
      <c r="E122" s="141" t="s">
        <v>404</v>
      </c>
      <c r="F122" s="141" t="s">
        <v>405</v>
      </c>
      <c r="G122" s="141">
        <v>33</v>
      </c>
      <c r="H122" s="183" t="s">
        <v>173</v>
      </c>
      <c r="I122" s="297">
        <f t="shared" si="16"/>
        <v>11</v>
      </c>
      <c r="J122" s="141" t="s">
        <v>81</v>
      </c>
      <c r="K122" s="183">
        <v>1</v>
      </c>
      <c r="L122" s="183">
        <v>1</v>
      </c>
      <c r="M122" s="183">
        <v>1</v>
      </c>
      <c r="N122" s="183">
        <v>2</v>
      </c>
      <c r="O122" s="183">
        <v>1</v>
      </c>
      <c r="P122" s="183">
        <v>2</v>
      </c>
      <c r="Q122" s="183">
        <v>1</v>
      </c>
      <c r="R122" s="183">
        <v>1</v>
      </c>
      <c r="S122" s="183">
        <v>1</v>
      </c>
      <c r="T122" s="141" t="s">
        <v>81</v>
      </c>
      <c r="U122" s="141" t="s">
        <v>81</v>
      </c>
      <c r="V122" s="183" t="s">
        <v>334</v>
      </c>
      <c r="W122" s="134" t="s">
        <v>159</v>
      </c>
      <c r="X122" s="134" t="s">
        <v>230</v>
      </c>
    </row>
    <row r="123" spans="2:24" ht="75" customHeight="1" x14ac:dyDescent="0.25">
      <c r="B123" s="183" t="str">
        <f>'[1]Modelo Integrado de Planeación'!V31</f>
        <v>Acciones Transversales</v>
      </c>
      <c r="C123" s="347" t="s">
        <v>2814</v>
      </c>
      <c r="D123" s="299" t="s">
        <v>77</v>
      </c>
      <c r="E123" s="141" t="s">
        <v>406</v>
      </c>
      <c r="F123" s="141" t="s">
        <v>407</v>
      </c>
      <c r="G123" s="141">
        <v>41</v>
      </c>
      <c r="H123" s="183" t="s">
        <v>173</v>
      </c>
      <c r="I123" s="297">
        <f t="shared" si="16"/>
        <v>41</v>
      </c>
      <c r="J123" s="141" t="s">
        <v>81</v>
      </c>
      <c r="K123" s="141" t="s">
        <v>81</v>
      </c>
      <c r="L123" s="141" t="s">
        <v>81</v>
      </c>
      <c r="M123" s="276">
        <v>8</v>
      </c>
      <c r="N123" s="276">
        <v>7</v>
      </c>
      <c r="O123" s="276">
        <v>5</v>
      </c>
      <c r="P123" s="141" t="s">
        <v>81</v>
      </c>
      <c r="Q123" s="276">
        <v>5</v>
      </c>
      <c r="R123" s="276">
        <v>5</v>
      </c>
      <c r="S123" s="276">
        <v>4</v>
      </c>
      <c r="T123" s="276">
        <v>2</v>
      </c>
      <c r="U123" s="276">
        <v>5</v>
      </c>
      <c r="V123" s="183" t="s">
        <v>334</v>
      </c>
      <c r="W123" s="134" t="s">
        <v>159</v>
      </c>
      <c r="X123" s="134" t="s">
        <v>230</v>
      </c>
    </row>
    <row r="124" spans="2:24" ht="75" customHeight="1" x14ac:dyDescent="0.25">
      <c r="B124" s="183" t="str">
        <f>'[1]Modelo Integrado de Planeación'!V32</f>
        <v>Acciones Transversales</v>
      </c>
      <c r="C124" s="347" t="s">
        <v>2815</v>
      </c>
      <c r="D124" s="299" t="s">
        <v>77</v>
      </c>
      <c r="E124" s="141" t="s">
        <v>408</v>
      </c>
      <c r="F124" s="141" t="s">
        <v>409</v>
      </c>
      <c r="G124" s="280">
        <v>37</v>
      </c>
      <c r="H124" s="183" t="s">
        <v>173</v>
      </c>
      <c r="I124" s="297">
        <f t="shared" si="16"/>
        <v>7</v>
      </c>
      <c r="J124" s="144" t="s">
        <v>81</v>
      </c>
      <c r="K124" s="276">
        <v>1</v>
      </c>
      <c r="L124" s="276">
        <v>1</v>
      </c>
      <c r="M124" s="276">
        <v>1</v>
      </c>
      <c r="N124" s="276">
        <v>1</v>
      </c>
      <c r="O124" s="144" t="s">
        <v>81</v>
      </c>
      <c r="P124" s="144" t="s">
        <v>81</v>
      </c>
      <c r="Q124" s="276">
        <v>1</v>
      </c>
      <c r="R124" s="144" t="s">
        <v>81</v>
      </c>
      <c r="S124" s="276">
        <v>1</v>
      </c>
      <c r="T124" s="144" t="s">
        <v>81</v>
      </c>
      <c r="U124" s="276">
        <v>1</v>
      </c>
      <c r="V124" s="298" t="s">
        <v>334</v>
      </c>
      <c r="W124" s="134" t="s">
        <v>143</v>
      </c>
      <c r="X124" s="299" t="s">
        <v>144</v>
      </c>
    </row>
    <row r="125" spans="2:24" ht="75" customHeight="1" x14ac:dyDescent="0.25">
      <c r="B125" s="183" t="str">
        <f>'[1]Modelo Integrado de Planeación'!V33</f>
        <v>Acciones Transversales</v>
      </c>
      <c r="C125" s="347" t="s">
        <v>2816</v>
      </c>
      <c r="D125" s="299" t="s">
        <v>77</v>
      </c>
      <c r="E125" s="141" t="s">
        <v>410</v>
      </c>
      <c r="F125" s="141" t="s">
        <v>411</v>
      </c>
      <c r="G125" s="280">
        <v>10</v>
      </c>
      <c r="H125" s="183" t="s">
        <v>173</v>
      </c>
      <c r="I125" s="297">
        <f t="shared" si="16"/>
        <v>10</v>
      </c>
      <c r="J125" s="144" t="s">
        <v>81</v>
      </c>
      <c r="K125" s="141" t="s">
        <v>81</v>
      </c>
      <c r="L125" s="141" t="s">
        <v>81</v>
      </c>
      <c r="M125" s="141">
        <v>1</v>
      </c>
      <c r="N125" s="141">
        <v>1</v>
      </c>
      <c r="O125" s="141">
        <v>1</v>
      </c>
      <c r="P125" s="141">
        <v>3</v>
      </c>
      <c r="Q125" s="141">
        <v>1</v>
      </c>
      <c r="R125" s="141">
        <v>1</v>
      </c>
      <c r="S125" s="141">
        <v>1</v>
      </c>
      <c r="T125" s="141">
        <v>1</v>
      </c>
      <c r="U125" s="144" t="s">
        <v>81</v>
      </c>
      <c r="V125" s="298" t="s">
        <v>334</v>
      </c>
      <c r="W125" s="134" t="s">
        <v>143</v>
      </c>
      <c r="X125" s="299" t="s">
        <v>144</v>
      </c>
    </row>
    <row r="126" spans="2:24" ht="75" customHeight="1" x14ac:dyDescent="0.25">
      <c r="B126" s="183" t="str">
        <f>'[1]Modelo Integrado de Planeación'!V34</f>
        <v>Acciones Transversales</v>
      </c>
      <c r="C126" s="347" t="s">
        <v>2817</v>
      </c>
      <c r="D126" s="253" t="s">
        <v>77</v>
      </c>
      <c r="E126" s="141" t="s">
        <v>412</v>
      </c>
      <c r="F126" s="141" t="s">
        <v>405</v>
      </c>
      <c r="G126" s="280">
        <v>114</v>
      </c>
      <c r="H126" s="141" t="s">
        <v>173</v>
      </c>
      <c r="I126" s="297">
        <f t="shared" si="16"/>
        <v>24</v>
      </c>
      <c r="J126" s="144" t="s">
        <v>81</v>
      </c>
      <c r="K126" s="141">
        <v>2</v>
      </c>
      <c r="L126" s="141">
        <v>2</v>
      </c>
      <c r="M126" s="141">
        <v>2</v>
      </c>
      <c r="N126" s="141">
        <v>3</v>
      </c>
      <c r="O126" s="141">
        <v>2</v>
      </c>
      <c r="P126" s="144" t="s">
        <v>81</v>
      </c>
      <c r="Q126" s="141">
        <v>3</v>
      </c>
      <c r="R126" s="141">
        <v>3</v>
      </c>
      <c r="S126" s="141">
        <v>3</v>
      </c>
      <c r="T126" s="141">
        <v>3</v>
      </c>
      <c r="U126" s="141">
        <v>1</v>
      </c>
      <c r="V126" s="275" t="s">
        <v>334</v>
      </c>
      <c r="W126" s="102" t="s">
        <v>143</v>
      </c>
      <c r="X126" s="253" t="s">
        <v>230</v>
      </c>
    </row>
    <row r="127" spans="2:24" ht="75" customHeight="1" x14ac:dyDescent="0.25">
      <c r="B127" s="183" t="s">
        <v>324</v>
      </c>
      <c r="C127" s="347" t="s">
        <v>2818</v>
      </c>
      <c r="D127" s="259" t="s">
        <v>77</v>
      </c>
      <c r="E127" s="158" t="s">
        <v>2843</v>
      </c>
      <c r="F127" s="158" t="s">
        <v>413</v>
      </c>
      <c r="G127" s="158">
        <v>4</v>
      </c>
      <c r="H127" s="158" t="s">
        <v>173</v>
      </c>
      <c r="I127" s="297">
        <f t="shared" si="16"/>
        <v>4</v>
      </c>
      <c r="J127" s="213" t="s">
        <v>81</v>
      </c>
      <c r="K127" s="213" t="s">
        <v>81</v>
      </c>
      <c r="L127" s="158">
        <v>1</v>
      </c>
      <c r="M127" s="213" t="s">
        <v>81</v>
      </c>
      <c r="N127" s="213" t="s">
        <v>81</v>
      </c>
      <c r="O127" s="158">
        <v>1</v>
      </c>
      <c r="P127" s="213" t="s">
        <v>81</v>
      </c>
      <c r="Q127" s="213" t="s">
        <v>81</v>
      </c>
      <c r="R127" s="158">
        <v>1</v>
      </c>
      <c r="S127" s="213" t="s">
        <v>81</v>
      </c>
      <c r="T127" s="213" t="s">
        <v>81</v>
      </c>
      <c r="U127" s="158">
        <v>1</v>
      </c>
      <c r="V127" s="300" t="s">
        <v>414</v>
      </c>
      <c r="W127" s="102" t="s">
        <v>143</v>
      </c>
      <c r="X127" s="259" t="s">
        <v>272</v>
      </c>
    </row>
    <row r="128" spans="2:24" ht="75" customHeight="1" x14ac:dyDescent="0.25">
      <c r="B128" s="183" t="s">
        <v>324</v>
      </c>
      <c r="C128" s="347" t="s">
        <v>2819</v>
      </c>
      <c r="D128" s="254" t="s">
        <v>77</v>
      </c>
      <c r="E128" s="138" t="s">
        <v>415</v>
      </c>
      <c r="F128" s="138" t="s">
        <v>416</v>
      </c>
      <c r="G128" s="153">
        <v>0</v>
      </c>
      <c r="H128" s="138" t="s">
        <v>293</v>
      </c>
      <c r="I128" s="448">
        <f t="shared" si="16"/>
        <v>1.0000000000000002</v>
      </c>
      <c r="J128" s="153">
        <v>0.1</v>
      </c>
      <c r="K128" s="153">
        <v>0.1</v>
      </c>
      <c r="L128" s="153">
        <v>0.2</v>
      </c>
      <c r="M128" s="153">
        <v>0.2</v>
      </c>
      <c r="N128" s="153">
        <v>0.1</v>
      </c>
      <c r="O128" s="153">
        <v>0.05</v>
      </c>
      <c r="P128" s="153">
        <v>0.05</v>
      </c>
      <c r="Q128" s="153">
        <v>0.05</v>
      </c>
      <c r="R128" s="153">
        <v>0.05</v>
      </c>
      <c r="S128" s="153">
        <v>0.05</v>
      </c>
      <c r="T128" s="153">
        <v>0.05</v>
      </c>
      <c r="U128" s="144" t="s">
        <v>81</v>
      </c>
      <c r="V128" s="174" t="s">
        <v>414</v>
      </c>
      <c r="W128" s="102" t="s">
        <v>143</v>
      </c>
      <c r="X128" s="259" t="s">
        <v>272</v>
      </c>
    </row>
    <row r="129" spans="2:24" ht="75" customHeight="1" x14ac:dyDescent="0.25">
      <c r="B129" s="183" t="s">
        <v>324</v>
      </c>
      <c r="C129" s="347" t="s">
        <v>2820</v>
      </c>
      <c r="D129" s="254" t="s">
        <v>77</v>
      </c>
      <c r="E129" s="138" t="s">
        <v>2844</v>
      </c>
      <c r="F129" s="138" t="s">
        <v>417</v>
      </c>
      <c r="G129" s="138">
        <v>52</v>
      </c>
      <c r="H129" s="138" t="s">
        <v>173</v>
      </c>
      <c r="I129" s="297">
        <f t="shared" si="16"/>
        <v>20</v>
      </c>
      <c r="J129" s="138">
        <v>3</v>
      </c>
      <c r="K129" s="138">
        <v>3</v>
      </c>
      <c r="L129" s="138">
        <v>2</v>
      </c>
      <c r="M129" s="138">
        <v>5</v>
      </c>
      <c r="N129" s="138">
        <v>2</v>
      </c>
      <c r="O129" s="144" t="s">
        <v>81</v>
      </c>
      <c r="P129" s="138">
        <v>2</v>
      </c>
      <c r="Q129" s="144" t="s">
        <v>81</v>
      </c>
      <c r="R129" s="138">
        <v>2</v>
      </c>
      <c r="S129" s="144" t="s">
        <v>81</v>
      </c>
      <c r="T129" s="138">
        <v>1</v>
      </c>
      <c r="U129" s="144" t="s">
        <v>81</v>
      </c>
      <c r="V129" s="174" t="s">
        <v>334</v>
      </c>
      <c r="W129" s="102" t="s">
        <v>143</v>
      </c>
      <c r="X129" s="259" t="s">
        <v>272</v>
      </c>
    </row>
    <row r="130" spans="2:24" ht="75" customHeight="1" x14ac:dyDescent="0.25">
      <c r="B130" s="141" t="s">
        <v>324</v>
      </c>
      <c r="C130" s="347" t="s">
        <v>2821</v>
      </c>
      <c r="D130" s="256" t="s">
        <v>77</v>
      </c>
      <c r="E130" s="147" t="s">
        <v>2845</v>
      </c>
      <c r="F130" s="147" t="s">
        <v>417</v>
      </c>
      <c r="G130" s="147">
        <v>86</v>
      </c>
      <c r="H130" s="147" t="s">
        <v>173</v>
      </c>
      <c r="I130" s="297">
        <f t="shared" si="16"/>
        <v>70</v>
      </c>
      <c r="J130" s="147">
        <v>5</v>
      </c>
      <c r="K130" s="147">
        <v>10</v>
      </c>
      <c r="L130" s="147">
        <v>15</v>
      </c>
      <c r="M130" s="147">
        <v>15</v>
      </c>
      <c r="N130" s="147">
        <v>5</v>
      </c>
      <c r="O130" s="147">
        <v>5</v>
      </c>
      <c r="P130" s="212" t="s">
        <v>81</v>
      </c>
      <c r="Q130" s="147">
        <v>5</v>
      </c>
      <c r="R130" s="212" t="s">
        <v>81</v>
      </c>
      <c r="S130" s="147">
        <v>5</v>
      </c>
      <c r="T130" s="147">
        <v>5</v>
      </c>
      <c r="U130" s="212" t="s">
        <v>81</v>
      </c>
      <c r="V130" s="148" t="s">
        <v>334</v>
      </c>
      <c r="W130" s="102" t="s">
        <v>143</v>
      </c>
      <c r="X130" s="259" t="s">
        <v>272</v>
      </c>
    </row>
    <row r="131" spans="2:24" ht="75" customHeight="1" x14ac:dyDescent="0.25">
      <c r="B131" s="141" t="s">
        <v>324</v>
      </c>
      <c r="C131" s="347" t="s">
        <v>2822</v>
      </c>
      <c r="D131" s="253" t="s">
        <v>77</v>
      </c>
      <c r="E131" s="141" t="s">
        <v>418</v>
      </c>
      <c r="F131" s="141" t="s">
        <v>419</v>
      </c>
      <c r="G131" s="280">
        <v>21</v>
      </c>
      <c r="H131" s="141" t="s">
        <v>173</v>
      </c>
      <c r="I131" s="297">
        <f t="shared" si="16"/>
        <v>8</v>
      </c>
      <c r="J131" s="144" t="s">
        <v>81</v>
      </c>
      <c r="K131" s="144" t="s">
        <v>81</v>
      </c>
      <c r="L131" s="144" t="s">
        <v>81</v>
      </c>
      <c r="M131" s="278">
        <v>1</v>
      </c>
      <c r="N131" s="144" t="s">
        <v>81</v>
      </c>
      <c r="O131" s="278">
        <v>2</v>
      </c>
      <c r="P131" s="278">
        <v>2</v>
      </c>
      <c r="Q131" s="144" t="s">
        <v>81</v>
      </c>
      <c r="R131" s="278">
        <v>1</v>
      </c>
      <c r="S131" s="278">
        <v>1</v>
      </c>
      <c r="T131" s="278">
        <v>1</v>
      </c>
      <c r="U131" s="144"/>
      <c r="V131" s="275" t="s">
        <v>334</v>
      </c>
      <c r="W131" s="102" t="s">
        <v>143</v>
      </c>
      <c r="X131" s="253" t="s">
        <v>144</v>
      </c>
    </row>
    <row r="132" spans="2:24" ht="75" customHeight="1" x14ac:dyDescent="0.25">
      <c r="B132" s="141" t="s">
        <v>324</v>
      </c>
      <c r="C132" s="347" t="s">
        <v>2823</v>
      </c>
      <c r="D132" s="253" t="s">
        <v>77</v>
      </c>
      <c r="E132" s="141" t="s">
        <v>420</v>
      </c>
      <c r="F132" s="141" t="s">
        <v>421</v>
      </c>
      <c r="G132" s="280">
        <v>30</v>
      </c>
      <c r="H132" s="141" t="s">
        <v>173</v>
      </c>
      <c r="I132" s="297">
        <f t="shared" si="16"/>
        <v>5</v>
      </c>
      <c r="J132" s="144" t="s">
        <v>81</v>
      </c>
      <c r="K132" s="144" t="s">
        <v>81</v>
      </c>
      <c r="L132" s="144" t="s">
        <v>81</v>
      </c>
      <c r="M132" s="144" t="s">
        <v>81</v>
      </c>
      <c r="N132" s="278">
        <v>1</v>
      </c>
      <c r="O132" s="144" t="s">
        <v>81</v>
      </c>
      <c r="P132" s="144" t="s">
        <v>81</v>
      </c>
      <c r="Q132" s="144" t="s">
        <v>81</v>
      </c>
      <c r="R132" s="278">
        <v>2</v>
      </c>
      <c r="S132" s="278">
        <v>2</v>
      </c>
      <c r="T132" s="144" t="s">
        <v>81</v>
      </c>
      <c r="U132" s="144" t="s">
        <v>81</v>
      </c>
      <c r="V132" s="275" t="s">
        <v>334</v>
      </c>
      <c r="W132" s="102" t="s">
        <v>143</v>
      </c>
      <c r="X132" s="253" t="s">
        <v>230</v>
      </c>
    </row>
    <row r="133" spans="2:24" ht="75" customHeight="1" x14ac:dyDescent="0.25">
      <c r="B133" s="141" t="s">
        <v>324</v>
      </c>
      <c r="C133" s="347" t="s">
        <v>2824</v>
      </c>
      <c r="D133" s="299" t="s">
        <v>77</v>
      </c>
      <c r="E133" s="141" t="s">
        <v>422</v>
      </c>
      <c r="F133" s="141" t="s">
        <v>423</v>
      </c>
      <c r="G133" s="141">
        <v>11</v>
      </c>
      <c r="H133" s="183" t="s">
        <v>173</v>
      </c>
      <c r="I133" s="235">
        <f>SUM(J133:U133)</f>
        <v>8</v>
      </c>
      <c r="J133" s="144"/>
      <c r="K133" s="144"/>
      <c r="L133" s="276">
        <v>2</v>
      </c>
      <c r="M133" s="144"/>
      <c r="N133" s="144"/>
      <c r="O133" s="276">
        <v>2</v>
      </c>
      <c r="P133" s="144"/>
      <c r="Q133" s="276">
        <v>1</v>
      </c>
      <c r="R133" s="276">
        <v>1</v>
      </c>
      <c r="S133" s="144"/>
      <c r="T133" s="276">
        <v>1</v>
      </c>
      <c r="U133" s="276">
        <v>1</v>
      </c>
      <c r="V133" s="298" t="s">
        <v>334</v>
      </c>
      <c r="W133" s="134" t="s">
        <v>143</v>
      </c>
      <c r="X133" s="299" t="s">
        <v>230</v>
      </c>
    </row>
    <row r="134" spans="2:24" ht="75" customHeight="1" x14ac:dyDescent="0.25">
      <c r="B134" s="141" t="s">
        <v>324</v>
      </c>
      <c r="C134" s="347" t="s">
        <v>2828</v>
      </c>
      <c r="D134" s="299" t="s">
        <v>77</v>
      </c>
      <c r="E134" s="134" t="s">
        <v>964</v>
      </c>
      <c r="F134" s="134" t="s">
        <v>965</v>
      </c>
      <c r="G134" s="281">
        <v>3</v>
      </c>
      <c r="H134" s="134" t="s">
        <v>173</v>
      </c>
      <c r="I134" s="134">
        <f>SUM(J134:U134)</f>
        <v>1</v>
      </c>
      <c r="J134" s="134">
        <v>1</v>
      </c>
      <c r="K134" s="134"/>
      <c r="L134" s="134"/>
      <c r="M134" s="134"/>
      <c r="N134" s="134"/>
      <c r="O134" s="134"/>
      <c r="P134" s="134"/>
      <c r="Q134" s="134"/>
      <c r="R134" s="134"/>
      <c r="S134" s="134"/>
      <c r="T134" s="134"/>
      <c r="U134" s="134"/>
      <c r="V134" s="298" t="s">
        <v>334</v>
      </c>
      <c r="W134" s="134" t="s">
        <v>2835</v>
      </c>
      <c r="X134" s="134" t="s">
        <v>315</v>
      </c>
    </row>
    <row r="135" spans="2:24" ht="75" customHeight="1" x14ac:dyDescent="0.25">
      <c r="B135" s="141" t="s">
        <v>324</v>
      </c>
      <c r="C135" s="347" t="s">
        <v>2829</v>
      </c>
      <c r="D135" s="299" t="s">
        <v>77</v>
      </c>
      <c r="E135" s="134" t="s">
        <v>966</v>
      </c>
      <c r="F135" s="134" t="s">
        <v>967</v>
      </c>
      <c r="G135" s="281">
        <v>12</v>
      </c>
      <c r="H135" s="134" t="s">
        <v>173</v>
      </c>
      <c r="I135" s="134">
        <f t="shared" ref="I135:I139" si="17">SUM(J135:U135)</f>
        <v>4</v>
      </c>
      <c r="J135" s="134"/>
      <c r="K135" s="134"/>
      <c r="L135" s="134"/>
      <c r="M135" s="134">
        <v>1</v>
      </c>
      <c r="N135" s="134"/>
      <c r="O135" s="134"/>
      <c r="P135" s="134">
        <v>1</v>
      </c>
      <c r="Q135" s="134"/>
      <c r="R135" s="134"/>
      <c r="S135" s="134">
        <v>1</v>
      </c>
      <c r="T135" s="134"/>
      <c r="U135" s="134">
        <v>1</v>
      </c>
      <c r="V135" s="298" t="s">
        <v>334</v>
      </c>
      <c r="W135" s="134" t="s">
        <v>2835</v>
      </c>
      <c r="X135" s="134" t="s">
        <v>315</v>
      </c>
    </row>
    <row r="136" spans="2:24" ht="75" customHeight="1" x14ac:dyDescent="0.25">
      <c r="B136" s="141" t="s">
        <v>324</v>
      </c>
      <c r="C136" s="347" t="s">
        <v>2830</v>
      </c>
      <c r="D136" s="299" t="s">
        <v>77</v>
      </c>
      <c r="E136" s="134" t="s">
        <v>969</v>
      </c>
      <c r="F136" s="134" t="s">
        <v>970</v>
      </c>
      <c r="G136" s="281">
        <v>3</v>
      </c>
      <c r="H136" s="134" t="s">
        <v>173</v>
      </c>
      <c r="I136" s="134">
        <f t="shared" si="17"/>
        <v>1</v>
      </c>
      <c r="J136" s="134">
        <v>1</v>
      </c>
      <c r="K136" s="134"/>
      <c r="L136" s="134"/>
      <c r="M136" s="134"/>
      <c r="N136" s="134"/>
      <c r="O136" s="134"/>
      <c r="P136" s="134"/>
      <c r="Q136" s="134"/>
      <c r="R136" s="134"/>
      <c r="S136" s="134"/>
      <c r="T136" s="134"/>
      <c r="U136" s="134"/>
      <c r="V136" s="298" t="s">
        <v>334</v>
      </c>
      <c r="W136" s="134" t="s">
        <v>2835</v>
      </c>
      <c r="X136" s="134" t="s">
        <v>315</v>
      </c>
    </row>
    <row r="137" spans="2:24" ht="75" customHeight="1" x14ac:dyDescent="0.25">
      <c r="B137" s="141" t="s">
        <v>324</v>
      </c>
      <c r="C137" s="347" t="s">
        <v>2831</v>
      </c>
      <c r="D137" s="299" t="s">
        <v>77</v>
      </c>
      <c r="E137" s="134" t="s">
        <v>2841</v>
      </c>
      <c r="F137" s="134" t="s">
        <v>971</v>
      </c>
      <c r="G137" s="281">
        <v>12</v>
      </c>
      <c r="H137" s="134" t="s">
        <v>173</v>
      </c>
      <c r="I137" s="134">
        <f t="shared" si="17"/>
        <v>4</v>
      </c>
      <c r="J137" s="134"/>
      <c r="K137" s="134"/>
      <c r="L137" s="134"/>
      <c r="M137" s="134">
        <v>1</v>
      </c>
      <c r="N137" s="134"/>
      <c r="O137" s="134"/>
      <c r="P137" s="134">
        <v>1</v>
      </c>
      <c r="Q137" s="134"/>
      <c r="R137" s="134"/>
      <c r="S137" s="134">
        <v>1</v>
      </c>
      <c r="T137" s="134"/>
      <c r="U137" s="134">
        <v>1</v>
      </c>
      <c r="V137" s="298" t="s">
        <v>334</v>
      </c>
      <c r="W137" s="134" t="s">
        <v>2835</v>
      </c>
      <c r="X137" s="134" t="s">
        <v>315</v>
      </c>
    </row>
    <row r="138" spans="2:24" ht="75" customHeight="1" x14ac:dyDescent="0.25">
      <c r="B138" s="141" t="s">
        <v>324</v>
      </c>
      <c r="C138" s="347" t="s">
        <v>2832</v>
      </c>
      <c r="D138" s="299" t="s">
        <v>77</v>
      </c>
      <c r="E138" s="134" t="s">
        <v>973</v>
      </c>
      <c r="F138" s="134" t="s">
        <v>974</v>
      </c>
      <c r="G138" s="281">
        <v>3</v>
      </c>
      <c r="H138" s="134" t="s">
        <v>173</v>
      </c>
      <c r="I138" s="134">
        <f t="shared" si="17"/>
        <v>1</v>
      </c>
      <c r="J138" s="134">
        <v>1</v>
      </c>
      <c r="K138" s="134"/>
      <c r="L138" s="134"/>
      <c r="M138" s="134"/>
      <c r="N138" s="134"/>
      <c r="O138" s="134"/>
      <c r="P138" s="134"/>
      <c r="Q138" s="134"/>
      <c r="R138" s="134"/>
      <c r="S138" s="134"/>
      <c r="T138" s="134"/>
      <c r="U138" s="134"/>
      <c r="V138" s="298" t="s">
        <v>334</v>
      </c>
      <c r="W138" s="134" t="s">
        <v>2835</v>
      </c>
      <c r="X138" s="134" t="s">
        <v>315</v>
      </c>
    </row>
    <row r="139" spans="2:24" ht="75" customHeight="1" x14ac:dyDescent="0.25">
      <c r="B139" s="141" t="s">
        <v>324</v>
      </c>
      <c r="C139" s="347" t="s">
        <v>2836</v>
      </c>
      <c r="D139" s="299" t="s">
        <v>77</v>
      </c>
      <c r="E139" s="134" t="s">
        <v>975</v>
      </c>
      <c r="F139" s="134" t="s">
        <v>976</v>
      </c>
      <c r="G139" s="281">
        <v>12</v>
      </c>
      <c r="H139" s="134" t="s">
        <v>173</v>
      </c>
      <c r="I139" s="134">
        <f t="shared" si="17"/>
        <v>4</v>
      </c>
      <c r="J139" s="134"/>
      <c r="K139" s="134"/>
      <c r="L139" s="134"/>
      <c r="M139" s="134">
        <v>1</v>
      </c>
      <c r="N139" s="134"/>
      <c r="O139" s="134"/>
      <c r="P139" s="134">
        <v>1</v>
      </c>
      <c r="Q139" s="134"/>
      <c r="R139" s="134"/>
      <c r="S139" s="134">
        <v>1</v>
      </c>
      <c r="T139" s="134"/>
      <c r="U139" s="134">
        <v>1</v>
      </c>
      <c r="V139" s="298" t="s">
        <v>334</v>
      </c>
      <c r="W139" s="134" t="s">
        <v>2835</v>
      </c>
      <c r="X139" s="134" t="s">
        <v>315</v>
      </c>
    </row>
    <row r="140" spans="2:24" ht="75" customHeight="1" x14ac:dyDescent="0.25">
      <c r="B140" s="141" t="s">
        <v>324</v>
      </c>
      <c r="C140" s="347" t="s">
        <v>2837</v>
      </c>
      <c r="D140" s="299" t="s">
        <v>77</v>
      </c>
      <c r="E140" s="141" t="s">
        <v>946</v>
      </c>
      <c r="F140" s="141" t="s">
        <v>947</v>
      </c>
      <c r="G140" s="281">
        <v>3</v>
      </c>
      <c r="H140" s="140" t="s">
        <v>173</v>
      </c>
      <c r="I140" s="140">
        <f t="shared" ref="I140:I142" si="18">SUM(J140:U140)</f>
        <v>1</v>
      </c>
      <c r="J140" s="140">
        <v>1</v>
      </c>
      <c r="K140" s="140" t="s">
        <v>81</v>
      </c>
      <c r="L140" s="140" t="s">
        <v>81</v>
      </c>
      <c r="M140" s="140" t="s">
        <v>81</v>
      </c>
      <c r="N140" s="140" t="s">
        <v>81</v>
      </c>
      <c r="O140" s="140" t="s">
        <v>81</v>
      </c>
      <c r="P140" s="140" t="s">
        <v>81</v>
      </c>
      <c r="Q140" s="140" t="s">
        <v>81</v>
      </c>
      <c r="R140" s="140" t="s">
        <v>81</v>
      </c>
      <c r="S140" s="140" t="s">
        <v>81</v>
      </c>
      <c r="T140" s="140" t="s">
        <v>81</v>
      </c>
      <c r="U140" s="140" t="s">
        <v>81</v>
      </c>
      <c r="V140" s="298" t="s">
        <v>334</v>
      </c>
      <c r="W140" s="134" t="s">
        <v>2835</v>
      </c>
      <c r="X140" s="140" t="s">
        <v>336</v>
      </c>
    </row>
    <row r="141" spans="2:24" ht="75" customHeight="1" x14ac:dyDescent="0.25">
      <c r="B141" s="141" t="s">
        <v>324</v>
      </c>
      <c r="C141" s="347" t="s">
        <v>2838</v>
      </c>
      <c r="D141" s="299" t="s">
        <v>77</v>
      </c>
      <c r="E141" s="141" t="s">
        <v>949</v>
      </c>
      <c r="F141" s="141" t="s">
        <v>950</v>
      </c>
      <c r="G141" s="281">
        <v>12</v>
      </c>
      <c r="H141" s="140" t="s">
        <v>173</v>
      </c>
      <c r="I141" s="140">
        <f t="shared" si="18"/>
        <v>4</v>
      </c>
      <c r="J141" s="140" t="s">
        <v>81</v>
      </c>
      <c r="K141" s="140" t="s">
        <v>81</v>
      </c>
      <c r="L141" s="134">
        <v>1</v>
      </c>
      <c r="M141" s="140" t="s">
        <v>81</v>
      </c>
      <c r="N141" s="140" t="s">
        <v>81</v>
      </c>
      <c r="O141" s="134">
        <v>1</v>
      </c>
      <c r="P141" s="140" t="s">
        <v>81</v>
      </c>
      <c r="Q141" s="140" t="s">
        <v>81</v>
      </c>
      <c r="R141" s="134">
        <v>1</v>
      </c>
      <c r="S141" s="140" t="s">
        <v>81</v>
      </c>
      <c r="T141" s="140" t="s">
        <v>81</v>
      </c>
      <c r="U141" s="134">
        <v>1</v>
      </c>
      <c r="V141" s="298" t="s">
        <v>334</v>
      </c>
      <c r="W141" s="134" t="s">
        <v>2835</v>
      </c>
      <c r="X141" s="140" t="s">
        <v>336</v>
      </c>
    </row>
    <row r="142" spans="2:24" ht="75" customHeight="1" x14ac:dyDescent="0.25">
      <c r="B142" s="141" t="s">
        <v>324</v>
      </c>
      <c r="C142" s="347" t="s">
        <v>2839</v>
      </c>
      <c r="D142" s="299" t="s">
        <v>77</v>
      </c>
      <c r="E142" s="134" t="s">
        <v>952</v>
      </c>
      <c r="F142" s="134" t="s">
        <v>952</v>
      </c>
      <c r="G142" s="281">
        <v>3</v>
      </c>
      <c r="H142" s="140" t="s">
        <v>173</v>
      </c>
      <c r="I142" s="140">
        <f t="shared" si="18"/>
        <v>1</v>
      </c>
      <c r="J142" s="134">
        <v>1</v>
      </c>
      <c r="K142" s="140" t="s">
        <v>81</v>
      </c>
      <c r="L142" s="140" t="s">
        <v>81</v>
      </c>
      <c r="M142" s="140" t="s">
        <v>81</v>
      </c>
      <c r="N142" s="140" t="s">
        <v>81</v>
      </c>
      <c r="O142" s="140" t="s">
        <v>81</v>
      </c>
      <c r="P142" s="140" t="s">
        <v>81</v>
      </c>
      <c r="Q142" s="140" t="s">
        <v>81</v>
      </c>
      <c r="R142" s="140" t="s">
        <v>81</v>
      </c>
      <c r="S142" s="140" t="s">
        <v>81</v>
      </c>
      <c r="T142" s="140" t="s">
        <v>81</v>
      </c>
      <c r="U142" s="140" t="s">
        <v>81</v>
      </c>
      <c r="V142" s="298" t="s">
        <v>334</v>
      </c>
      <c r="W142" s="134" t="s">
        <v>2835</v>
      </c>
      <c r="X142" s="140" t="s">
        <v>339</v>
      </c>
    </row>
    <row r="143" spans="2:24" ht="75" customHeight="1" x14ac:dyDescent="0.25">
      <c r="B143" s="141" t="s">
        <v>324</v>
      </c>
      <c r="C143" s="347" t="s">
        <v>2840</v>
      </c>
      <c r="D143" s="299" t="s">
        <v>77</v>
      </c>
      <c r="E143" s="134" t="s">
        <v>954</v>
      </c>
      <c r="F143" s="134" t="s">
        <v>955</v>
      </c>
      <c r="G143" s="281">
        <v>3</v>
      </c>
      <c r="H143" s="140" t="s">
        <v>173</v>
      </c>
      <c r="I143" s="140">
        <f t="shared" ref="I143" si="19">SUM(J143:U143)</f>
        <v>1</v>
      </c>
      <c r="J143" s="134">
        <v>1</v>
      </c>
      <c r="K143" s="140" t="s">
        <v>81</v>
      </c>
      <c r="L143" s="140" t="s">
        <v>81</v>
      </c>
      <c r="M143" s="140" t="s">
        <v>81</v>
      </c>
      <c r="N143" s="140" t="s">
        <v>81</v>
      </c>
      <c r="O143" s="140" t="s">
        <v>81</v>
      </c>
      <c r="P143" s="140" t="s">
        <v>81</v>
      </c>
      <c r="Q143" s="140" t="s">
        <v>81</v>
      </c>
      <c r="R143" s="140" t="s">
        <v>81</v>
      </c>
      <c r="S143" s="140" t="s">
        <v>81</v>
      </c>
      <c r="T143" s="140" t="s">
        <v>81</v>
      </c>
      <c r="U143" s="140" t="s">
        <v>81</v>
      </c>
      <c r="V143" s="298" t="s">
        <v>334</v>
      </c>
      <c r="W143" s="134" t="s">
        <v>2835</v>
      </c>
      <c r="X143" s="185" t="s">
        <v>339</v>
      </c>
    </row>
    <row r="145" spans="4:5" ht="75" customHeight="1" x14ac:dyDescent="0.25">
      <c r="D145" s="347" t="s">
        <v>424</v>
      </c>
      <c r="E145" s="347" t="s">
        <v>425</v>
      </c>
    </row>
    <row r="146" spans="4:5" ht="75" customHeight="1" x14ac:dyDescent="0.25">
      <c r="D146" s="434" t="s">
        <v>426</v>
      </c>
      <c r="E146" s="435">
        <f>I3+I6+I14+I16+I19+I23+I25+I27+I29+I32</f>
        <v>460313.32910000003</v>
      </c>
    </row>
    <row r="147" spans="4:5" ht="75" customHeight="1" x14ac:dyDescent="0.25">
      <c r="D147" s="434" t="s">
        <v>427</v>
      </c>
      <c r="E147" s="435">
        <f>I7+I8+I15+I20+I18+I22+I24+I26+I28+I31</f>
        <v>670648.09340000001</v>
      </c>
    </row>
    <row r="148" spans="4:5" ht="75" customHeight="1" x14ac:dyDescent="0.25">
      <c r="D148" s="347" t="s">
        <v>424</v>
      </c>
      <c r="E148" s="347" t="s">
        <v>428</v>
      </c>
    </row>
    <row r="149" spans="4:5" ht="75" customHeight="1" x14ac:dyDescent="0.25">
      <c r="D149" s="434" t="s">
        <v>426</v>
      </c>
      <c r="E149" s="251">
        <f>I38+I70</f>
        <v>57600</v>
      </c>
    </row>
    <row r="150" spans="4:5" ht="75" customHeight="1" x14ac:dyDescent="0.25">
      <c r="D150" s="434" t="s">
        <v>427</v>
      </c>
      <c r="E150" s="251">
        <f>I41</f>
        <v>75000</v>
      </c>
    </row>
    <row r="151" spans="4:5" ht="75" customHeight="1" x14ac:dyDescent="0.25">
      <c r="D151" s="434" t="s">
        <v>429</v>
      </c>
      <c r="E151" s="251">
        <f>I47+I48+I51</f>
        <v>48034</v>
      </c>
    </row>
    <row r="152" spans="4:5" ht="75" customHeight="1" x14ac:dyDescent="0.25">
      <c r="D152" s="434" t="s">
        <v>430</v>
      </c>
      <c r="E152" s="435">
        <f>I54+I55</f>
        <v>272442.08</v>
      </c>
    </row>
  </sheetData>
  <sheetProtection algorithmName="SHA-512" hashValue="odNeJY0ePBcfstP8xRNYp1WiCRY4m4A3uJnlXEb9O59ejSAEUK+lhhlk6OBVHvcJP8HfXWMIJT6qbFhb1xKHgQ==" saltValue="OZaqvhEEjKnbgnOsTngjZw==" spinCount="100000" sheet="1" objects="1" scenarios="1"/>
  <autoFilter ref="A1:Z143" xr:uid="{F46AE6EA-0479-43AD-933F-60D5BA40CC99}">
    <filterColumn colId="3">
      <filters>
        <filter val="Principal"/>
      </filters>
    </filterColumn>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autoFilter>
  <mergeCells count="12">
    <mergeCell ref="D1:D2"/>
    <mergeCell ref="C1:C2"/>
    <mergeCell ref="B1:B2"/>
    <mergeCell ref="V1:V2"/>
    <mergeCell ref="W1:W2"/>
    <mergeCell ref="X1:X2"/>
    <mergeCell ref="J1:U1"/>
    <mergeCell ref="E1:E2"/>
    <mergeCell ref="F1:F2"/>
    <mergeCell ref="G1:G2"/>
    <mergeCell ref="H1:H2"/>
    <mergeCell ref="I1:I2"/>
  </mergeCells>
  <phoneticPr fontId="31" type="noConversion"/>
  <dataValidations count="1">
    <dataValidation showDropDown="1" showInputMessage="1" showErrorMessage="1" sqref="G90:G97 D108 G109:G112 D119 G120:G132 D126 G24:G29 G3:G19 G21 I41:U41 G59:G77 G34:G53" xr:uid="{E4068BC5-6E13-4725-9450-9E491A58FB8D}"/>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59702EB6-E9E9-4881-A364-B5C1FFA45104}">
          <x14:formula1>
            <xm:f>'Listas Desplegables '!$B$1478:$B$1499</xm:f>
          </x14:formula1>
          <xm:sqref>V90:V100</xm:sqref>
        </x14:dataValidation>
        <x14:dataValidation type="list" allowBlank="1" showInputMessage="1" showErrorMessage="1" xr:uid="{078DF368-BADB-4864-9764-BD829C5D3BD4}">
          <x14:formula1>
            <xm:f>'Listas Desplegables '!$B$1478:$B$1502</xm:f>
          </x14:formula1>
          <xm:sqref>V87:V89 V30:V33 V22:V23 V107:V119 V78:V82 V54:V58</xm:sqref>
        </x14:dataValidation>
        <x14:dataValidation type="list" allowBlank="1" showInputMessage="1" showErrorMessage="1" xr:uid="{E277BDA4-0E9B-408A-BF9E-D12E678E2765}">
          <x14:formula1>
            <xm:f>'Listas Desplegables '!$B$120:$B$143</xm:f>
          </x14:formula1>
          <xm:sqref>X90:X100 X117:X118 X140:X143</xm:sqref>
        </x14:dataValidation>
        <x14:dataValidation type="list" allowBlank="1" showInputMessage="1" showErrorMessage="1" xr:uid="{1CF58DF1-5911-4459-9163-A63B986D74AA}">
          <x14:formula1>
            <xm:f>'Listas Desplegables '!$B$93:$B$97</xm:f>
          </x14:formula1>
          <xm:sqref>H89:H100 H22:H23 H140:H143</xm:sqref>
        </x14:dataValidation>
        <x14:dataValidation type="list" allowBlank="1" showInputMessage="1" showErrorMessage="1" xr:uid="{BB77B0EB-15B4-40E3-817F-4B9C1C3A06E1}">
          <x14:formula1>
            <xm:f>'Listas Desplegables '!$B$89:$B$91</xm:f>
          </x14:formula1>
          <xm:sqref>D89:D100 G22 D22:D23 D83:D86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07F65-93F8-4E63-9CAD-5F744616FD85}">
  <sheetPr codeName="Hoja6"/>
  <dimension ref="A1:BF48"/>
  <sheetViews>
    <sheetView topLeftCell="T1" zoomScaleNormal="100" zoomScaleSheetLayoutView="114" workbookViewId="0">
      <selection activeCell="Y15" sqref="Y15:Y19"/>
    </sheetView>
  </sheetViews>
  <sheetFormatPr baseColWidth="10" defaultColWidth="8.85546875" defaultRowHeight="12.75" customHeight="1" x14ac:dyDescent="0.25"/>
  <cols>
    <col min="1" max="1" width="25" style="103" customWidth="1"/>
    <col min="2" max="2" width="16.28515625" style="103" customWidth="1"/>
    <col min="3" max="3" width="20.42578125" style="103" customWidth="1"/>
    <col min="4" max="4" width="18.28515625" style="103" customWidth="1"/>
    <col min="5" max="5" width="41.85546875" style="103" customWidth="1"/>
    <col min="6" max="6" width="22.28515625" style="103" customWidth="1"/>
    <col min="7" max="7" width="16.28515625" style="103" customWidth="1"/>
    <col min="8" max="8" width="11.28515625" style="103" customWidth="1"/>
    <col min="9" max="9" width="14" style="103" customWidth="1"/>
    <col min="10" max="10" width="11" style="103" customWidth="1"/>
    <col min="11" max="11" width="15.140625" style="103" customWidth="1"/>
    <col min="12" max="12" width="13.140625" style="103" customWidth="1"/>
    <col min="13" max="13" width="12.85546875" style="103" customWidth="1"/>
    <col min="14" max="14" width="8.28515625" style="103" customWidth="1"/>
    <col min="15" max="15" width="17.5703125" style="103" customWidth="1"/>
    <col min="16" max="21" width="13.85546875" style="103" customWidth="1"/>
    <col min="22" max="22" width="23.42578125" style="103" customWidth="1"/>
    <col min="23" max="23" width="9.140625" style="103" customWidth="1"/>
    <col min="24" max="24" width="11.42578125" style="107" customWidth="1"/>
    <col min="25" max="25" width="27.7109375" style="107" customWidth="1"/>
    <col min="26" max="26" width="23.42578125" style="107" customWidth="1"/>
    <col min="27" max="27" width="12.140625" style="445" customWidth="1"/>
    <col min="28" max="28" width="14.140625" style="107" customWidth="1"/>
    <col min="29" max="29" width="11.85546875" style="107" customWidth="1"/>
    <col min="30" max="31" width="6.7109375" style="107" customWidth="1"/>
    <col min="32" max="35" width="9.5703125" style="107" bestFit="1" customWidth="1"/>
    <col min="36" max="37" width="9.5703125" style="107" customWidth="1"/>
    <col min="38" max="38" width="9.5703125" style="107" bestFit="1" customWidth="1"/>
    <col min="39" max="39" width="11.42578125" style="107" customWidth="1"/>
    <col min="40" max="41" width="9.5703125" style="107" bestFit="1" customWidth="1"/>
    <col min="42" max="42" width="29.7109375" style="107" customWidth="1"/>
    <col min="43" max="43" width="17.28515625" style="107" customWidth="1"/>
    <col min="44" max="45" width="13.7109375" style="107" customWidth="1"/>
    <col min="46" max="46" width="21.140625" style="107" customWidth="1"/>
    <col min="47" max="47" width="24" style="107" customWidth="1"/>
    <col min="48" max="48" width="19.85546875" style="107" customWidth="1"/>
    <col min="49" max="49" width="30.85546875" style="107" customWidth="1"/>
    <col min="50" max="50" width="26.140625" style="103" customWidth="1"/>
    <col min="51" max="51" width="17.7109375" style="103" customWidth="1"/>
    <col min="52" max="52" width="22.5703125" style="103" customWidth="1"/>
    <col min="53" max="16384" width="8.85546875" style="103"/>
  </cols>
  <sheetData>
    <row r="1" spans="1:58" ht="30" customHeight="1" x14ac:dyDescent="0.25">
      <c r="A1" s="582"/>
      <c r="B1" s="585" t="s">
        <v>0</v>
      </c>
      <c r="C1" s="585"/>
      <c r="D1" s="586" t="s">
        <v>1</v>
      </c>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587"/>
      <c r="AH1" s="587"/>
      <c r="AI1" s="587"/>
      <c r="AJ1" s="587"/>
      <c r="AK1" s="587"/>
      <c r="AL1" s="587"/>
      <c r="AM1" s="587"/>
      <c r="AN1" s="587"/>
      <c r="AO1" s="587"/>
      <c r="AP1" s="587"/>
      <c r="AQ1" s="587"/>
      <c r="AR1" s="587"/>
      <c r="AS1" s="587"/>
      <c r="AT1" s="588"/>
      <c r="AU1" s="593" t="s">
        <v>2</v>
      </c>
      <c r="AV1" s="594"/>
      <c r="AW1" s="101"/>
      <c r="AX1" s="102" t="s">
        <v>3</v>
      </c>
      <c r="BB1" s="595"/>
      <c r="BC1" s="595"/>
      <c r="BD1" s="596"/>
      <c r="BE1" s="596"/>
      <c r="BF1" s="596"/>
    </row>
    <row r="2" spans="1:58" ht="30" customHeight="1" x14ac:dyDescent="0.25">
      <c r="A2" s="583"/>
      <c r="B2" s="585" t="s">
        <v>4</v>
      </c>
      <c r="C2" s="585"/>
      <c r="D2" s="597" t="s">
        <v>5</v>
      </c>
      <c r="E2" s="598"/>
      <c r="F2" s="598"/>
      <c r="G2" s="598"/>
      <c r="H2" s="598"/>
      <c r="I2" s="598"/>
      <c r="J2" s="598"/>
      <c r="K2" s="598"/>
      <c r="L2" s="598"/>
      <c r="M2" s="598"/>
      <c r="N2" s="598"/>
      <c r="O2" s="598"/>
      <c r="P2" s="598"/>
      <c r="Q2" s="598"/>
      <c r="R2" s="598"/>
      <c r="S2" s="598"/>
      <c r="T2" s="598"/>
      <c r="U2" s="598"/>
      <c r="V2" s="598"/>
      <c r="W2" s="598"/>
      <c r="X2" s="598"/>
      <c r="Y2" s="598"/>
      <c r="Z2" s="598"/>
      <c r="AA2" s="598"/>
      <c r="AB2" s="598"/>
      <c r="AC2" s="598"/>
      <c r="AD2" s="598"/>
      <c r="AE2" s="598"/>
      <c r="AF2" s="598"/>
      <c r="AG2" s="598"/>
      <c r="AH2" s="598"/>
      <c r="AI2" s="598"/>
      <c r="AJ2" s="598"/>
      <c r="AK2" s="598"/>
      <c r="AL2" s="598"/>
      <c r="AM2" s="598"/>
      <c r="AN2" s="598"/>
      <c r="AO2" s="598"/>
      <c r="AP2" s="598"/>
      <c r="AQ2" s="598"/>
      <c r="AR2" s="598"/>
      <c r="AS2" s="598"/>
      <c r="AT2" s="599"/>
      <c r="AU2" s="593" t="s">
        <v>6</v>
      </c>
      <c r="AV2" s="594"/>
      <c r="AW2" s="101"/>
      <c r="AX2" s="102"/>
      <c r="BB2" s="595"/>
      <c r="BC2" s="595"/>
      <c r="BD2" s="600"/>
      <c r="BE2" s="600"/>
      <c r="BF2" s="600"/>
    </row>
    <row r="3" spans="1:58" ht="30" customHeight="1" x14ac:dyDescent="0.25">
      <c r="A3" s="584"/>
      <c r="B3" s="585" t="s">
        <v>7</v>
      </c>
      <c r="C3" s="585"/>
      <c r="D3" s="597" t="s">
        <v>8</v>
      </c>
      <c r="E3" s="598"/>
      <c r="F3" s="598"/>
      <c r="G3" s="598"/>
      <c r="H3" s="598"/>
      <c r="I3" s="598"/>
      <c r="J3" s="598"/>
      <c r="K3" s="598"/>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98"/>
      <c r="AK3" s="598"/>
      <c r="AL3" s="598"/>
      <c r="AM3" s="598"/>
      <c r="AN3" s="598"/>
      <c r="AO3" s="598"/>
      <c r="AP3" s="598"/>
      <c r="AQ3" s="598"/>
      <c r="AR3" s="598"/>
      <c r="AS3" s="598"/>
      <c r="AT3" s="599"/>
      <c r="AU3" s="593" t="s">
        <v>9</v>
      </c>
      <c r="AV3" s="594"/>
      <c r="AW3" s="101"/>
      <c r="AX3" s="105"/>
      <c r="BB3" s="595"/>
      <c r="BC3" s="595"/>
      <c r="BD3" s="601"/>
      <c r="BE3" s="602"/>
      <c r="BF3" s="602"/>
    </row>
    <row r="4" spans="1:58" ht="18" customHeight="1" x14ac:dyDescent="0.25">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X4" s="106"/>
      <c r="AY4" s="106"/>
      <c r="AZ4" s="106"/>
    </row>
    <row r="5" spans="1:58" s="111" customFormat="1" ht="18" customHeight="1" x14ac:dyDescent="0.25">
      <c r="A5" s="575" t="s">
        <v>10</v>
      </c>
      <c r="B5" s="576"/>
      <c r="C5" s="577">
        <v>2026</v>
      </c>
      <c r="D5" s="577"/>
      <c r="E5" s="577"/>
      <c r="F5" s="577"/>
      <c r="G5" s="577"/>
      <c r="H5" s="577"/>
      <c r="I5" s="577"/>
      <c r="J5" s="577"/>
      <c r="K5" s="436"/>
      <c r="L5" s="436"/>
      <c r="M5" s="436"/>
      <c r="N5" s="436"/>
      <c r="O5" s="436"/>
      <c r="P5" s="436"/>
      <c r="Q5" s="108"/>
      <c r="R5" s="108"/>
      <c r="S5" s="108"/>
      <c r="T5" s="108"/>
      <c r="U5" s="108"/>
      <c r="V5" s="108"/>
      <c r="W5" s="108"/>
      <c r="X5" s="109"/>
      <c r="Y5" s="109"/>
      <c r="Z5" s="109"/>
      <c r="AA5" s="106"/>
      <c r="AB5" s="109"/>
      <c r="AC5" s="109"/>
      <c r="AD5" s="109"/>
      <c r="AE5" s="109"/>
      <c r="AF5" s="109"/>
      <c r="AG5" s="109"/>
      <c r="AH5" s="109"/>
      <c r="AI5" s="109"/>
      <c r="AJ5" s="109"/>
      <c r="AK5" s="109"/>
      <c r="AL5" s="109"/>
      <c r="AM5" s="109"/>
      <c r="AN5" s="109"/>
      <c r="AO5" s="109"/>
      <c r="AP5" s="109"/>
      <c r="AQ5" s="109"/>
      <c r="AR5" s="109"/>
      <c r="AS5" s="109"/>
      <c r="AT5" s="109"/>
      <c r="AU5" s="110"/>
      <c r="AV5" s="110"/>
      <c r="AW5" s="110"/>
      <c r="AX5" s="109"/>
      <c r="AY5" s="109"/>
      <c r="AZ5" s="109"/>
    </row>
    <row r="6" spans="1:58" s="111" customFormat="1" ht="18" customHeight="1" x14ac:dyDescent="0.25">
      <c r="A6" s="575" t="s">
        <v>11</v>
      </c>
      <c r="B6" s="576"/>
      <c r="C6" s="577" t="s">
        <v>304</v>
      </c>
      <c r="D6" s="577"/>
      <c r="E6" s="577"/>
      <c r="F6" s="577"/>
      <c r="G6" s="577"/>
      <c r="H6" s="577"/>
      <c r="I6" s="577"/>
      <c r="J6" s="577"/>
      <c r="K6" s="436"/>
      <c r="L6" s="436"/>
      <c r="M6" s="436"/>
      <c r="N6" s="436"/>
      <c r="O6" s="436"/>
      <c r="P6" s="436"/>
      <c r="Q6" s="108"/>
      <c r="R6" s="108"/>
      <c r="S6" s="108"/>
      <c r="T6" s="108"/>
      <c r="U6" s="108"/>
      <c r="V6" s="108"/>
      <c r="W6" s="108"/>
      <c r="X6" s="108"/>
      <c r="Y6" s="574"/>
      <c r="Z6" s="574"/>
      <c r="AA6" s="574"/>
      <c r="AB6" s="574"/>
      <c r="AC6" s="574"/>
      <c r="AD6" s="574"/>
      <c r="AE6" s="574"/>
      <c r="AF6" s="574"/>
      <c r="AG6" s="574"/>
      <c r="AH6" s="574"/>
      <c r="AI6" s="574"/>
      <c r="AJ6" s="574"/>
      <c r="AK6" s="574"/>
      <c r="AL6" s="574"/>
      <c r="AM6" s="574"/>
      <c r="AN6" s="574"/>
      <c r="AO6" s="574"/>
      <c r="AP6" s="574"/>
      <c r="AQ6" s="574"/>
      <c r="AR6" s="574"/>
      <c r="AS6" s="574"/>
      <c r="AT6" s="574"/>
      <c r="AU6" s="574"/>
      <c r="AV6" s="574"/>
      <c r="AW6" s="574"/>
      <c r="AX6" s="574"/>
      <c r="AY6" s="109"/>
      <c r="AZ6" s="109"/>
    </row>
    <row r="7" spans="1:58" s="111" customFormat="1" ht="18" customHeight="1" x14ac:dyDescent="0.25">
      <c r="A7" s="575" t="s">
        <v>12</v>
      </c>
      <c r="B7" s="576"/>
      <c r="C7" s="603">
        <v>202300000000420</v>
      </c>
      <c r="D7" s="603"/>
      <c r="E7" s="603"/>
      <c r="F7" s="603"/>
      <c r="G7" s="603"/>
      <c r="H7" s="603"/>
      <c r="I7" s="603"/>
      <c r="J7" s="603"/>
      <c r="K7" s="437"/>
      <c r="L7" s="437"/>
      <c r="M7" s="437"/>
      <c r="N7" s="437"/>
      <c r="O7" s="437"/>
      <c r="P7" s="437"/>
      <c r="Q7" s="108"/>
      <c r="R7" s="108"/>
      <c r="S7" s="108"/>
      <c r="T7" s="108"/>
      <c r="U7" s="108"/>
      <c r="V7" s="108"/>
      <c r="W7" s="108"/>
      <c r="X7" s="108"/>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4"/>
      <c r="AY7" s="109"/>
      <c r="AZ7" s="109"/>
    </row>
    <row r="8" spans="1:58" s="111" customFormat="1" ht="18" customHeight="1" x14ac:dyDescent="0.25">
      <c r="A8" s="575" t="s">
        <v>13</v>
      </c>
      <c r="B8" s="576"/>
      <c r="C8" s="577" t="s">
        <v>431</v>
      </c>
      <c r="D8" s="577"/>
      <c r="E8" s="577"/>
      <c r="F8" s="577"/>
      <c r="G8" s="577"/>
      <c r="H8" s="577"/>
      <c r="I8" s="577"/>
      <c r="J8" s="577"/>
      <c r="K8" s="436"/>
      <c r="L8" s="436"/>
      <c r="M8" s="436"/>
      <c r="N8" s="436"/>
      <c r="O8" s="436"/>
      <c r="P8" s="436"/>
      <c r="Q8" s="108"/>
      <c r="R8" s="108"/>
      <c r="S8" s="108"/>
      <c r="T8" s="108"/>
      <c r="U8" s="108"/>
      <c r="V8" s="108"/>
      <c r="W8" s="108"/>
      <c r="X8" s="108"/>
      <c r="Y8" s="574"/>
      <c r="Z8" s="574"/>
      <c r="AA8" s="574"/>
      <c r="AB8" s="574"/>
      <c r="AC8" s="574"/>
      <c r="AD8" s="574"/>
      <c r="AE8" s="574"/>
      <c r="AF8" s="574"/>
      <c r="AG8" s="574"/>
      <c r="AH8" s="574"/>
      <c r="AI8" s="574"/>
      <c r="AJ8" s="574"/>
      <c r="AK8" s="574"/>
      <c r="AL8" s="574"/>
      <c r="AM8" s="574"/>
      <c r="AN8" s="574"/>
      <c r="AO8" s="574"/>
      <c r="AP8" s="574"/>
      <c r="AQ8" s="574"/>
      <c r="AR8" s="574"/>
      <c r="AS8" s="574"/>
      <c r="AT8" s="574"/>
      <c r="AU8" s="574"/>
      <c r="AV8" s="574"/>
      <c r="AW8" s="574"/>
      <c r="AX8" s="574"/>
      <c r="AY8" s="109"/>
      <c r="AZ8" s="109"/>
    </row>
    <row r="9" spans="1:58" s="111" customFormat="1" ht="18" customHeight="1" x14ac:dyDescent="0.25">
      <c r="A9" s="575" t="s">
        <v>14</v>
      </c>
      <c r="B9" s="576"/>
      <c r="C9" s="577" t="s">
        <v>432</v>
      </c>
      <c r="D9" s="577"/>
      <c r="E9" s="577"/>
      <c r="F9" s="577"/>
      <c r="G9" s="577"/>
      <c r="H9" s="577"/>
      <c r="I9" s="577"/>
      <c r="J9" s="577"/>
      <c r="K9" s="438"/>
      <c r="L9" s="438"/>
      <c r="M9" s="438"/>
      <c r="N9" s="438"/>
      <c r="O9" s="438"/>
      <c r="P9" s="438"/>
      <c r="Q9" s="108"/>
      <c r="R9" s="108"/>
      <c r="S9" s="108"/>
      <c r="T9" s="108"/>
      <c r="U9" s="108"/>
      <c r="V9" s="108"/>
      <c r="W9" s="108"/>
      <c r="X9" s="108"/>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4"/>
      <c r="AY9" s="109"/>
      <c r="AZ9" s="109"/>
    </row>
    <row r="10" spans="1:58" s="111" customFormat="1" ht="8.25" customHeight="1" x14ac:dyDescent="0.25">
      <c r="A10" s="112"/>
      <c r="B10" s="112"/>
      <c r="C10" s="99"/>
      <c r="D10" s="99"/>
      <c r="E10" s="99"/>
      <c r="F10" s="99"/>
      <c r="G10" s="99"/>
      <c r="H10" s="99"/>
      <c r="I10" s="99"/>
      <c r="J10" s="99"/>
      <c r="K10" s="99"/>
      <c r="L10" s="99"/>
      <c r="M10" s="99"/>
      <c r="N10" s="99"/>
      <c r="O10" s="99"/>
      <c r="P10" s="99"/>
      <c r="Q10" s="99"/>
      <c r="R10" s="99"/>
      <c r="S10" s="99"/>
      <c r="T10" s="99"/>
      <c r="U10" s="99"/>
      <c r="V10" s="99"/>
      <c r="W10" s="99"/>
      <c r="X10" s="99"/>
      <c r="Y10" s="99"/>
      <c r="Z10" s="99"/>
      <c r="AA10" s="439"/>
      <c r="AB10" s="99"/>
      <c r="AC10" s="99"/>
      <c r="AD10" s="99"/>
      <c r="AE10" s="99"/>
      <c r="AF10" s="99"/>
      <c r="AG10" s="99"/>
      <c r="AH10" s="99"/>
      <c r="AI10" s="99"/>
      <c r="AJ10" s="99"/>
      <c r="AK10" s="99"/>
      <c r="AL10" s="99"/>
      <c r="AM10" s="99"/>
      <c r="AN10" s="99"/>
      <c r="AO10" s="99"/>
      <c r="AP10" s="99"/>
      <c r="AQ10" s="99"/>
      <c r="AR10" s="110"/>
      <c r="AS10" s="110"/>
      <c r="AT10" s="110"/>
      <c r="AU10" s="110"/>
      <c r="AV10" s="110"/>
      <c r="AW10" s="110"/>
      <c r="AX10" s="110"/>
      <c r="AY10" s="109"/>
      <c r="AZ10" s="109"/>
    </row>
    <row r="11" spans="1:58" s="111" customFormat="1" ht="15.75" x14ac:dyDescent="0.25">
      <c r="A11" s="558" t="s">
        <v>15</v>
      </c>
      <c r="B11" s="558"/>
      <c r="C11" s="558"/>
      <c r="D11" s="558"/>
      <c r="E11" s="558"/>
      <c r="F11" s="558"/>
      <c r="G11" s="559" t="s">
        <v>16</v>
      </c>
      <c r="H11" s="559"/>
      <c r="I11" s="559"/>
      <c r="J11" s="559"/>
      <c r="K11" s="559"/>
      <c r="L11" s="559"/>
      <c r="M11" s="559"/>
      <c r="N11" s="559"/>
      <c r="O11" s="559"/>
      <c r="P11" s="559"/>
      <c r="Q11" s="559"/>
      <c r="R11" s="559"/>
      <c r="S11" s="559"/>
      <c r="T11" s="559"/>
      <c r="U11" s="560"/>
      <c r="V11" s="548" t="s">
        <v>17</v>
      </c>
      <c r="W11" s="548"/>
      <c r="X11" s="548"/>
      <c r="Y11" s="548"/>
      <c r="Z11" s="548"/>
      <c r="AA11" s="548"/>
      <c r="AB11" s="548"/>
      <c r="AC11" s="548"/>
      <c r="AD11" s="548"/>
      <c r="AE11" s="548"/>
      <c r="AF11" s="548"/>
      <c r="AG11" s="548"/>
      <c r="AH11" s="548"/>
      <c r="AI11" s="548"/>
      <c r="AJ11" s="548"/>
      <c r="AK11" s="548"/>
      <c r="AL11" s="548"/>
      <c r="AM11" s="548"/>
      <c r="AN11" s="548"/>
      <c r="AO11" s="548"/>
      <c r="AP11" s="548"/>
      <c r="AQ11" s="548"/>
      <c r="AR11" s="548"/>
      <c r="AS11" s="548"/>
      <c r="AT11" s="548"/>
      <c r="AU11" s="548"/>
      <c r="AV11" s="548"/>
      <c r="AW11" s="548"/>
      <c r="AX11" s="548"/>
      <c r="AY11" s="578" t="s">
        <v>18</v>
      </c>
      <c r="AZ11" s="578" t="s">
        <v>19</v>
      </c>
    </row>
    <row r="12" spans="1:58" s="111" customFormat="1" ht="15.75" x14ac:dyDescent="0.25">
      <c r="A12" s="561" t="s">
        <v>20</v>
      </c>
      <c r="B12" s="572" t="s">
        <v>21</v>
      </c>
      <c r="C12" s="561" t="s">
        <v>22</v>
      </c>
      <c r="D12" s="561" t="s">
        <v>23</v>
      </c>
      <c r="E12" s="561" t="s">
        <v>24</v>
      </c>
      <c r="F12" s="561" t="s">
        <v>25</v>
      </c>
      <c r="G12" s="559" t="s">
        <v>26</v>
      </c>
      <c r="H12" s="559"/>
      <c r="I12" s="560" t="s">
        <v>27</v>
      </c>
      <c r="J12" s="568"/>
      <c r="K12" s="568"/>
      <c r="L12" s="568"/>
      <c r="M12" s="568"/>
      <c r="N12" s="568"/>
      <c r="O12" s="569"/>
      <c r="P12" s="559" t="s">
        <v>28</v>
      </c>
      <c r="Q12" s="559"/>
      <c r="R12" s="559"/>
      <c r="S12" s="559"/>
      <c r="T12" s="559"/>
      <c r="U12" s="559"/>
      <c r="V12" s="592" t="s">
        <v>29</v>
      </c>
      <c r="W12" s="543" t="s">
        <v>30</v>
      </c>
      <c r="X12" s="555" t="s">
        <v>31</v>
      </c>
      <c r="Y12" s="555" t="s">
        <v>32</v>
      </c>
      <c r="Z12" s="555" t="s">
        <v>33</v>
      </c>
      <c r="AA12" s="540" t="s">
        <v>34</v>
      </c>
      <c r="AB12" s="555" t="s">
        <v>35</v>
      </c>
      <c r="AC12" s="589" t="s">
        <v>36</v>
      </c>
      <c r="AD12" s="555" t="s">
        <v>37</v>
      </c>
      <c r="AE12" s="555"/>
      <c r="AF12" s="555"/>
      <c r="AG12" s="555"/>
      <c r="AH12" s="555"/>
      <c r="AI12" s="555"/>
      <c r="AJ12" s="555"/>
      <c r="AK12" s="555"/>
      <c r="AL12" s="555"/>
      <c r="AM12" s="555"/>
      <c r="AN12" s="555"/>
      <c r="AO12" s="555"/>
      <c r="AP12" s="555" t="s">
        <v>38</v>
      </c>
      <c r="AQ12" s="555" t="s">
        <v>39</v>
      </c>
      <c r="AR12" s="555" t="s">
        <v>40</v>
      </c>
      <c r="AS12" s="555" t="s">
        <v>41</v>
      </c>
      <c r="AT12" s="555" t="s">
        <v>42</v>
      </c>
      <c r="AU12" s="555" t="s">
        <v>43</v>
      </c>
      <c r="AV12" s="555" t="s">
        <v>44</v>
      </c>
      <c r="AW12" s="563" t="s">
        <v>45</v>
      </c>
      <c r="AX12" s="564" t="s">
        <v>46</v>
      </c>
      <c r="AY12" s="580"/>
      <c r="AZ12" s="578"/>
    </row>
    <row r="13" spans="1:58" s="111" customFormat="1" x14ac:dyDescent="0.25">
      <c r="A13" s="562"/>
      <c r="B13" s="573"/>
      <c r="C13" s="562"/>
      <c r="D13" s="562"/>
      <c r="E13" s="562"/>
      <c r="F13" s="562"/>
      <c r="G13" s="551" t="s">
        <v>26</v>
      </c>
      <c r="H13" s="551" t="s">
        <v>47</v>
      </c>
      <c r="I13" s="551" t="s">
        <v>48</v>
      </c>
      <c r="J13" s="551" t="s">
        <v>49</v>
      </c>
      <c r="K13" s="551" t="s">
        <v>433</v>
      </c>
      <c r="L13" s="551" t="s">
        <v>51</v>
      </c>
      <c r="M13" s="551" t="s">
        <v>52</v>
      </c>
      <c r="N13" s="551" t="s">
        <v>434</v>
      </c>
      <c r="O13" s="552" t="s">
        <v>54</v>
      </c>
      <c r="P13" s="551" t="s">
        <v>55</v>
      </c>
      <c r="Q13" s="559" t="s">
        <v>56</v>
      </c>
      <c r="R13" s="559" t="s">
        <v>57</v>
      </c>
      <c r="S13" s="559" t="s">
        <v>58</v>
      </c>
      <c r="T13" s="559" t="s">
        <v>59</v>
      </c>
      <c r="U13" s="559" t="s">
        <v>60</v>
      </c>
      <c r="V13" s="592"/>
      <c r="W13" s="544"/>
      <c r="X13" s="556"/>
      <c r="Y13" s="556"/>
      <c r="Z13" s="556"/>
      <c r="AA13" s="541"/>
      <c r="AB13" s="556"/>
      <c r="AC13" s="590"/>
      <c r="AD13" s="570" t="s">
        <v>61</v>
      </c>
      <c r="AE13" s="570" t="s">
        <v>62</v>
      </c>
      <c r="AF13" s="570" t="s">
        <v>63</v>
      </c>
      <c r="AG13" s="570" t="s">
        <v>64</v>
      </c>
      <c r="AH13" s="570" t="s">
        <v>65</v>
      </c>
      <c r="AI13" s="570" t="s">
        <v>66</v>
      </c>
      <c r="AJ13" s="570" t="s">
        <v>67</v>
      </c>
      <c r="AK13" s="570" t="s">
        <v>68</v>
      </c>
      <c r="AL13" s="570" t="s">
        <v>69</v>
      </c>
      <c r="AM13" s="570" t="s">
        <v>70</v>
      </c>
      <c r="AN13" s="570" t="s">
        <v>71</v>
      </c>
      <c r="AO13" s="570" t="s">
        <v>72</v>
      </c>
      <c r="AP13" s="556"/>
      <c r="AQ13" s="556"/>
      <c r="AR13" s="556"/>
      <c r="AS13" s="556"/>
      <c r="AT13" s="556"/>
      <c r="AU13" s="556"/>
      <c r="AV13" s="556"/>
      <c r="AW13" s="563"/>
      <c r="AX13" s="565"/>
      <c r="AY13" s="580"/>
      <c r="AZ13" s="578"/>
    </row>
    <row r="14" spans="1:58" s="111" customFormat="1" ht="38.1" customHeight="1" x14ac:dyDescent="0.25">
      <c r="A14" s="562"/>
      <c r="B14" s="573"/>
      <c r="C14" s="562"/>
      <c r="D14" s="562"/>
      <c r="E14" s="562"/>
      <c r="F14" s="562"/>
      <c r="G14" s="552"/>
      <c r="H14" s="552"/>
      <c r="I14" s="552"/>
      <c r="J14" s="552"/>
      <c r="K14" s="552"/>
      <c r="L14" s="552"/>
      <c r="M14" s="552"/>
      <c r="N14" s="553"/>
      <c r="O14" s="554"/>
      <c r="P14" s="552"/>
      <c r="Q14" s="553"/>
      <c r="R14" s="553"/>
      <c r="S14" s="553"/>
      <c r="T14" s="553"/>
      <c r="U14" s="553"/>
      <c r="V14" s="592"/>
      <c r="W14" s="545"/>
      <c r="X14" s="557"/>
      <c r="Y14" s="557"/>
      <c r="Z14" s="557"/>
      <c r="AA14" s="542"/>
      <c r="AB14" s="557"/>
      <c r="AC14" s="591"/>
      <c r="AD14" s="571"/>
      <c r="AE14" s="571"/>
      <c r="AF14" s="571"/>
      <c r="AG14" s="571"/>
      <c r="AH14" s="571"/>
      <c r="AI14" s="571"/>
      <c r="AJ14" s="571"/>
      <c r="AK14" s="571"/>
      <c r="AL14" s="571"/>
      <c r="AM14" s="571"/>
      <c r="AN14" s="571"/>
      <c r="AO14" s="571"/>
      <c r="AP14" s="557"/>
      <c r="AQ14" s="557"/>
      <c r="AR14" s="557"/>
      <c r="AS14" s="557"/>
      <c r="AT14" s="557"/>
      <c r="AU14" s="557"/>
      <c r="AV14" s="557"/>
      <c r="AW14" s="563"/>
      <c r="AX14" s="566"/>
      <c r="AY14" s="581"/>
      <c r="AZ14" s="579"/>
    </row>
    <row r="15" spans="1:58" s="113" customFormat="1" ht="55.5" customHeight="1" x14ac:dyDescent="0.25">
      <c r="A15" s="547" t="s">
        <v>435</v>
      </c>
      <c r="B15" s="547" t="s">
        <v>436</v>
      </c>
      <c r="C15" s="547" t="s">
        <v>437</v>
      </c>
      <c r="D15" s="567">
        <v>102109</v>
      </c>
      <c r="E15" s="440" t="s">
        <v>438</v>
      </c>
      <c r="F15" s="441">
        <v>6473715170</v>
      </c>
      <c r="G15" s="534" t="s">
        <v>439</v>
      </c>
      <c r="H15" s="534" t="s">
        <v>439</v>
      </c>
      <c r="I15" s="518" t="s">
        <v>439</v>
      </c>
      <c r="J15" s="518" t="s">
        <v>440</v>
      </c>
      <c r="K15" s="518" t="s">
        <v>440</v>
      </c>
      <c r="L15" s="518" t="s">
        <v>440</v>
      </c>
      <c r="M15" s="518" t="s">
        <v>440</v>
      </c>
      <c r="N15" s="518" t="s">
        <v>440</v>
      </c>
      <c r="O15" s="518" t="s">
        <v>440</v>
      </c>
      <c r="P15" s="530" t="s">
        <v>441</v>
      </c>
      <c r="Q15" s="530" t="s">
        <v>441</v>
      </c>
      <c r="R15" s="530" t="s">
        <v>441</v>
      </c>
      <c r="S15" s="530" t="s">
        <v>441</v>
      </c>
      <c r="T15" s="530" t="s">
        <v>442</v>
      </c>
      <c r="U15" s="518" t="s">
        <v>443</v>
      </c>
      <c r="V15" s="518" t="s">
        <v>258</v>
      </c>
      <c r="W15" s="521" t="s">
        <v>2775</v>
      </c>
      <c r="X15" s="519" t="s">
        <v>77</v>
      </c>
      <c r="Y15" s="537" t="s">
        <v>301</v>
      </c>
      <c r="Z15" s="537" t="s">
        <v>302</v>
      </c>
      <c r="AA15" s="527">
        <v>908192</v>
      </c>
      <c r="AB15" s="518" t="s">
        <v>80</v>
      </c>
      <c r="AC15" s="546">
        <f>SUM(AD15:AO19)</f>
        <v>102109</v>
      </c>
      <c r="AD15" s="530" t="s">
        <v>303</v>
      </c>
      <c r="AE15" s="530" t="s">
        <v>303</v>
      </c>
      <c r="AF15" s="529">
        <v>20049</v>
      </c>
      <c r="AG15" s="529">
        <v>10405</v>
      </c>
      <c r="AH15" s="529">
        <v>14494</v>
      </c>
      <c r="AI15" s="529">
        <v>11171</v>
      </c>
      <c r="AJ15" s="529">
        <v>11492</v>
      </c>
      <c r="AK15" s="529">
        <v>12105</v>
      </c>
      <c r="AL15" s="529">
        <v>12284</v>
      </c>
      <c r="AM15" s="529">
        <v>10109</v>
      </c>
      <c r="AN15" s="539" t="s">
        <v>303</v>
      </c>
      <c r="AO15" s="539" t="s">
        <v>303</v>
      </c>
      <c r="AP15" s="518" t="s">
        <v>268</v>
      </c>
      <c r="AQ15" s="530" t="s">
        <v>444</v>
      </c>
      <c r="AR15" s="531">
        <v>46082</v>
      </c>
      <c r="AS15" s="532">
        <v>46387</v>
      </c>
      <c r="AT15" s="518" t="s">
        <v>445</v>
      </c>
      <c r="AU15" s="536">
        <v>12272470170</v>
      </c>
      <c r="AV15" s="518" t="s">
        <v>446</v>
      </c>
      <c r="AW15" s="528" t="s">
        <v>447</v>
      </c>
      <c r="AX15" s="518" t="s">
        <v>305</v>
      </c>
      <c r="AY15" s="518" t="s">
        <v>448</v>
      </c>
      <c r="AZ15" s="518" t="s">
        <v>449</v>
      </c>
    </row>
    <row r="16" spans="1:58" ht="55.5" customHeight="1" x14ac:dyDescent="0.25">
      <c r="A16" s="547"/>
      <c r="B16" s="547"/>
      <c r="C16" s="547"/>
      <c r="D16" s="567"/>
      <c r="E16" s="440" t="s">
        <v>450</v>
      </c>
      <c r="F16" s="441">
        <v>0</v>
      </c>
      <c r="G16" s="534"/>
      <c r="H16" s="534"/>
      <c r="I16" s="518"/>
      <c r="J16" s="518"/>
      <c r="K16" s="518"/>
      <c r="L16" s="518"/>
      <c r="M16" s="518"/>
      <c r="N16" s="518"/>
      <c r="O16" s="518"/>
      <c r="P16" s="530"/>
      <c r="Q16" s="530"/>
      <c r="R16" s="530"/>
      <c r="S16" s="530"/>
      <c r="T16" s="530"/>
      <c r="U16" s="518"/>
      <c r="V16" s="518"/>
      <c r="W16" s="521"/>
      <c r="X16" s="519"/>
      <c r="Y16" s="537"/>
      <c r="Z16" s="537"/>
      <c r="AA16" s="527"/>
      <c r="AB16" s="518"/>
      <c r="AC16" s="546"/>
      <c r="AD16" s="530"/>
      <c r="AE16" s="530"/>
      <c r="AF16" s="529"/>
      <c r="AG16" s="529"/>
      <c r="AH16" s="529"/>
      <c r="AI16" s="529"/>
      <c r="AJ16" s="529"/>
      <c r="AK16" s="529"/>
      <c r="AL16" s="529"/>
      <c r="AM16" s="529"/>
      <c r="AN16" s="539"/>
      <c r="AO16" s="539"/>
      <c r="AP16" s="518"/>
      <c r="AQ16" s="530"/>
      <c r="AR16" s="531"/>
      <c r="AS16" s="532"/>
      <c r="AT16" s="518"/>
      <c r="AU16" s="536"/>
      <c r="AV16" s="518"/>
      <c r="AW16" s="528"/>
      <c r="AX16" s="518"/>
      <c r="AY16" s="518"/>
      <c r="AZ16" s="518"/>
    </row>
    <row r="17" spans="1:52" ht="55.5" customHeight="1" x14ac:dyDescent="0.25">
      <c r="A17" s="547"/>
      <c r="B17" s="547"/>
      <c r="C17" s="547"/>
      <c r="D17" s="567"/>
      <c r="E17" s="442" t="s">
        <v>451</v>
      </c>
      <c r="F17" s="443">
        <v>889725000</v>
      </c>
      <c r="G17" s="534"/>
      <c r="H17" s="534"/>
      <c r="I17" s="518"/>
      <c r="J17" s="518"/>
      <c r="K17" s="518"/>
      <c r="L17" s="518"/>
      <c r="M17" s="518"/>
      <c r="N17" s="518"/>
      <c r="O17" s="518"/>
      <c r="P17" s="530"/>
      <c r="Q17" s="530"/>
      <c r="R17" s="530"/>
      <c r="S17" s="530"/>
      <c r="T17" s="530"/>
      <c r="U17" s="518"/>
      <c r="V17" s="518"/>
      <c r="W17" s="521"/>
      <c r="X17" s="519"/>
      <c r="Y17" s="537"/>
      <c r="Z17" s="537"/>
      <c r="AA17" s="527"/>
      <c r="AB17" s="518"/>
      <c r="AC17" s="546"/>
      <c r="AD17" s="530"/>
      <c r="AE17" s="530"/>
      <c r="AF17" s="529"/>
      <c r="AG17" s="529"/>
      <c r="AH17" s="529"/>
      <c r="AI17" s="529"/>
      <c r="AJ17" s="529"/>
      <c r="AK17" s="529"/>
      <c r="AL17" s="529"/>
      <c r="AM17" s="529"/>
      <c r="AN17" s="539"/>
      <c r="AO17" s="539"/>
      <c r="AP17" s="518"/>
      <c r="AQ17" s="530"/>
      <c r="AR17" s="531"/>
      <c r="AS17" s="532"/>
      <c r="AT17" s="518"/>
      <c r="AU17" s="536"/>
      <c r="AV17" s="518"/>
      <c r="AW17" s="528"/>
      <c r="AX17" s="518"/>
      <c r="AY17" s="518"/>
      <c r="AZ17" s="518"/>
    </row>
    <row r="18" spans="1:52" ht="55.5" customHeight="1" x14ac:dyDescent="0.25">
      <c r="A18" s="547"/>
      <c r="B18" s="547"/>
      <c r="C18" s="547"/>
      <c r="D18" s="567"/>
      <c r="E18" s="440" t="s">
        <v>452</v>
      </c>
      <c r="F18" s="441">
        <v>0</v>
      </c>
      <c r="G18" s="534"/>
      <c r="H18" s="534"/>
      <c r="I18" s="518"/>
      <c r="J18" s="518"/>
      <c r="K18" s="518"/>
      <c r="L18" s="518"/>
      <c r="M18" s="518"/>
      <c r="N18" s="518"/>
      <c r="O18" s="518"/>
      <c r="P18" s="530"/>
      <c r="Q18" s="530"/>
      <c r="R18" s="530"/>
      <c r="S18" s="530"/>
      <c r="T18" s="530"/>
      <c r="U18" s="518"/>
      <c r="V18" s="518"/>
      <c r="W18" s="521"/>
      <c r="X18" s="519"/>
      <c r="Y18" s="537"/>
      <c r="Z18" s="537"/>
      <c r="AA18" s="527"/>
      <c r="AB18" s="518"/>
      <c r="AC18" s="546"/>
      <c r="AD18" s="530"/>
      <c r="AE18" s="530"/>
      <c r="AF18" s="529"/>
      <c r="AG18" s="529"/>
      <c r="AH18" s="529"/>
      <c r="AI18" s="529"/>
      <c r="AJ18" s="529"/>
      <c r="AK18" s="529"/>
      <c r="AL18" s="529"/>
      <c r="AM18" s="529"/>
      <c r="AN18" s="539"/>
      <c r="AO18" s="539"/>
      <c r="AP18" s="518"/>
      <c r="AQ18" s="530"/>
      <c r="AR18" s="531"/>
      <c r="AS18" s="532"/>
      <c r="AT18" s="518"/>
      <c r="AU18" s="536"/>
      <c r="AV18" s="518"/>
      <c r="AW18" s="528"/>
      <c r="AX18" s="518"/>
      <c r="AY18" s="518"/>
      <c r="AZ18" s="518"/>
    </row>
    <row r="19" spans="1:52" ht="55.5" customHeight="1" x14ac:dyDescent="0.25">
      <c r="A19" s="547"/>
      <c r="B19" s="547"/>
      <c r="C19" s="547"/>
      <c r="D19" s="567"/>
      <c r="E19" s="440" t="s">
        <v>453</v>
      </c>
      <c r="F19" s="443">
        <v>4909030000</v>
      </c>
      <c r="G19" s="534"/>
      <c r="H19" s="534"/>
      <c r="I19" s="518"/>
      <c r="J19" s="518"/>
      <c r="K19" s="518"/>
      <c r="L19" s="518"/>
      <c r="M19" s="518"/>
      <c r="N19" s="518"/>
      <c r="O19" s="518"/>
      <c r="P19" s="530"/>
      <c r="Q19" s="530"/>
      <c r="R19" s="530"/>
      <c r="S19" s="530"/>
      <c r="T19" s="530"/>
      <c r="U19" s="518"/>
      <c r="V19" s="518"/>
      <c r="W19" s="521"/>
      <c r="X19" s="519"/>
      <c r="Y19" s="537"/>
      <c r="Z19" s="537"/>
      <c r="AA19" s="527"/>
      <c r="AB19" s="518"/>
      <c r="AC19" s="546"/>
      <c r="AD19" s="530"/>
      <c r="AE19" s="530"/>
      <c r="AF19" s="529"/>
      <c r="AG19" s="529"/>
      <c r="AH19" s="529"/>
      <c r="AI19" s="529"/>
      <c r="AJ19" s="529"/>
      <c r="AK19" s="529"/>
      <c r="AL19" s="529"/>
      <c r="AM19" s="529"/>
      <c r="AN19" s="539"/>
      <c r="AO19" s="539"/>
      <c r="AP19" s="518"/>
      <c r="AQ19" s="530"/>
      <c r="AR19" s="531"/>
      <c r="AS19" s="532"/>
      <c r="AT19" s="518"/>
      <c r="AU19" s="536"/>
      <c r="AV19" s="518"/>
      <c r="AW19" s="528"/>
      <c r="AX19" s="518"/>
      <c r="AY19" s="518"/>
      <c r="AZ19" s="518"/>
    </row>
    <row r="20" spans="1:52" ht="63.75" customHeight="1" x14ac:dyDescent="0.25">
      <c r="A20" s="547"/>
      <c r="B20" s="547" t="s">
        <v>454</v>
      </c>
      <c r="C20" s="547" t="s">
        <v>455</v>
      </c>
      <c r="D20" s="567">
        <v>2</v>
      </c>
      <c r="E20" s="440" t="s">
        <v>456</v>
      </c>
      <c r="F20" s="443">
        <v>132000000</v>
      </c>
      <c r="G20" s="534" t="s">
        <v>440</v>
      </c>
      <c r="H20" s="534" t="s">
        <v>449</v>
      </c>
      <c r="I20" s="518" t="s">
        <v>440</v>
      </c>
      <c r="J20" s="518" t="s">
        <v>440</v>
      </c>
      <c r="K20" s="518" t="s">
        <v>440</v>
      </c>
      <c r="L20" s="518" t="s">
        <v>440</v>
      </c>
      <c r="M20" s="518" t="s">
        <v>440</v>
      </c>
      <c r="N20" s="518" t="s">
        <v>440</v>
      </c>
      <c r="O20" s="534" t="s">
        <v>440</v>
      </c>
      <c r="P20" s="530" t="s">
        <v>441</v>
      </c>
      <c r="Q20" s="530" t="s">
        <v>441</v>
      </c>
      <c r="R20" s="530" t="s">
        <v>441</v>
      </c>
      <c r="S20" s="530" t="s">
        <v>441</v>
      </c>
      <c r="T20" s="530" t="s">
        <v>442</v>
      </c>
      <c r="U20" s="534" t="s">
        <v>457</v>
      </c>
      <c r="V20" s="518" t="s">
        <v>258</v>
      </c>
      <c r="W20" s="521" t="s">
        <v>2776</v>
      </c>
      <c r="X20" s="518" t="s">
        <v>77</v>
      </c>
      <c r="Y20" s="518" t="s">
        <v>306</v>
      </c>
      <c r="Z20" s="518" t="s">
        <v>307</v>
      </c>
      <c r="AA20" s="528">
        <v>12</v>
      </c>
      <c r="AB20" s="518" t="s">
        <v>173</v>
      </c>
      <c r="AC20" s="518">
        <f>SUM(AD20:AO22)</f>
        <v>2</v>
      </c>
      <c r="AD20" s="530" t="s">
        <v>81</v>
      </c>
      <c r="AE20" s="530" t="s">
        <v>81</v>
      </c>
      <c r="AF20" s="530" t="s">
        <v>81</v>
      </c>
      <c r="AG20" s="530" t="s">
        <v>81</v>
      </c>
      <c r="AH20" s="535" t="s">
        <v>81</v>
      </c>
      <c r="AI20" s="535">
        <v>1</v>
      </c>
      <c r="AJ20" s="530" t="s">
        <v>81</v>
      </c>
      <c r="AK20" s="530" t="s">
        <v>81</v>
      </c>
      <c r="AL20" s="530" t="s">
        <v>81</v>
      </c>
      <c r="AM20" s="530" t="s">
        <v>81</v>
      </c>
      <c r="AN20" s="535">
        <v>1</v>
      </c>
      <c r="AO20" s="535" t="s">
        <v>81</v>
      </c>
      <c r="AP20" s="518" t="s">
        <v>268</v>
      </c>
      <c r="AQ20" s="518" t="s">
        <v>458</v>
      </c>
      <c r="AR20" s="531">
        <v>46174</v>
      </c>
      <c r="AS20" s="531">
        <v>46387</v>
      </c>
      <c r="AT20" s="518" t="s">
        <v>445</v>
      </c>
      <c r="AU20" s="536">
        <v>429000000</v>
      </c>
      <c r="AV20" s="537" t="s">
        <v>446</v>
      </c>
      <c r="AW20" s="537" t="s">
        <v>459</v>
      </c>
      <c r="AX20" s="518" t="s">
        <v>308</v>
      </c>
      <c r="AY20" s="518" t="s">
        <v>448</v>
      </c>
      <c r="AZ20" s="518" t="s">
        <v>449</v>
      </c>
    </row>
    <row r="21" spans="1:52" ht="73.150000000000006" customHeight="1" x14ac:dyDescent="0.25">
      <c r="A21" s="547"/>
      <c r="B21" s="547"/>
      <c r="C21" s="547"/>
      <c r="D21" s="567"/>
      <c r="E21" s="440" t="s">
        <v>460</v>
      </c>
      <c r="F21" s="443">
        <v>297000000</v>
      </c>
      <c r="G21" s="534"/>
      <c r="H21" s="534"/>
      <c r="I21" s="518"/>
      <c r="J21" s="518"/>
      <c r="K21" s="518"/>
      <c r="L21" s="518"/>
      <c r="M21" s="518"/>
      <c r="N21" s="518"/>
      <c r="O21" s="534"/>
      <c r="P21" s="530"/>
      <c r="Q21" s="530"/>
      <c r="R21" s="530"/>
      <c r="S21" s="530"/>
      <c r="T21" s="530"/>
      <c r="U21" s="534"/>
      <c r="V21" s="518"/>
      <c r="W21" s="521"/>
      <c r="X21" s="518"/>
      <c r="Y21" s="518"/>
      <c r="Z21" s="518"/>
      <c r="AA21" s="528"/>
      <c r="AB21" s="518"/>
      <c r="AC21" s="518"/>
      <c r="AD21" s="530"/>
      <c r="AE21" s="530"/>
      <c r="AF21" s="530"/>
      <c r="AG21" s="530"/>
      <c r="AH21" s="535"/>
      <c r="AI21" s="535"/>
      <c r="AJ21" s="530"/>
      <c r="AK21" s="530"/>
      <c r="AL21" s="530"/>
      <c r="AM21" s="530"/>
      <c r="AN21" s="535"/>
      <c r="AO21" s="535"/>
      <c r="AP21" s="518"/>
      <c r="AQ21" s="518"/>
      <c r="AR21" s="531"/>
      <c r="AS21" s="531"/>
      <c r="AT21" s="518"/>
      <c r="AU21" s="536"/>
      <c r="AV21" s="537"/>
      <c r="AW21" s="537"/>
      <c r="AX21" s="518"/>
      <c r="AY21" s="518"/>
      <c r="AZ21" s="518"/>
    </row>
    <row r="22" spans="1:52" ht="43.15" customHeight="1" x14ac:dyDescent="0.25">
      <c r="A22" s="547"/>
      <c r="B22" s="547"/>
      <c r="C22" s="547"/>
      <c r="D22" s="567"/>
      <c r="E22" s="440" t="s">
        <v>461</v>
      </c>
      <c r="F22" s="443">
        <v>0</v>
      </c>
      <c r="G22" s="534"/>
      <c r="H22" s="534"/>
      <c r="I22" s="518"/>
      <c r="J22" s="518"/>
      <c r="K22" s="518"/>
      <c r="L22" s="518"/>
      <c r="M22" s="518"/>
      <c r="N22" s="518"/>
      <c r="O22" s="534"/>
      <c r="P22" s="530"/>
      <c r="Q22" s="530"/>
      <c r="R22" s="530"/>
      <c r="S22" s="530"/>
      <c r="T22" s="530"/>
      <c r="U22" s="534"/>
      <c r="V22" s="518"/>
      <c r="W22" s="521"/>
      <c r="X22" s="518"/>
      <c r="Y22" s="518"/>
      <c r="Z22" s="518"/>
      <c r="AA22" s="528"/>
      <c r="AB22" s="518"/>
      <c r="AC22" s="518"/>
      <c r="AD22" s="530"/>
      <c r="AE22" s="530"/>
      <c r="AF22" s="530"/>
      <c r="AG22" s="530"/>
      <c r="AH22" s="535"/>
      <c r="AI22" s="535"/>
      <c r="AJ22" s="530"/>
      <c r="AK22" s="530"/>
      <c r="AL22" s="530"/>
      <c r="AM22" s="530"/>
      <c r="AN22" s="535"/>
      <c r="AO22" s="535"/>
      <c r="AP22" s="518"/>
      <c r="AQ22" s="518"/>
      <c r="AR22" s="531"/>
      <c r="AS22" s="531"/>
      <c r="AT22" s="518"/>
      <c r="AU22" s="536"/>
      <c r="AV22" s="537"/>
      <c r="AW22" s="537"/>
      <c r="AX22" s="518"/>
      <c r="AY22" s="518"/>
      <c r="AZ22" s="518"/>
    </row>
    <row r="23" spans="1:52" ht="63.75" customHeight="1" x14ac:dyDescent="0.25">
      <c r="A23" s="547"/>
      <c r="B23" s="547" t="s">
        <v>462</v>
      </c>
      <c r="C23" s="547" t="s">
        <v>463</v>
      </c>
      <c r="D23" s="567">
        <v>31692</v>
      </c>
      <c r="E23" s="442" t="s">
        <v>464</v>
      </c>
      <c r="F23" s="443">
        <v>1136090000</v>
      </c>
      <c r="G23" s="534" t="s">
        <v>439</v>
      </c>
      <c r="H23" s="534" t="s">
        <v>439</v>
      </c>
      <c r="I23" s="518" t="s">
        <v>439</v>
      </c>
      <c r="J23" s="518" t="s">
        <v>440</v>
      </c>
      <c r="K23" s="518" t="s">
        <v>440</v>
      </c>
      <c r="L23" s="518" t="s">
        <v>440</v>
      </c>
      <c r="M23" s="518" t="s">
        <v>440</v>
      </c>
      <c r="N23" s="518" t="s">
        <v>440</v>
      </c>
      <c r="O23" s="534" t="s">
        <v>440</v>
      </c>
      <c r="P23" s="530" t="s">
        <v>441</v>
      </c>
      <c r="Q23" s="530" t="s">
        <v>441</v>
      </c>
      <c r="R23" s="530" t="s">
        <v>441</v>
      </c>
      <c r="S23" s="530" t="s">
        <v>441</v>
      </c>
      <c r="T23" s="530" t="s">
        <v>442</v>
      </c>
      <c r="U23" s="530" t="s">
        <v>465</v>
      </c>
      <c r="V23" s="518" t="s">
        <v>258</v>
      </c>
      <c r="W23" s="521" t="s">
        <v>2777</v>
      </c>
      <c r="X23" s="535" t="s">
        <v>77</v>
      </c>
      <c r="Y23" s="518" t="s">
        <v>309</v>
      </c>
      <c r="Z23" s="518" t="s">
        <v>310</v>
      </c>
      <c r="AA23" s="527">
        <v>1821372</v>
      </c>
      <c r="AB23" s="518" t="s">
        <v>80</v>
      </c>
      <c r="AC23" s="538">
        <f>SUM(AD23:AO25)</f>
        <v>31692</v>
      </c>
      <c r="AD23" s="530" t="s">
        <v>81</v>
      </c>
      <c r="AE23" s="530" t="s">
        <v>81</v>
      </c>
      <c r="AF23" s="529">
        <v>3157</v>
      </c>
      <c r="AG23" s="529">
        <v>3901</v>
      </c>
      <c r="AH23" s="529">
        <v>6215</v>
      </c>
      <c r="AI23" s="529">
        <v>6826</v>
      </c>
      <c r="AJ23" s="529">
        <v>7971</v>
      </c>
      <c r="AK23" s="529">
        <v>1258</v>
      </c>
      <c r="AL23" s="529">
        <v>1036</v>
      </c>
      <c r="AM23" s="530">
        <v>662</v>
      </c>
      <c r="AN23" s="530">
        <v>333</v>
      </c>
      <c r="AO23" s="530">
        <v>333</v>
      </c>
      <c r="AP23" s="518" t="s">
        <v>268</v>
      </c>
      <c r="AQ23" s="530" t="s">
        <v>444</v>
      </c>
      <c r="AR23" s="531">
        <v>46082</v>
      </c>
      <c r="AS23" s="532">
        <v>46387</v>
      </c>
      <c r="AT23" s="518" t="s">
        <v>445</v>
      </c>
      <c r="AU23" s="536">
        <v>2852472443</v>
      </c>
      <c r="AV23" s="537" t="s">
        <v>446</v>
      </c>
      <c r="AW23" s="528" t="s">
        <v>466</v>
      </c>
      <c r="AX23" s="518" t="s">
        <v>305</v>
      </c>
      <c r="AY23" s="518" t="s">
        <v>448</v>
      </c>
      <c r="AZ23" s="518" t="s">
        <v>449</v>
      </c>
    </row>
    <row r="24" spans="1:52" ht="63.75" customHeight="1" x14ac:dyDescent="0.25">
      <c r="A24" s="547"/>
      <c r="B24" s="547"/>
      <c r="C24" s="547"/>
      <c r="D24" s="567"/>
      <c r="E24" s="442" t="s">
        <v>467</v>
      </c>
      <c r="F24" s="443">
        <v>543027443</v>
      </c>
      <c r="G24" s="534"/>
      <c r="H24" s="534"/>
      <c r="I24" s="518"/>
      <c r="J24" s="518"/>
      <c r="K24" s="518"/>
      <c r="L24" s="518"/>
      <c r="M24" s="518"/>
      <c r="N24" s="518"/>
      <c r="O24" s="534"/>
      <c r="P24" s="530"/>
      <c r="Q24" s="530"/>
      <c r="R24" s="530"/>
      <c r="S24" s="530"/>
      <c r="T24" s="530"/>
      <c r="U24" s="530"/>
      <c r="V24" s="518"/>
      <c r="W24" s="521"/>
      <c r="X24" s="535"/>
      <c r="Y24" s="518"/>
      <c r="Z24" s="518"/>
      <c r="AA24" s="527"/>
      <c r="AB24" s="518"/>
      <c r="AC24" s="538"/>
      <c r="AD24" s="530"/>
      <c r="AE24" s="530"/>
      <c r="AF24" s="529"/>
      <c r="AG24" s="529"/>
      <c r="AH24" s="529"/>
      <c r="AI24" s="529"/>
      <c r="AJ24" s="529"/>
      <c r="AK24" s="529"/>
      <c r="AL24" s="529"/>
      <c r="AM24" s="530"/>
      <c r="AN24" s="530"/>
      <c r="AO24" s="530"/>
      <c r="AP24" s="518"/>
      <c r="AQ24" s="530"/>
      <c r="AR24" s="531"/>
      <c r="AS24" s="532"/>
      <c r="AT24" s="518"/>
      <c r="AU24" s="536"/>
      <c r="AV24" s="537"/>
      <c r="AW24" s="528"/>
      <c r="AX24" s="518"/>
      <c r="AY24" s="518"/>
      <c r="AZ24" s="518"/>
    </row>
    <row r="25" spans="1:52" ht="63.75" customHeight="1" x14ac:dyDescent="0.25">
      <c r="A25" s="547"/>
      <c r="B25" s="547"/>
      <c r="C25" s="547"/>
      <c r="D25" s="567"/>
      <c r="E25" s="442" t="s">
        <v>468</v>
      </c>
      <c r="F25" s="443">
        <v>1173355000</v>
      </c>
      <c r="G25" s="534"/>
      <c r="H25" s="534"/>
      <c r="I25" s="518"/>
      <c r="J25" s="518"/>
      <c r="K25" s="518"/>
      <c r="L25" s="518"/>
      <c r="M25" s="518"/>
      <c r="N25" s="518"/>
      <c r="O25" s="534"/>
      <c r="P25" s="530"/>
      <c r="Q25" s="530"/>
      <c r="R25" s="530"/>
      <c r="S25" s="530"/>
      <c r="T25" s="530"/>
      <c r="U25" s="530"/>
      <c r="V25" s="518"/>
      <c r="W25" s="521"/>
      <c r="X25" s="535"/>
      <c r="Y25" s="518"/>
      <c r="Z25" s="518"/>
      <c r="AA25" s="527"/>
      <c r="AB25" s="518"/>
      <c r="AC25" s="538"/>
      <c r="AD25" s="530"/>
      <c r="AE25" s="530"/>
      <c r="AF25" s="529"/>
      <c r="AG25" s="529"/>
      <c r="AH25" s="529"/>
      <c r="AI25" s="529"/>
      <c r="AJ25" s="529"/>
      <c r="AK25" s="529"/>
      <c r="AL25" s="529"/>
      <c r="AM25" s="530"/>
      <c r="AN25" s="530"/>
      <c r="AO25" s="530"/>
      <c r="AP25" s="518"/>
      <c r="AQ25" s="530"/>
      <c r="AR25" s="531"/>
      <c r="AS25" s="532"/>
      <c r="AT25" s="518"/>
      <c r="AU25" s="536"/>
      <c r="AV25" s="537"/>
      <c r="AW25" s="528"/>
      <c r="AX25" s="518"/>
      <c r="AY25" s="518"/>
      <c r="AZ25" s="518"/>
    </row>
    <row r="26" spans="1:52" ht="63.75" customHeight="1" x14ac:dyDescent="0.25">
      <c r="A26" s="547" t="s">
        <v>469</v>
      </c>
      <c r="B26" s="547" t="s">
        <v>470</v>
      </c>
      <c r="C26" s="547" t="s">
        <v>471</v>
      </c>
      <c r="D26" s="549">
        <v>2</v>
      </c>
      <c r="E26" s="442" t="s">
        <v>472</v>
      </c>
      <c r="F26" s="443">
        <v>419980000</v>
      </c>
      <c r="G26" s="534" t="s">
        <v>439</v>
      </c>
      <c r="H26" s="534" t="s">
        <v>439</v>
      </c>
      <c r="I26" s="518" t="s">
        <v>439</v>
      </c>
      <c r="J26" s="518" t="s">
        <v>440</v>
      </c>
      <c r="K26" s="518" t="s">
        <v>440</v>
      </c>
      <c r="L26" s="518" t="s">
        <v>440</v>
      </c>
      <c r="M26" s="518" t="s">
        <v>440</v>
      </c>
      <c r="N26" s="518" t="s">
        <v>440</v>
      </c>
      <c r="O26" s="534" t="s">
        <v>440</v>
      </c>
      <c r="P26" s="530" t="s">
        <v>441</v>
      </c>
      <c r="Q26" s="530" t="s">
        <v>441</v>
      </c>
      <c r="R26" s="530" t="s">
        <v>441</v>
      </c>
      <c r="S26" s="530" t="s">
        <v>441</v>
      </c>
      <c r="T26" s="530" t="s">
        <v>442</v>
      </c>
      <c r="U26" s="518" t="s">
        <v>473</v>
      </c>
      <c r="V26" s="518" t="s">
        <v>258</v>
      </c>
      <c r="W26" s="521" t="s">
        <v>2778</v>
      </c>
      <c r="X26" s="518" t="s">
        <v>77</v>
      </c>
      <c r="Y26" s="518" t="s">
        <v>311</v>
      </c>
      <c r="Z26" s="518" t="s">
        <v>312</v>
      </c>
      <c r="AA26" s="528">
        <v>186</v>
      </c>
      <c r="AB26" s="518" t="s">
        <v>173</v>
      </c>
      <c r="AC26" s="528">
        <f>SUM(AD26:AO28)</f>
        <v>2</v>
      </c>
      <c r="AD26" s="530" t="s">
        <v>81</v>
      </c>
      <c r="AE26" s="530" t="s">
        <v>81</v>
      </c>
      <c r="AF26" s="530" t="s">
        <v>81</v>
      </c>
      <c r="AG26" s="530">
        <v>1</v>
      </c>
      <c r="AH26" s="530" t="s">
        <v>81</v>
      </c>
      <c r="AI26" s="530" t="s">
        <v>81</v>
      </c>
      <c r="AJ26" s="530" t="s">
        <v>81</v>
      </c>
      <c r="AK26" s="530">
        <v>1</v>
      </c>
      <c r="AL26" s="530" t="s">
        <v>81</v>
      </c>
      <c r="AM26" s="530" t="s">
        <v>81</v>
      </c>
      <c r="AN26" s="530" t="s">
        <v>81</v>
      </c>
      <c r="AO26" s="530" t="s">
        <v>81</v>
      </c>
      <c r="AP26" s="518" t="s">
        <v>268</v>
      </c>
      <c r="AQ26" s="530" t="s">
        <v>458</v>
      </c>
      <c r="AR26" s="531">
        <v>46113</v>
      </c>
      <c r="AS26" s="532">
        <v>46387</v>
      </c>
      <c r="AT26" s="518" t="s">
        <v>445</v>
      </c>
      <c r="AU26" s="533">
        <v>699490000</v>
      </c>
      <c r="AV26" s="518" t="s">
        <v>446</v>
      </c>
      <c r="AW26" s="528" t="s">
        <v>474</v>
      </c>
      <c r="AX26" s="518" t="s">
        <v>305</v>
      </c>
      <c r="AY26" s="518" t="s">
        <v>448</v>
      </c>
      <c r="AZ26" s="518" t="s">
        <v>449</v>
      </c>
    </row>
    <row r="27" spans="1:52" ht="63.75" customHeight="1" x14ac:dyDescent="0.25">
      <c r="A27" s="547"/>
      <c r="B27" s="547"/>
      <c r="C27" s="547"/>
      <c r="D27" s="549"/>
      <c r="E27" s="442" t="s">
        <v>475</v>
      </c>
      <c r="F27" s="443">
        <v>279510000</v>
      </c>
      <c r="G27" s="534"/>
      <c r="H27" s="534"/>
      <c r="I27" s="518"/>
      <c r="J27" s="518"/>
      <c r="K27" s="518"/>
      <c r="L27" s="518"/>
      <c r="M27" s="518"/>
      <c r="N27" s="518"/>
      <c r="O27" s="534"/>
      <c r="P27" s="530"/>
      <c r="Q27" s="530"/>
      <c r="R27" s="530"/>
      <c r="S27" s="530"/>
      <c r="T27" s="530"/>
      <c r="U27" s="518"/>
      <c r="V27" s="518"/>
      <c r="W27" s="521"/>
      <c r="X27" s="518"/>
      <c r="Y27" s="518"/>
      <c r="Z27" s="518"/>
      <c r="AA27" s="528"/>
      <c r="AB27" s="518"/>
      <c r="AC27" s="528"/>
      <c r="AD27" s="530"/>
      <c r="AE27" s="530"/>
      <c r="AF27" s="530"/>
      <c r="AG27" s="530"/>
      <c r="AH27" s="530"/>
      <c r="AI27" s="530"/>
      <c r="AJ27" s="530"/>
      <c r="AK27" s="530"/>
      <c r="AL27" s="530"/>
      <c r="AM27" s="530"/>
      <c r="AN27" s="530"/>
      <c r="AO27" s="530"/>
      <c r="AP27" s="518"/>
      <c r="AQ27" s="530"/>
      <c r="AR27" s="531"/>
      <c r="AS27" s="532"/>
      <c r="AT27" s="518"/>
      <c r="AU27" s="533"/>
      <c r="AV27" s="518"/>
      <c r="AW27" s="528"/>
      <c r="AX27" s="518"/>
      <c r="AY27" s="518"/>
      <c r="AZ27" s="518"/>
    </row>
    <row r="28" spans="1:52" ht="63.75" customHeight="1" x14ac:dyDescent="0.25">
      <c r="A28" s="547"/>
      <c r="B28" s="547"/>
      <c r="C28" s="547"/>
      <c r="D28" s="549"/>
      <c r="E28" s="442" t="s">
        <v>476</v>
      </c>
      <c r="F28" s="443">
        <v>0</v>
      </c>
      <c r="G28" s="534"/>
      <c r="H28" s="534"/>
      <c r="I28" s="518"/>
      <c r="J28" s="518"/>
      <c r="K28" s="518"/>
      <c r="L28" s="518"/>
      <c r="M28" s="518"/>
      <c r="N28" s="518"/>
      <c r="O28" s="534"/>
      <c r="P28" s="530"/>
      <c r="Q28" s="530"/>
      <c r="R28" s="530"/>
      <c r="S28" s="530"/>
      <c r="T28" s="530"/>
      <c r="U28" s="518"/>
      <c r="V28" s="518"/>
      <c r="W28" s="521"/>
      <c r="X28" s="518"/>
      <c r="Y28" s="518"/>
      <c r="Z28" s="518"/>
      <c r="AA28" s="528"/>
      <c r="AB28" s="518"/>
      <c r="AC28" s="528"/>
      <c r="AD28" s="530"/>
      <c r="AE28" s="530"/>
      <c r="AF28" s="530"/>
      <c r="AG28" s="530"/>
      <c r="AH28" s="530"/>
      <c r="AI28" s="530"/>
      <c r="AJ28" s="530"/>
      <c r="AK28" s="530"/>
      <c r="AL28" s="530"/>
      <c r="AM28" s="530"/>
      <c r="AN28" s="530"/>
      <c r="AO28" s="530"/>
      <c r="AP28" s="518"/>
      <c r="AQ28" s="530"/>
      <c r="AR28" s="531"/>
      <c r="AS28" s="532"/>
      <c r="AT28" s="518"/>
      <c r="AU28" s="533"/>
      <c r="AV28" s="518"/>
      <c r="AW28" s="528"/>
      <c r="AX28" s="518"/>
      <c r="AY28" s="518"/>
      <c r="AZ28" s="518"/>
    </row>
    <row r="29" spans="1:52" ht="63.75" customHeight="1" x14ac:dyDescent="0.25">
      <c r="A29" s="547"/>
      <c r="B29" s="547" t="s">
        <v>477</v>
      </c>
      <c r="C29" s="547" t="s">
        <v>478</v>
      </c>
      <c r="D29" s="550">
        <v>60000</v>
      </c>
      <c r="E29" s="440" t="s">
        <v>479</v>
      </c>
      <c r="F29" s="443">
        <v>569400000</v>
      </c>
      <c r="G29" s="534" t="s">
        <v>440</v>
      </c>
      <c r="H29" s="534" t="s">
        <v>440</v>
      </c>
      <c r="I29" s="518" t="s">
        <v>440</v>
      </c>
      <c r="J29" s="518" t="s">
        <v>440</v>
      </c>
      <c r="K29" s="518" t="s">
        <v>440</v>
      </c>
      <c r="L29" s="518" t="s">
        <v>440</v>
      </c>
      <c r="M29" s="518" t="s">
        <v>440</v>
      </c>
      <c r="N29" s="518" t="s">
        <v>440</v>
      </c>
      <c r="O29" s="534" t="s">
        <v>440</v>
      </c>
      <c r="P29" s="530" t="s">
        <v>441</v>
      </c>
      <c r="Q29" s="530" t="s">
        <v>441</v>
      </c>
      <c r="R29" s="530" t="s">
        <v>441</v>
      </c>
      <c r="S29" s="530" t="s">
        <v>441</v>
      </c>
      <c r="T29" s="530" t="s">
        <v>442</v>
      </c>
      <c r="U29" s="530" t="s">
        <v>480</v>
      </c>
      <c r="V29" s="518" t="s">
        <v>258</v>
      </c>
      <c r="W29" s="522" t="s">
        <v>2779</v>
      </c>
      <c r="X29" s="518" t="s">
        <v>77</v>
      </c>
      <c r="Y29" s="526" t="s">
        <v>313</v>
      </c>
      <c r="Z29" s="526" t="s">
        <v>314</v>
      </c>
      <c r="AA29" s="527">
        <v>1857091</v>
      </c>
      <c r="AB29" s="518" t="s">
        <v>173</v>
      </c>
      <c r="AC29" s="527">
        <f>SUM(AD29:AO32)</f>
        <v>60000</v>
      </c>
      <c r="AD29" s="530" t="s">
        <v>81</v>
      </c>
      <c r="AE29" s="529">
        <v>5000</v>
      </c>
      <c r="AF29" s="529">
        <v>10000</v>
      </c>
      <c r="AG29" s="529">
        <v>5000</v>
      </c>
      <c r="AH29" s="529">
        <v>5000</v>
      </c>
      <c r="AI29" s="529">
        <v>5000</v>
      </c>
      <c r="AJ29" s="529">
        <v>5000</v>
      </c>
      <c r="AK29" s="529">
        <v>5000</v>
      </c>
      <c r="AL29" s="529">
        <v>5000</v>
      </c>
      <c r="AM29" s="529">
        <v>5000</v>
      </c>
      <c r="AN29" s="529">
        <v>5000</v>
      </c>
      <c r="AO29" s="529">
        <v>5000</v>
      </c>
      <c r="AP29" s="518" t="s">
        <v>268</v>
      </c>
      <c r="AQ29" s="530" t="s">
        <v>444</v>
      </c>
      <c r="AR29" s="531">
        <v>46054</v>
      </c>
      <c r="AS29" s="532">
        <v>46387</v>
      </c>
      <c r="AT29" s="518" t="s">
        <v>445</v>
      </c>
      <c r="AU29" s="517">
        <v>981984000</v>
      </c>
      <c r="AV29" s="518" t="s">
        <v>446</v>
      </c>
      <c r="AW29" s="519" t="s">
        <v>482</v>
      </c>
      <c r="AX29" s="518" t="s">
        <v>315</v>
      </c>
      <c r="AY29" s="518" t="s">
        <v>448</v>
      </c>
      <c r="AZ29" s="518" t="s">
        <v>449</v>
      </c>
    </row>
    <row r="30" spans="1:52" ht="63.75" customHeight="1" x14ac:dyDescent="0.25">
      <c r="A30" s="547"/>
      <c r="B30" s="547"/>
      <c r="C30" s="547"/>
      <c r="D30" s="550"/>
      <c r="E30" s="444" t="s">
        <v>483</v>
      </c>
      <c r="F30" s="443">
        <v>412584000</v>
      </c>
      <c r="G30" s="534"/>
      <c r="H30" s="534"/>
      <c r="I30" s="518"/>
      <c r="J30" s="518"/>
      <c r="K30" s="518"/>
      <c r="L30" s="518"/>
      <c r="M30" s="518"/>
      <c r="N30" s="518"/>
      <c r="O30" s="534"/>
      <c r="P30" s="530"/>
      <c r="Q30" s="530"/>
      <c r="R30" s="530"/>
      <c r="S30" s="530"/>
      <c r="T30" s="530"/>
      <c r="U30" s="530"/>
      <c r="V30" s="518"/>
      <c r="W30" s="522"/>
      <c r="X30" s="518"/>
      <c r="Y30" s="526"/>
      <c r="Z30" s="526"/>
      <c r="AA30" s="527"/>
      <c r="AB30" s="518"/>
      <c r="AC30" s="527"/>
      <c r="AD30" s="530"/>
      <c r="AE30" s="529"/>
      <c r="AF30" s="529"/>
      <c r="AG30" s="529"/>
      <c r="AH30" s="529"/>
      <c r="AI30" s="529"/>
      <c r="AJ30" s="529"/>
      <c r="AK30" s="529"/>
      <c r="AL30" s="529"/>
      <c r="AM30" s="529"/>
      <c r="AN30" s="529"/>
      <c r="AO30" s="529"/>
      <c r="AP30" s="518"/>
      <c r="AQ30" s="530"/>
      <c r="AR30" s="531"/>
      <c r="AS30" s="532"/>
      <c r="AT30" s="518"/>
      <c r="AU30" s="517"/>
      <c r="AV30" s="518"/>
      <c r="AW30" s="519"/>
      <c r="AX30" s="518"/>
      <c r="AY30" s="518"/>
      <c r="AZ30" s="518"/>
    </row>
    <row r="31" spans="1:52" ht="63.75" customHeight="1" x14ac:dyDescent="0.25">
      <c r="A31" s="547"/>
      <c r="B31" s="547"/>
      <c r="C31" s="547"/>
      <c r="D31" s="550"/>
      <c r="E31" s="440" t="s">
        <v>484</v>
      </c>
      <c r="F31" s="443">
        <v>0</v>
      </c>
      <c r="G31" s="534"/>
      <c r="H31" s="534"/>
      <c r="I31" s="518"/>
      <c r="J31" s="518"/>
      <c r="K31" s="518"/>
      <c r="L31" s="518"/>
      <c r="M31" s="518"/>
      <c r="N31" s="518"/>
      <c r="O31" s="534"/>
      <c r="P31" s="530"/>
      <c r="Q31" s="530"/>
      <c r="R31" s="530"/>
      <c r="S31" s="530"/>
      <c r="T31" s="530"/>
      <c r="U31" s="530"/>
      <c r="V31" s="518"/>
      <c r="W31" s="522"/>
      <c r="X31" s="518"/>
      <c r="Y31" s="526"/>
      <c r="Z31" s="526"/>
      <c r="AA31" s="527"/>
      <c r="AB31" s="518"/>
      <c r="AC31" s="527"/>
      <c r="AD31" s="530"/>
      <c r="AE31" s="529"/>
      <c r="AF31" s="529"/>
      <c r="AG31" s="529"/>
      <c r="AH31" s="529"/>
      <c r="AI31" s="529"/>
      <c r="AJ31" s="529"/>
      <c r="AK31" s="529"/>
      <c r="AL31" s="529"/>
      <c r="AM31" s="529"/>
      <c r="AN31" s="529"/>
      <c r="AO31" s="529"/>
      <c r="AP31" s="518"/>
      <c r="AQ31" s="530"/>
      <c r="AR31" s="531"/>
      <c r="AS31" s="532"/>
      <c r="AT31" s="518"/>
      <c r="AU31" s="517"/>
      <c r="AV31" s="518"/>
      <c r="AW31" s="519"/>
      <c r="AX31" s="518"/>
      <c r="AY31" s="518"/>
      <c r="AZ31" s="518"/>
    </row>
    <row r="32" spans="1:52" ht="63.75" customHeight="1" x14ac:dyDescent="0.25">
      <c r="A32" s="547"/>
      <c r="B32" s="547"/>
      <c r="C32" s="547"/>
      <c r="D32" s="550"/>
      <c r="E32" s="440" t="s">
        <v>485</v>
      </c>
      <c r="F32" s="443">
        <v>0</v>
      </c>
      <c r="G32" s="534"/>
      <c r="H32" s="534"/>
      <c r="I32" s="518"/>
      <c r="J32" s="518"/>
      <c r="K32" s="518"/>
      <c r="L32" s="518"/>
      <c r="M32" s="518"/>
      <c r="N32" s="518"/>
      <c r="O32" s="534"/>
      <c r="P32" s="530"/>
      <c r="Q32" s="530"/>
      <c r="R32" s="530"/>
      <c r="S32" s="530"/>
      <c r="T32" s="530"/>
      <c r="U32" s="530"/>
      <c r="V32" s="518"/>
      <c r="W32" s="522"/>
      <c r="X32" s="518"/>
      <c r="Y32" s="526"/>
      <c r="Z32" s="526"/>
      <c r="AA32" s="527"/>
      <c r="AB32" s="518"/>
      <c r="AC32" s="527"/>
      <c r="AD32" s="530"/>
      <c r="AE32" s="529"/>
      <c r="AF32" s="529"/>
      <c r="AG32" s="529"/>
      <c r="AH32" s="529"/>
      <c r="AI32" s="529"/>
      <c r="AJ32" s="529"/>
      <c r="AK32" s="529"/>
      <c r="AL32" s="529"/>
      <c r="AM32" s="529"/>
      <c r="AN32" s="529"/>
      <c r="AO32" s="529"/>
      <c r="AP32" s="518"/>
      <c r="AQ32" s="530"/>
      <c r="AR32" s="531"/>
      <c r="AS32" s="532"/>
      <c r="AT32" s="518"/>
      <c r="AU32" s="517"/>
      <c r="AV32" s="518"/>
      <c r="AW32" s="519"/>
      <c r="AX32" s="518"/>
      <c r="AY32" s="518"/>
      <c r="AZ32" s="518"/>
    </row>
    <row r="33" spans="1:52" ht="12.75" customHeight="1" x14ac:dyDescent="0.25">
      <c r="A33" s="197"/>
      <c r="B33" s="197"/>
      <c r="C33" s="197"/>
      <c r="D33" s="197"/>
      <c r="E33" s="198" t="s">
        <v>74</v>
      </c>
      <c r="F33" s="214">
        <f>SUM(F15:F32)</f>
        <v>17235416613</v>
      </c>
      <c r="G33" s="197"/>
      <c r="H33" s="197"/>
      <c r="I33" s="197"/>
      <c r="J33" s="197"/>
      <c r="K33" s="197"/>
      <c r="L33" s="197"/>
      <c r="M33" s="197"/>
      <c r="N33" s="197"/>
      <c r="O33" s="197"/>
      <c r="P33" s="197"/>
      <c r="Q33" s="197"/>
      <c r="R33" s="197"/>
      <c r="S33" s="197"/>
      <c r="T33" s="197"/>
      <c r="U33" s="197"/>
      <c r="V33" s="197"/>
      <c r="W33" s="197"/>
      <c r="X33" s="201"/>
      <c r="Y33" s="201"/>
      <c r="Z33" s="201"/>
      <c r="AA33" s="215"/>
      <c r="AB33" s="201"/>
      <c r="AC33" s="201"/>
      <c r="AD33" s="201"/>
      <c r="AE33" s="201"/>
      <c r="AF33" s="201"/>
      <c r="AG33" s="201"/>
      <c r="AH33" s="201"/>
      <c r="AI33" s="201"/>
      <c r="AJ33" s="201"/>
      <c r="AK33" s="201"/>
      <c r="AL33" s="201"/>
      <c r="AM33" s="201"/>
      <c r="AN33" s="201"/>
      <c r="AO33" s="201"/>
      <c r="AP33" s="201"/>
      <c r="AQ33" s="201"/>
      <c r="AR33" s="201"/>
      <c r="AS33" s="201"/>
      <c r="AT33" s="201"/>
      <c r="AU33" s="216">
        <f>SUM(AU15:AU32)</f>
        <v>17235416613</v>
      </c>
      <c r="AV33" s="201"/>
      <c r="AW33" s="201"/>
      <c r="AX33" s="197"/>
      <c r="AY33" s="197"/>
      <c r="AZ33" s="197"/>
    </row>
    <row r="36" spans="1:52" ht="12.75" customHeight="1" x14ac:dyDescent="0.25">
      <c r="X36" s="525"/>
      <c r="Y36" s="523"/>
      <c r="Z36" s="524"/>
      <c r="AA36" s="524"/>
    </row>
    <row r="37" spans="1:52" ht="12.75" customHeight="1" x14ac:dyDescent="0.25">
      <c r="X37" s="525"/>
      <c r="Y37" s="523"/>
      <c r="Z37" s="524"/>
      <c r="AA37" s="524"/>
    </row>
    <row r="38" spans="1:52" ht="12.75" customHeight="1" x14ac:dyDescent="0.25">
      <c r="X38" s="525"/>
      <c r="Y38" s="523"/>
      <c r="Z38" s="524"/>
      <c r="AA38" s="524"/>
    </row>
    <row r="39" spans="1:52" ht="12.75" customHeight="1" x14ac:dyDescent="0.25">
      <c r="X39" s="520"/>
      <c r="Y39" s="523"/>
      <c r="Z39" s="524"/>
      <c r="AA39" s="524"/>
    </row>
    <row r="40" spans="1:52" ht="12.75" customHeight="1" x14ac:dyDescent="0.25">
      <c r="X40" s="520"/>
      <c r="Y40" s="523"/>
      <c r="Z40" s="524"/>
      <c r="AA40" s="524"/>
    </row>
    <row r="41" spans="1:52" ht="12.75" customHeight="1" x14ac:dyDescent="0.25">
      <c r="X41" s="520"/>
    </row>
    <row r="42" spans="1:52" ht="12.75" customHeight="1" x14ac:dyDescent="0.25">
      <c r="X42" s="525"/>
    </row>
    <row r="43" spans="1:52" ht="12.75" customHeight="1" x14ac:dyDescent="0.25">
      <c r="X43" s="525"/>
    </row>
    <row r="44" spans="1:52" ht="12.75" customHeight="1" x14ac:dyDescent="0.25">
      <c r="X44" s="525"/>
    </row>
    <row r="45" spans="1:52" ht="12.75" customHeight="1" x14ac:dyDescent="0.25">
      <c r="X45" s="520"/>
    </row>
    <row r="46" spans="1:52" ht="12.75" customHeight="1" x14ac:dyDescent="0.25">
      <c r="X46" s="520"/>
    </row>
    <row r="47" spans="1:52" ht="12.75" customHeight="1" x14ac:dyDescent="0.25">
      <c r="X47" s="520"/>
    </row>
    <row r="48" spans="1:52" ht="12.75" customHeight="1" x14ac:dyDescent="0.25">
      <c r="X48" s="520"/>
    </row>
  </sheetData>
  <sheetProtection algorithmName="SHA-512" hashValue="MWQX81q6NTWMScD2cKldOPJghkSUMCEjvPs7C6LeH9gFdbmhT5PYCwAIqEMYgvR4ab+Kopr7OrZD8jy1qRpO+g==" saltValue="xD3GWPfFuuNEia380rkR6A==" spinCount="100000" sheet="1" objects="1" scenarios="1"/>
  <mergeCells count="340">
    <mergeCell ref="A7:B7"/>
    <mergeCell ref="AU1:AV1"/>
    <mergeCell ref="AW15:AW19"/>
    <mergeCell ref="AW26:AW28"/>
    <mergeCell ref="BB1:BC1"/>
    <mergeCell ref="BD1:BF1"/>
    <mergeCell ref="B2:C2"/>
    <mergeCell ref="D2:AT2"/>
    <mergeCell ref="AU2:AV2"/>
    <mergeCell ref="BB2:BC2"/>
    <mergeCell ref="AE13:AE14"/>
    <mergeCell ref="AF13:AF14"/>
    <mergeCell ref="BD2:BF2"/>
    <mergeCell ref="B3:C3"/>
    <mergeCell ref="D3:AT3"/>
    <mergeCell ref="AU3:AV3"/>
    <mergeCell ref="BB3:BC3"/>
    <mergeCell ref="BD3:BF3"/>
    <mergeCell ref="C5:J5"/>
    <mergeCell ref="C6:J6"/>
    <mergeCell ref="C7:J7"/>
    <mergeCell ref="C8:J8"/>
    <mergeCell ref="A5:B5"/>
    <mergeCell ref="A6:B6"/>
    <mergeCell ref="Y6:AX9"/>
    <mergeCell ref="A9:B9"/>
    <mergeCell ref="C9:J9"/>
    <mergeCell ref="A8:B8"/>
    <mergeCell ref="AZ11:AZ14"/>
    <mergeCell ref="AY11:AY14"/>
    <mergeCell ref="A1:A3"/>
    <mergeCell ref="B1:C1"/>
    <mergeCell ref="D1:AT1"/>
    <mergeCell ref="AP12:AP14"/>
    <mergeCell ref="AQ12:AQ14"/>
    <mergeCell ref="AT12:AT14"/>
    <mergeCell ref="AU12:AU14"/>
    <mergeCell ref="X12:X14"/>
    <mergeCell ref="Y12:Y14"/>
    <mergeCell ref="P12:U12"/>
    <mergeCell ref="Z12:Z14"/>
    <mergeCell ref="AB12:AB14"/>
    <mergeCell ref="AC12:AC14"/>
    <mergeCell ref="AD12:AO12"/>
    <mergeCell ref="AD13:AD14"/>
    <mergeCell ref="S13:S14"/>
    <mergeCell ref="AG13:AG14"/>
    <mergeCell ref="V12:V14"/>
    <mergeCell ref="A15:A25"/>
    <mergeCell ref="C20:C22"/>
    <mergeCell ref="C23:C25"/>
    <mergeCell ref="AN13:AN14"/>
    <mergeCell ref="AO13:AO14"/>
    <mergeCell ref="B15:B19"/>
    <mergeCell ref="C15:C19"/>
    <mergeCell ref="D15:D19"/>
    <mergeCell ref="AH13:AH14"/>
    <mergeCell ref="AI13:AI14"/>
    <mergeCell ref="AJ13:AJ14"/>
    <mergeCell ref="AK13:AK14"/>
    <mergeCell ref="AL13:AL14"/>
    <mergeCell ref="AM13:AM14"/>
    <mergeCell ref="P13:P14"/>
    <mergeCell ref="Q13:Q14"/>
    <mergeCell ref="V15:V19"/>
    <mergeCell ref="W15:W19"/>
    <mergeCell ref="B12:B14"/>
    <mergeCell ref="C12:C14"/>
    <mergeCell ref="D12:D14"/>
    <mergeCell ref="E12:E14"/>
    <mergeCell ref="B23:B25"/>
    <mergeCell ref="D20:D22"/>
    <mergeCell ref="D23:D25"/>
    <mergeCell ref="R13:R14"/>
    <mergeCell ref="F12:F14"/>
    <mergeCell ref="G12:H12"/>
    <mergeCell ref="B20:B22"/>
    <mergeCell ref="T13:T14"/>
    <mergeCell ref="U13:U14"/>
    <mergeCell ref="K13:K14"/>
    <mergeCell ref="G15:G19"/>
    <mergeCell ref="H15:H19"/>
    <mergeCell ref="I15:I19"/>
    <mergeCell ref="J15:J19"/>
    <mergeCell ref="K15:K19"/>
    <mergeCell ref="L15:L19"/>
    <mergeCell ref="M15:M19"/>
    <mergeCell ref="N15:N19"/>
    <mergeCell ref="O15:O19"/>
    <mergeCell ref="P15:P19"/>
    <mergeCell ref="Q15:Q19"/>
    <mergeCell ref="R15:R19"/>
    <mergeCell ref="S15:S19"/>
    <mergeCell ref="T15:T19"/>
    <mergeCell ref="U15:U19"/>
    <mergeCell ref="I12:O12"/>
    <mergeCell ref="A26:A32"/>
    <mergeCell ref="V11:AX11"/>
    <mergeCell ref="B26:B28"/>
    <mergeCell ref="B29:B32"/>
    <mergeCell ref="C26:C28"/>
    <mergeCell ref="C29:C32"/>
    <mergeCell ref="D26:D28"/>
    <mergeCell ref="D29:D32"/>
    <mergeCell ref="L13:L14"/>
    <mergeCell ref="M13:M14"/>
    <mergeCell ref="N13:N14"/>
    <mergeCell ref="O13:O14"/>
    <mergeCell ref="AR12:AR14"/>
    <mergeCell ref="AS12:AS14"/>
    <mergeCell ref="A11:F11"/>
    <mergeCell ref="G11:U11"/>
    <mergeCell ref="A12:A14"/>
    <mergeCell ref="AV12:AV14"/>
    <mergeCell ref="AW12:AW14"/>
    <mergeCell ref="AX12:AX14"/>
    <mergeCell ref="G13:G14"/>
    <mergeCell ref="H13:H14"/>
    <mergeCell ref="I13:I14"/>
    <mergeCell ref="J13:J14"/>
    <mergeCell ref="AA12:AA14"/>
    <mergeCell ref="W12:W14"/>
    <mergeCell ref="X15:X19"/>
    <mergeCell ref="Y15:Y19"/>
    <mergeCell ref="Z15:Z19"/>
    <mergeCell ref="AA15:AA19"/>
    <mergeCell ref="AB15:AB19"/>
    <mergeCell ref="AC15:AC19"/>
    <mergeCell ref="AD15:AD19"/>
    <mergeCell ref="AE15:AE19"/>
    <mergeCell ref="AF15:AF19"/>
    <mergeCell ref="AG15:AG19"/>
    <mergeCell ref="AH15:AH19"/>
    <mergeCell ref="AI15:AI19"/>
    <mergeCell ref="AJ15:AJ19"/>
    <mergeCell ref="AK15:AK19"/>
    <mergeCell ref="AL15:AL19"/>
    <mergeCell ref="AM15:AM19"/>
    <mergeCell ref="AN15:AN19"/>
    <mergeCell ref="AO15:AO19"/>
    <mergeCell ref="AP15:AP19"/>
    <mergeCell ref="AQ15:AQ19"/>
    <mergeCell ref="AR15:AR19"/>
    <mergeCell ref="AS15:AS19"/>
    <mergeCell ref="AT15:AT19"/>
    <mergeCell ref="AU15:AU19"/>
    <mergeCell ref="AV15:AV19"/>
    <mergeCell ref="AX15:AX19"/>
    <mergeCell ref="AY15:AY19"/>
    <mergeCell ref="AZ15:AZ19"/>
    <mergeCell ref="G20:G22"/>
    <mergeCell ref="H20:H22"/>
    <mergeCell ref="I20:I22"/>
    <mergeCell ref="J20:J22"/>
    <mergeCell ref="K20:K22"/>
    <mergeCell ref="L20:L22"/>
    <mergeCell ref="M20:M22"/>
    <mergeCell ref="N20:N22"/>
    <mergeCell ref="O20:O22"/>
    <mergeCell ref="P20:P22"/>
    <mergeCell ref="Q20:Q22"/>
    <mergeCell ref="R20:R22"/>
    <mergeCell ref="S20:S22"/>
    <mergeCell ref="T20:T22"/>
    <mergeCell ref="U20:U22"/>
    <mergeCell ref="V20:V22"/>
    <mergeCell ref="W20:W22"/>
    <mergeCell ref="X20:X22"/>
    <mergeCell ref="Y20:Y22"/>
    <mergeCell ref="Z20:Z22"/>
    <mergeCell ref="AA20:AA22"/>
    <mergeCell ref="AB20:AB22"/>
    <mergeCell ref="AC20:AC22"/>
    <mergeCell ref="AD20:AD22"/>
    <mergeCell ref="AE20:AE22"/>
    <mergeCell ref="AF20:AF22"/>
    <mergeCell ref="AG20:AG22"/>
    <mergeCell ref="AH20:AH22"/>
    <mergeCell ref="AI20:AI22"/>
    <mergeCell ref="AJ20:AJ22"/>
    <mergeCell ref="AK20:AK22"/>
    <mergeCell ref="AL20:AL22"/>
    <mergeCell ref="AM20:AM22"/>
    <mergeCell ref="AN20:AN22"/>
    <mergeCell ref="AO20:AO22"/>
    <mergeCell ref="AP20:AP22"/>
    <mergeCell ref="AQ20:AQ22"/>
    <mergeCell ref="AR20:AR22"/>
    <mergeCell ref="AS20:AS22"/>
    <mergeCell ref="AT20:AT22"/>
    <mergeCell ref="AU20:AU22"/>
    <mergeCell ref="AV20:AV22"/>
    <mergeCell ref="AW20:AW22"/>
    <mergeCell ref="AX20:AX22"/>
    <mergeCell ref="AY20:AY22"/>
    <mergeCell ref="AZ20:AZ22"/>
    <mergeCell ref="G23:G25"/>
    <mergeCell ref="H23:H25"/>
    <mergeCell ref="I23:I25"/>
    <mergeCell ref="J23:J25"/>
    <mergeCell ref="K23:K25"/>
    <mergeCell ref="L23:L25"/>
    <mergeCell ref="M23:M25"/>
    <mergeCell ref="N23:N25"/>
    <mergeCell ref="O23:O25"/>
    <mergeCell ref="P23:P25"/>
    <mergeCell ref="Q23:Q25"/>
    <mergeCell ref="R23:R25"/>
    <mergeCell ref="S23:S25"/>
    <mergeCell ref="T23:T25"/>
    <mergeCell ref="U23:U25"/>
    <mergeCell ref="V23:V25"/>
    <mergeCell ref="W23:W25"/>
    <mergeCell ref="AW23:AW25"/>
    <mergeCell ref="AX23:AX25"/>
    <mergeCell ref="AY23:AY25"/>
    <mergeCell ref="AZ23:AZ25"/>
    <mergeCell ref="G26:G28"/>
    <mergeCell ref="H26:H28"/>
    <mergeCell ref="I26:I28"/>
    <mergeCell ref="J26:J28"/>
    <mergeCell ref="K26:K28"/>
    <mergeCell ref="L26:L28"/>
    <mergeCell ref="M26:M28"/>
    <mergeCell ref="N26:N28"/>
    <mergeCell ref="O26:O28"/>
    <mergeCell ref="P26:P28"/>
    <mergeCell ref="Q26:Q28"/>
    <mergeCell ref="R26:R28"/>
    <mergeCell ref="S26:S28"/>
    <mergeCell ref="T26:T28"/>
    <mergeCell ref="U26:U28"/>
    <mergeCell ref="V26:V28"/>
    <mergeCell ref="X26:X28"/>
    <mergeCell ref="AK23:AK25"/>
    <mergeCell ref="AB26:AB28"/>
    <mergeCell ref="AC26:AC28"/>
    <mergeCell ref="AD26:AD28"/>
    <mergeCell ref="AE26:AE28"/>
    <mergeCell ref="AF26:AF28"/>
    <mergeCell ref="AG26:AG28"/>
    <mergeCell ref="AT23:AT25"/>
    <mergeCell ref="AH26:AH28"/>
    <mergeCell ref="AI26:AI28"/>
    <mergeCell ref="AJ26:AJ28"/>
    <mergeCell ref="AK26:AK28"/>
    <mergeCell ref="AL26:AL28"/>
    <mergeCell ref="AM26:AM28"/>
    <mergeCell ref="AN26:AN28"/>
    <mergeCell ref="AO26:AO28"/>
    <mergeCell ref="AP26:AP28"/>
    <mergeCell ref="AQ26:AQ28"/>
    <mergeCell ref="AR26:AR28"/>
    <mergeCell ref="AS26:AS28"/>
    <mergeCell ref="AT26:AT28"/>
    <mergeCell ref="X23:X25"/>
    <mergeCell ref="Y23:Y25"/>
    <mergeCell ref="AU23:AU25"/>
    <mergeCell ref="AV23:AV25"/>
    <mergeCell ref="AN23:AN25"/>
    <mergeCell ref="AO23:AO25"/>
    <mergeCell ref="AP23:AP25"/>
    <mergeCell ref="AQ23:AQ25"/>
    <mergeCell ref="AR23:AR25"/>
    <mergeCell ref="AS23:AS25"/>
    <mergeCell ref="AB23:AB25"/>
    <mergeCell ref="AC23:AC25"/>
    <mergeCell ref="AD23:AD25"/>
    <mergeCell ref="AE23:AE25"/>
    <mergeCell ref="AF23:AF25"/>
    <mergeCell ref="AG23:AG25"/>
    <mergeCell ref="AH23:AH25"/>
    <mergeCell ref="AI23:AI25"/>
    <mergeCell ref="AJ23:AJ25"/>
    <mergeCell ref="AL23:AL25"/>
    <mergeCell ref="AM23:AM25"/>
    <mergeCell ref="Z23:Z25"/>
    <mergeCell ref="AA23:AA25"/>
    <mergeCell ref="AU26:AU28"/>
    <mergeCell ref="AV26:AV28"/>
    <mergeCell ref="AX26:AX28"/>
    <mergeCell ref="AY26:AY28"/>
    <mergeCell ref="AZ26:AZ28"/>
    <mergeCell ref="G29:G32"/>
    <mergeCell ref="H29:H32"/>
    <mergeCell ref="I29:I32"/>
    <mergeCell ref="J29:J32"/>
    <mergeCell ref="K29:K32"/>
    <mergeCell ref="L29:L32"/>
    <mergeCell ref="M29:M32"/>
    <mergeCell ref="N29:N32"/>
    <mergeCell ref="O29:O32"/>
    <mergeCell ref="AB29:AB32"/>
    <mergeCell ref="AC29:AC32"/>
    <mergeCell ref="AD29:AD32"/>
    <mergeCell ref="AE29:AE32"/>
    <mergeCell ref="AF29:AF32"/>
    <mergeCell ref="AG29:AG32"/>
    <mergeCell ref="AH29:AH32"/>
    <mergeCell ref="P29:P32"/>
    <mergeCell ref="Q29:Q32"/>
    <mergeCell ref="R29:R32"/>
    <mergeCell ref="AP29:AP32"/>
    <mergeCell ref="AQ29:AQ32"/>
    <mergeCell ref="AR29:AR32"/>
    <mergeCell ref="AS29:AS32"/>
    <mergeCell ref="AT29:AT32"/>
    <mergeCell ref="S29:S32"/>
    <mergeCell ref="T29:T32"/>
    <mergeCell ref="U29:U32"/>
    <mergeCell ref="V29:V32"/>
    <mergeCell ref="X29:X32"/>
    <mergeCell ref="Y29:Y32"/>
    <mergeCell ref="AI29:AI32"/>
    <mergeCell ref="AJ29:AJ32"/>
    <mergeCell ref="AK29:AK32"/>
    <mergeCell ref="AU29:AU32"/>
    <mergeCell ref="AV29:AV32"/>
    <mergeCell ref="AW29:AW32"/>
    <mergeCell ref="AX29:AX32"/>
    <mergeCell ref="AY29:AY32"/>
    <mergeCell ref="AZ29:AZ32"/>
    <mergeCell ref="X45:X48"/>
    <mergeCell ref="W26:W28"/>
    <mergeCell ref="W29:W32"/>
    <mergeCell ref="Y36:Y40"/>
    <mergeCell ref="Z36:Z40"/>
    <mergeCell ref="AA36:AA40"/>
    <mergeCell ref="X36:X38"/>
    <mergeCell ref="X39:X41"/>
    <mergeCell ref="X42:X44"/>
    <mergeCell ref="Z29:Z32"/>
    <mergeCell ref="AA29:AA32"/>
    <mergeCell ref="Y26:Y28"/>
    <mergeCell ref="Z26:Z28"/>
    <mergeCell ref="AA26:AA28"/>
    <mergeCell ref="AL29:AL32"/>
    <mergeCell ref="AM29:AM32"/>
    <mergeCell ref="AN29:AN32"/>
    <mergeCell ref="AO29:AO32"/>
  </mergeCells>
  <phoneticPr fontId="31" type="noConversion"/>
  <pageMargins left="0.31496062992125984" right="0.31496062992125984" top="0.35433070866141736" bottom="0.35433070866141736" header="0.11811023622047245" footer="0.11811023622047245"/>
  <pageSetup scale="80" orientation="landscape"/>
  <drawing r:id="rId1"/>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D5B02BC5-78A3-4EF3-BC19-8017903BF065}">
          <x14:formula1>
            <xm:f>'Listas Desplegables '!$B$1478:$B$1502</xm:f>
          </x14:formula1>
          <xm:sqref>AP15:AP32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BF29"/>
  <sheetViews>
    <sheetView topLeftCell="U1" zoomScale="85" zoomScaleNormal="85" zoomScaleSheetLayoutView="114" workbookViewId="0">
      <selection activeCell="W23" sqref="W23"/>
    </sheetView>
  </sheetViews>
  <sheetFormatPr baseColWidth="10" defaultColWidth="8.85546875" defaultRowHeight="12.75" customHeight="1" x14ac:dyDescent="0.25"/>
  <cols>
    <col min="1" max="1" width="25" style="103" customWidth="1"/>
    <col min="2" max="2" width="16.28515625" style="103" customWidth="1"/>
    <col min="3" max="3" width="20.42578125" style="103" customWidth="1"/>
    <col min="4" max="4" width="18.28515625" style="103" customWidth="1"/>
    <col min="5" max="5" width="31.42578125" style="103" customWidth="1"/>
    <col min="6" max="6" width="22.85546875" style="103" customWidth="1"/>
    <col min="7" max="7" width="16.28515625" style="103" customWidth="1"/>
    <col min="8" max="8" width="13.28515625" style="103" customWidth="1"/>
    <col min="9" max="9" width="14" style="103" customWidth="1"/>
    <col min="10" max="10" width="14.7109375" style="103" customWidth="1"/>
    <col min="11" max="11" width="12.28515625" style="103" customWidth="1"/>
    <col min="12" max="12" width="13.140625" style="103" customWidth="1"/>
    <col min="13" max="13" width="12.85546875" style="103" customWidth="1"/>
    <col min="14" max="14" width="15.85546875" style="103" customWidth="1"/>
    <col min="15" max="15" width="18" style="103" customWidth="1"/>
    <col min="16" max="21" width="13.85546875" style="103" customWidth="1"/>
    <col min="22" max="22" width="29.7109375" style="103" bestFit="1" customWidth="1"/>
    <col min="23" max="23" width="12.7109375" style="103" customWidth="1"/>
    <col min="24" max="24" width="11.42578125" style="107" customWidth="1"/>
    <col min="25" max="25" width="27.7109375" style="107" customWidth="1"/>
    <col min="26" max="26" width="23.42578125" style="107" customWidth="1"/>
    <col min="27" max="27" width="13" style="107" customWidth="1"/>
    <col min="28" max="28" width="14.140625" style="107" customWidth="1"/>
    <col min="29" max="29" width="11.85546875" style="107" customWidth="1"/>
    <col min="30" max="36" width="4.7109375" style="107" customWidth="1"/>
    <col min="37" max="37" width="6.42578125" style="107" customWidth="1"/>
    <col min="38" max="41" width="4.7109375" style="107" customWidth="1"/>
    <col min="42" max="42" width="24.28515625" style="107" customWidth="1"/>
    <col min="43" max="43" width="17.28515625" style="107" customWidth="1"/>
    <col min="44" max="45" width="13.7109375" style="107" customWidth="1"/>
    <col min="46" max="46" width="21.140625" style="107" customWidth="1"/>
    <col min="47" max="47" width="30.85546875" style="107" customWidth="1"/>
    <col min="48" max="48" width="19.85546875" style="107" customWidth="1"/>
    <col min="49" max="49" width="31" style="107" customWidth="1"/>
    <col min="50" max="50" width="36" style="103" customWidth="1"/>
    <col min="51" max="51" width="19.85546875" style="103" customWidth="1"/>
    <col min="52" max="52" width="25.7109375" style="103" customWidth="1"/>
    <col min="53" max="16384" width="8.85546875" style="103"/>
  </cols>
  <sheetData>
    <row r="1" spans="1:58" ht="30" customHeight="1" x14ac:dyDescent="0.25">
      <c r="A1" s="582"/>
      <c r="B1" s="585" t="s">
        <v>0</v>
      </c>
      <c r="C1" s="585"/>
      <c r="D1" s="586" t="s">
        <v>1</v>
      </c>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587"/>
      <c r="AH1" s="587"/>
      <c r="AI1" s="587"/>
      <c r="AJ1" s="587"/>
      <c r="AK1" s="587"/>
      <c r="AL1" s="587"/>
      <c r="AM1" s="587"/>
      <c r="AN1" s="587"/>
      <c r="AO1" s="587"/>
      <c r="AP1" s="587"/>
      <c r="AQ1" s="587"/>
      <c r="AR1" s="587"/>
      <c r="AS1" s="587"/>
      <c r="AT1" s="588"/>
      <c r="AU1" s="593" t="s">
        <v>2</v>
      </c>
      <c r="AV1" s="594"/>
      <c r="AW1" s="101"/>
      <c r="AX1" s="102" t="s">
        <v>3</v>
      </c>
      <c r="BB1" s="595"/>
      <c r="BC1" s="595"/>
      <c r="BD1" s="596"/>
      <c r="BE1" s="596"/>
      <c r="BF1" s="596"/>
    </row>
    <row r="2" spans="1:58" ht="30" customHeight="1" x14ac:dyDescent="0.25">
      <c r="A2" s="583"/>
      <c r="B2" s="585" t="s">
        <v>4</v>
      </c>
      <c r="C2" s="585"/>
      <c r="D2" s="597" t="s">
        <v>5</v>
      </c>
      <c r="E2" s="598"/>
      <c r="F2" s="598"/>
      <c r="G2" s="598"/>
      <c r="H2" s="598"/>
      <c r="I2" s="598"/>
      <c r="J2" s="598"/>
      <c r="K2" s="598"/>
      <c r="L2" s="598"/>
      <c r="M2" s="598"/>
      <c r="N2" s="598"/>
      <c r="O2" s="598"/>
      <c r="P2" s="598"/>
      <c r="Q2" s="598"/>
      <c r="R2" s="598"/>
      <c r="S2" s="598"/>
      <c r="T2" s="598"/>
      <c r="U2" s="598"/>
      <c r="V2" s="598"/>
      <c r="W2" s="598"/>
      <c r="X2" s="598"/>
      <c r="Y2" s="598"/>
      <c r="Z2" s="598"/>
      <c r="AA2" s="598"/>
      <c r="AB2" s="598"/>
      <c r="AC2" s="598"/>
      <c r="AD2" s="598"/>
      <c r="AE2" s="598"/>
      <c r="AF2" s="598"/>
      <c r="AG2" s="598"/>
      <c r="AH2" s="598"/>
      <c r="AI2" s="598"/>
      <c r="AJ2" s="598"/>
      <c r="AK2" s="598"/>
      <c r="AL2" s="598"/>
      <c r="AM2" s="598"/>
      <c r="AN2" s="598"/>
      <c r="AO2" s="598"/>
      <c r="AP2" s="598"/>
      <c r="AQ2" s="598"/>
      <c r="AR2" s="598"/>
      <c r="AS2" s="598"/>
      <c r="AT2" s="599"/>
      <c r="AU2" s="593" t="s">
        <v>6</v>
      </c>
      <c r="AV2" s="594"/>
      <c r="AW2" s="101"/>
      <c r="AX2" s="102"/>
      <c r="BB2" s="595"/>
      <c r="BC2" s="595"/>
      <c r="BD2" s="600"/>
      <c r="BE2" s="600"/>
      <c r="BF2" s="600"/>
    </row>
    <row r="3" spans="1:58" ht="30" customHeight="1" x14ac:dyDescent="0.25">
      <c r="A3" s="584"/>
      <c r="B3" s="585" t="s">
        <v>7</v>
      </c>
      <c r="C3" s="585"/>
      <c r="D3" s="597" t="s">
        <v>8</v>
      </c>
      <c r="E3" s="598"/>
      <c r="F3" s="598"/>
      <c r="G3" s="598"/>
      <c r="H3" s="598"/>
      <c r="I3" s="598"/>
      <c r="J3" s="598"/>
      <c r="K3" s="598"/>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98"/>
      <c r="AK3" s="598"/>
      <c r="AL3" s="598"/>
      <c r="AM3" s="598"/>
      <c r="AN3" s="598"/>
      <c r="AO3" s="598"/>
      <c r="AP3" s="598"/>
      <c r="AQ3" s="598"/>
      <c r="AR3" s="598"/>
      <c r="AS3" s="598"/>
      <c r="AT3" s="599"/>
      <c r="AU3" s="593" t="s">
        <v>9</v>
      </c>
      <c r="AV3" s="594"/>
      <c r="AW3" s="101"/>
      <c r="AX3" s="105"/>
      <c r="BB3" s="595"/>
      <c r="BC3" s="595"/>
      <c r="BD3" s="601"/>
      <c r="BE3" s="602"/>
      <c r="BF3" s="602"/>
    </row>
    <row r="4" spans="1:58" ht="18" customHeight="1" x14ac:dyDescent="0.25">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X4" s="106"/>
      <c r="AY4" s="106"/>
      <c r="AZ4" s="106"/>
    </row>
    <row r="5" spans="1:58" s="111" customFormat="1" ht="18" customHeight="1" x14ac:dyDescent="0.25">
      <c r="A5" s="575" t="s">
        <v>10</v>
      </c>
      <c r="B5" s="576"/>
      <c r="C5" s="577">
        <v>2026</v>
      </c>
      <c r="D5" s="577"/>
      <c r="E5" s="577"/>
      <c r="F5" s="577"/>
      <c r="G5" s="577"/>
      <c r="H5" s="577"/>
      <c r="I5" s="577"/>
      <c r="J5" s="577"/>
      <c r="K5" s="108"/>
      <c r="L5" s="108"/>
      <c r="M5" s="108"/>
      <c r="N5" s="108"/>
      <c r="O5" s="108"/>
      <c r="P5" s="108"/>
      <c r="Q5" s="108"/>
      <c r="R5" s="108"/>
      <c r="S5" s="108"/>
      <c r="T5" s="108"/>
      <c r="U5" s="108"/>
      <c r="V5" s="108"/>
      <c r="W5" s="108"/>
      <c r="X5" s="109"/>
      <c r="Y5" s="109"/>
      <c r="Z5" s="109"/>
      <c r="AA5" s="109"/>
      <c r="AB5" s="109"/>
      <c r="AC5" s="109"/>
      <c r="AD5" s="109"/>
      <c r="AE5" s="109"/>
      <c r="AF5" s="109"/>
      <c r="AG5" s="109"/>
      <c r="AH5" s="109"/>
      <c r="AI5" s="109"/>
      <c r="AJ5" s="109"/>
      <c r="AK5" s="109"/>
      <c r="AL5" s="109"/>
      <c r="AM5" s="109"/>
      <c r="AN5" s="109"/>
      <c r="AO5" s="109"/>
      <c r="AP5" s="109"/>
      <c r="AQ5" s="109"/>
      <c r="AR5" s="109"/>
      <c r="AS5" s="109"/>
      <c r="AT5" s="109"/>
      <c r="AU5" s="110"/>
      <c r="AV5" s="110"/>
      <c r="AW5" s="110"/>
      <c r="AX5" s="109"/>
      <c r="AY5" s="109"/>
      <c r="AZ5" s="109"/>
    </row>
    <row r="6" spans="1:58" s="111" customFormat="1" ht="18" customHeight="1" x14ac:dyDescent="0.25">
      <c r="A6" s="575" t="s">
        <v>11</v>
      </c>
      <c r="B6" s="576"/>
      <c r="C6" s="577" t="s">
        <v>486</v>
      </c>
      <c r="D6" s="577"/>
      <c r="E6" s="577"/>
      <c r="F6" s="577"/>
      <c r="G6" s="577"/>
      <c r="H6" s="577"/>
      <c r="I6" s="577"/>
      <c r="J6" s="577"/>
      <c r="K6" s="108"/>
      <c r="L6" s="108"/>
      <c r="M6" s="108"/>
      <c r="N6" s="108"/>
      <c r="O6" s="108"/>
      <c r="P6" s="108"/>
      <c r="Q6" s="108"/>
      <c r="R6" s="108"/>
      <c r="S6" s="108"/>
      <c r="T6" s="108"/>
      <c r="U6" s="108"/>
      <c r="V6" s="108"/>
      <c r="W6" s="108"/>
      <c r="X6" s="108"/>
      <c r="Y6" s="574"/>
      <c r="Z6" s="574"/>
      <c r="AA6" s="574"/>
      <c r="AB6" s="574"/>
      <c r="AC6" s="574"/>
      <c r="AD6" s="574"/>
      <c r="AE6" s="574"/>
      <c r="AF6" s="574"/>
      <c r="AG6" s="574"/>
      <c r="AH6" s="574"/>
      <c r="AI6" s="574"/>
      <c r="AJ6" s="574"/>
      <c r="AK6" s="574"/>
      <c r="AL6" s="574"/>
      <c r="AM6" s="574"/>
      <c r="AN6" s="574"/>
      <c r="AO6" s="574"/>
      <c r="AP6" s="574"/>
      <c r="AQ6" s="574"/>
      <c r="AR6" s="574"/>
      <c r="AS6" s="574"/>
      <c r="AT6" s="574"/>
      <c r="AU6" s="574"/>
      <c r="AV6" s="574"/>
      <c r="AW6" s="574"/>
      <c r="AX6" s="574"/>
      <c r="AY6" s="109"/>
      <c r="AZ6" s="109"/>
    </row>
    <row r="7" spans="1:58" s="111" customFormat="1" ht="18" customHeight="1" x14ac:dyDescent="0.25">
      <c r="A7" s="575" t="s">
        <v>12</v>
      </c>
      <c r="B7" s="576"/>
      <c r="C7" s="623">
        <v>202300000000222</v>
      </c>
      <c r="D7" s="623"/>
      <c r="E7" s="623"/>
      <c r="F7" s="623"/>
      <c r="G7" s="623"/>
      <c r="H7" s="623"/>
      <c r="I7" s="623"/>
      <c r="J7" s="623"/>
      <c r="K7" s="108"/>
      <c r="L7" s="108"/>
      <c r="M7" s="108"/>
      <c r="N7" s="108"/>
      <c r="O7" s="108"/>
      <c r="P7" s="108"/>
      <c r="Q7" s="108"/>
      <c r="R7" s="108"/>
      <c r="S7" s="108"/>
      <c r="T7" s="108"/>
      <c r="U7" s="108"/>
      <c r="V7" s="108"/>
      <c r="W7" s="108"/>
      <c r="X7" s="108"/>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4"/>
      <c r="AY7" s="109"/>
      <c r="AZ7" s="109"/>
    </row>
    <row r="8" spans="1:58" s="111" customFormat="1" ht="18" customHeight="1" x14ac:dyDescent="0.25">
      <c r="A8" s="575" t="s">
        <v>13</v>
      </c>
      <c r="B8" s="576"/>
      <c r="C8" s="577" t="s">
        <v>487</v>
      </c>
      <c r="D8" s="577"/>
      <c r="E8" s="577"/>
      <c r="F8" s="577"/>
      <c r="G8" s="577"/>
      <c r="H8" s="577"/>
      <c r="I8" s="577"/>
      <c r="J8" s="577"/>
      <c r="K8" s="108"/>
      <c r="L8" s="108"/>
      <c r="M8" s="108"/>
      <c r="N8" s="108"/>
      <c r="O8" s="108"/>
      <c r="P8" s="108"/>
      <c r="Q8" s="108"/>
      <c r="R8" s="108"/>
      <c r="S8" s="108"/>
      <c r="T8" s="108"/>
      <c r="U8" s="108"/>
      <c r="V8" s="108"/>
      <c r="W8" s="108"/>
      <c r="X8" s="108"/>
      <c r="Y8" s="574"/>
      <c r="Z8" s="574"/>
      <c r="AA8" s="574"/>
      <c r="AB8" s="574"/>
      <c r="AC8" s="574"/>
      <c r="AD8" s="574"/>
      <c r="AE8" s="574"/>
      <c r="AF8" s="574"/>
      <c r="AG8" s="574"/>
      <c r="AH8" s="574"/>
      <c r="AI8" s="574"/>
      <c r="AJ8" s="574"/>
      <c r="AK8" s="574"/>
      <c r="AL8" s="574"/>
      <c r="AM8" s="574"/>
      <c r="AN8" s="574"/>
      <c r="AO8" s="574"/>
      <c r="AP8" s="574"/>
      <c r="AQ8" s="574"/>
      <c r="AR8" s="574"/>
      <c r="AS8" s="574"/>
      <c r="AT8" s="574"/>
      <c r="AU8" s="574"/>
      <c r="AV8" s="574"/>
      <c r="AW8" s="574"/>
      <c r="AX8" s="574"/>
      <c r="AY8" s="109"/>
      <c r="AZ8" s="109"/>
    </row>
    <row r="9" spans="1:58" s="111" customFormat="1" ht="18" customHeight="1" x14ac:dyDescent="0.25">
      <c r="A9" s="575" t="s">
        <v>14</v>
      </c>
      <c r="B9" s="576"/>
      <c r="C9" s="577" t="s">
        <v>432</v>
      </c>
      <c r="D9" s="577"/>
      <c r="E9" s="577"/>
      <c r="F9" s="577"/>
      <c r="G9" s="577"/>
      <c r="H9" s="577"/>
      <c r="I9" s="577"/>
      <c r="J9" s="577"/>
      <c r="K9" s="108"/>
      <c r="L9" s="108"/>
      <c r="M9" s="108"/>
      <c r="N9" s="108"/>
      <c r="O9" s="108"/>
      <c r="P9" s="108"/>
      <c r="Q9" s="108"/>
      <c r="R9" s="108"/>
      <c r="S9" s="108"/>
      <c r="T9" s="108"/>
      <c r="U9" s="108"/>
      <c r="V9" s="108"/>
      <c r="W9" s="108"/>
      <c r="X9" s="108"/>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4"/>
      <c r="AY9" s="109"/>
      <c r="AZ9" s="109"/>
    </row>
    <row r="10" spans="1:58" s="111" customFormat="1" ht="8.25" customHeight="1" x14ac:dyDescent="0.25">
      <c r="A10" s="112"/>
      <c r="B10" s="112"/>
      <c r="C10" s="99"/>
      <c r="D10" s="99"/>
      <c r="E10" s="99"/>
      <c r="F10" s="99"/>
      <c r="G10" s="99"/>
      <c r="H10" s="99"/>
      <c r="I10" s="99"/>
      <c r="J10" s="99"/>
      <c r="K10" s="99"/>
      <c r="L10" s="99"/>
      <c r="M10" s="99"/>
      <c r="N10" s="99"/>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110"/>
      <c r="AS10" s="110"/>
      <c r="AT10" s="110"/>
      <c r="AU10" s="110"/>
      <c r="AV10" s="110"/>
      <c r="AW10" s="110"/>
      <c r="AX10" s="110"/>
      <c r="AY10" s="109"/>
      <c r="AZ10" s="109"/>
    </row>
    <row r="11" spans="1:58" s="111" customFormat="1" ht="18" customHeight="1" x14ac:dyDescent="0.25">
      <c r="A11" s="558" t="s">
        <v>15</v>
      </c>
      <c r="B11" s="558"/>
      <c r="C11" s="558"/>
      <c r="D11" s="558"/>
      <c r="E11" s="558"/>
      <c r="F11" s="558"/>
      <c r="G11" s="559" t="s">
        <v>16</v>
      </c>
      <c r="H11" s="559"/>
      <c r="I11" s="559"/>
      <c r="J11" s="559"/>
      <c r="K11" s="559"/>
      <c r="L11" s="559"/>
      <c r="M11" s="559"/>
      <c r="N11" s="559"/>
      <c r="O11" s="559"/>
      <c r="P11" s="553"/>
      <c r="Q11" s="553"/>
      <c r="R11" s="553"/>
      <c r="S11" s="553"/>
      <c r="T11" s="553"/>
      <c r="U11" s="621"/>
      <c r="V11" s="548" t="s">
        <v>17</v>
      </c>
      <c r="W11" s="548"/>
      <c r="X11" s="548"/>
      <c r="Y11" s="548"/>
      <c r="Z11" s="548"/>
      <c r="AA11" s="548"/>
      <c r="AB11" s="548"/>
      <c r="AC11" s="548"/>
      <c r="AD11" s="548"/>
      <c r="AE11" s="548"/>
      <c r="AF11" s="548"/>
      <c r="AG11" s="548"/>
      <c r="AH11" s="548"/>
      <c r="AI11" s="548"/>
      <c r="AJ11" s="548"/>
      <c r="AK11" s="548"/>
      <c r="AL11" s="548"/>
      <c r="AM11" s="548"/>
      <c r="AN11" s="548"/>
      <c r="AO11" s="548"/>
      <c r="AP11" s="548"/>
      <c r="AQ11" s="548"/>
      <c r="AR11" s="548"/>
      <c r="AS11" s="548"/>
      <c r="AT11" s="548"/>
      <c r="AU11" s="548"/>
      <c r="AV11" s="548"/>
      <c r="AW11" s="548"/>
      <c r="AX11" s="548"/>
      <c r="AY11" s="580" t="s">
        <v>18</v>
      </c>
      <c r="AZ11" s="580" t="s">
        <v>19</v>
      </c>
    </row>
    <row r="12" spans="1:58" s="111" customFormat="1" ht="18" customHeight="1" x14ac:dyDescent="0.25">
      <c r="A12" s="561" t="s">
        <v>20</v>
      </c>
      <c r="B12" s="572" t="s">
        <v>21</v>
      </c>
      <c r="C12" s="561" t="s">
        <v>22</v>
      </c>
      <c r="D12" s="561" t="s">
        <v>23</v>
      </c>
      <c r="E12" s="561" t="s">
        <v>24</v>
      </c>
      <c r="F12" s="561" t="s">
        <v>25</v>
      </c>
      <c r="G12" s="559" t="s">
        <v>26</v>
      </c>
      <c r="H12" s="559"/>
      <c r="I12" s="560" t="s">
        <v>27</v>
      </c>
      <c r="J12" s="568"/>
      <c r="K12" s="568"/>
      <c r="L12" s="568"/>
      <c r="M12" s="568"/>
      <c r="N12" s="568"/>
      <c r="O12" s="568"/>
      <c r="P12" s="610" t="s">
        <v>28</v>
      </c>
      <c r="Q12" s="610"/>
      <c r="R12" s="610"/>
      <c r="S12" s="610"/>
      <c r="T12" s="610"/>
      <c r="U12" s="610"/>
      <c r="V12" s="618" t="s">
        <v>29</v>
      </c>
      <c r="W12" s="548" t="s">
        <v>30</v>
      </c>
      <c r="X12" s="616" t="s">
        <v>31</v>
      </c>
      <c r="Y12" s="616" t="s">
        <v>32</v>
      </c>
      <c r="Z12" s="616" t="s">
        <v>33</v>
      </c>
      <c r="AA12" s="616" t="s">
        <v>34</v>
      </c>
      <c r="AB12" s="616" t="s">
        <v>35</v>
      </c>
      <c r="AC12" s="613" t="s">
        <v>36</v>
      </c>
      <c r="AD12" s="616" t="s">
        <v>37</v>
      </c>
      <c r="AE12" s="616"/>
      <c r="AF12" s="616"/>
      <c r="AG12" s="616"/>
      <c r="AH12" s="616"/>
      <c r="AI12" s="616"/>
      <c r="AJ12" s="616"/>
      <c r="AK12" s="616"/>
      <c r="AL12" s="616"/>
      <c r="AM12" s="616"/>
      <c r="AN12" s="616"/>
      <c r="AO12" s="616"/>
      <c r="AP12" s="616" t="s">
        <v>38</v>
      </c>
      <c r="AQ12" s="616" t="s">
        <v>39</v>
      </c>
      <c r="AR12" s="616" t="s">
        <v>40</v>
      </c>
      <c r="AS12" s="616" t="s">
        <v>41</v>
      </c>
      <c r="AT12" s="616" t="s">
        <v>42</v>
      </c>
      <c r="AU12" s="616" t="s">
        <v>43</v>
      </c>
      <c r="AV12" s="616" t="s">
        <v>44</v>
      </c>
      <c r="AW12" s="616" t="s">
        <v>45</v>
      </c>
      <c r="AX12" s="616" t="s">
        <v>46</v>
      </c>
      <c r="AY12" s="580"/>
      <c r="AZ12" s="580"/>
    </row>
    <row r="13" spans="1:58" s="111" customFormat="1" ht="15" customHeight="1" x14ac:dyDescent="0.25">
      <c r="A13" s="562"/>
      <c r="B13" s="573"/>
      <c r="C13" s="562"/>
      <c r="D13" s="562"/>
      <c r="E13" s="562"/>
      <c r="F13" s="562"/>
      <c r="G13" s="551" t="s">
        <v>26</v>
      </c>
      <c r="H13" s="551" t="s">
        <v>47</v>
      </c>
      <c r="I13" s="551" t="s">
        <v>48</v>
      </c>
      <c r="J13" s="551" t="s">
        <v>49</v>
      </c>
      <c r="K13" s="551" t="s">
        <v>50</v>
      </c>
      <c r="L13" s="551" t="s">
        <v>51</v>
      </c>
      <c r="M13" s="551" t="s">
        <v>52</v>
      </c>
      <c r="N13" s="551" t="s">
        <v>434</v>
      </c>
      <c r="O13" s="552" t="s">
        <v>54</v>
      </c>
      <c r="P13" s="622" t="s">
        <v>55</v>
      </c>
      <c r="Q13" s="609" t="s">
        <v>56</v>
      </c>
      <c r="R13" s="609" t="s">
        <v>57</v>
      </c>
      <c r="S13" s="609" t="s">
        <v>58</v>
      </c>
      <c r="T13" s="609" t="s">
        <v>59</v>
      </c>
      <c r="U13" s="620" t="s">
        <v>60</v>
      </c>
      <c r="V13" s="616"/>
      <c r="W13" s="548"/>
      <c r="X13" s="616"/>
      <c r="Y13" s="616"/>
      <c r="Z13" s="616"/>
      <c r="AA13" s="548"/>
      <c r="AB13" s="616"/>
      <c r="AC13" s="613"/>
      <c r="AD13" s="611" t="s">
        <v>61</v>
      </c>
      <c r="AE13" s="611" t="s">
        <v>62</v>
      </c>
      <c r="AF13" s="611" t="s">
        <v>63</v>
      </c>
      <c r="AG13" s="611" t="s">
        <v>64</v>
      </c>
      <c r="AH13" s="611" t="s">
        <v>65</v>
      </c>
      <c r="AI13" s="611" t="s">
        <v>66</v>
      </c>
      <c r="AJ13" s="611" t="s">
        <v>67</v>
      </c>
      <c r="AK13" s="611" t="s">
        <v>68</v>
      </c>
      <c r="AL13" s="611" t="s">
        <v>69</v>
      </c>
      <c r="AM13" s="611" t="s">
        <v>70</v>
      </c>
      <c r="AN13" s="611" t="s">
        <v>71</v>
      </c>
      <c r="AO13" s="611" t="s">
        <v>72</v>
      </c>
      <c r="AP13" s="616"/>
      <c r="AQ13" s="616"/>
      <c r="AR13" s="616"/>
      <c r="AS13" s="616"/>
      <c r="AT13" s="616"/>
      <c r="AU13" s="616"/>
      <c r="AV13" s="616"/>
      <c r="AW13" s="616"/>
      <c r="AX13" s="616"/>
      <c r="AY13" s="580"/>
      <c r="AZ13" s="580"/>
    </row>
    <row r="14" spans="1:58" s="111" customFormat="1" ht="38.1" customHeight="1" x14ac:dyDescent="0.25">
      <c r="A14" s="608"/>
      <c r="B14" s="607"/>
      <c r="C14" s="608"/>
      <c r="D14" s="608"/>
      <c r="E14" s="608"/>
      <c r="F14" s="608"/>
      <c r="G14" s="552"/>
      <c r="H14" s="552"/>
      <c r="I14" s="552"/>
      <c r="J14" s="552"/>
      <c r="K14" s="552"/>
      <c r="L14" s="552"/>
      <c r="M14" s="552"/>
      <c r="N14" s="553"/>
      <c r="O14" s="554"/>
      <c r="P14" s="552"/>
      <c r="Q14" s="553"/>
      <c r="R14" s="553"/>
      <c r="S14" s="553"/>
      <c r="T14" s="553"/>
      <c r="U14" s="621"/>
      <c r="V14" s="619"/>
      <c r="W14" s="617"/>
      <c r="X14" s="619"/>
      <c r="Y14" s="619"/>
      <c r="Z14" s="619"/>
      <c r="AA14" s="617"/>
      <c r="AB14" s="619"/>
      <c r="AC14" s="614"/>
      <c r="AD14" s="612"/>
      <c r="AE14" s="612"/>
      <c r="AF14" s="612"/>
      <c r="AG14" s="612"/>
      <c r="AH14" s="612"/>
      <c r="AI14" s="612"/>
      <c r="AJ14" s="612"/>
      <c r="AK14" s="612"/>
      <c r="AL14" s="612"/>
      <c r="AM14" s="612"/>
      <c r="AN14" s="612"/>
      <c r="AO14" s="612"/>
      <c r="AP14" s="619"/>
      <c r="AQ14" s="619"/>
      <c r="AR14" s="619"/>
      <c r="AS14" s="619"/>
      <c r="AT14" s="619"/>
      <c r="AU14" s="619"/>
      <c r="AV14" s="619"/>
      <c r="AW14" s="619"/>
      <c r="AX14" s="619"/>
      <c r="AY14" s="581"/>
      <c r="AZ14" s="581"/>
    </row>
    <row r="15" spans="1:58" s="113" customFormat="1" ht="39" customHeight="1" x14ac:dyDescent="0.25">
      <c r="A15" s="547" t="s">
        <v>488</v>
      </c>
      <c r="B15" s="547" t="s">
        <v>489</v>
      </c>
      <c r="C15" s="547" t="s">
        <v>490</v>
      </c>
      <c r="D15" s="567">
        <v>3</v>
      </c>
      <c r="E15" s="412" t="s">
        <v>491</v>
      </c>
      <c r="F15" s="156">
        <v>3575160000</v>
      </c>
      <c r="G15" s="615" t="s">
        <v>440</v>
      </c>
      <c r="H15" s="534" t="s">
        <v>449</v>
      </c>
      <c r="I15" s="518" t="s">
        <v>449</v>
      </c>
      <c r="J15" s="518" t="s">
        <v>449</v>
      </c>
      <c r="K15" s="518" t="s">
        <v>449</v>
      </c>
      <c r="L15" s="518" t="s">
        <v>449</v>
      </c>
      <c r="M15" s="518" t="s">
        <v>449</v>
      </c>
      <c r="N15" s="518" t="s">
        <v>449</v>
      </c>
      <c r="O15" s="518" t="s">
        <v>439</v>
      </c>
      <c r="P15" s="530" t="s">
        <v>492</v>
      </c>
      <c r="Q15" s="530" t="s">
        <v>492</v>
      </c>
      <c r="R15" s="530" t="s">
        <v>492</v>
      </c>
      <c r="S15" s="530" t="s">
        <v>492</v>
      </c>
      <c r="T15" s="530" t="s">
        <v>493</v>
      </c>
      <c r="U15" s="530" t="s">
        <v>492</v>
      </c>
      <c r="V15" s="518" t="s">
        <v>324</v>
      </c>
      <c r="W15" s="522" t="s">
        <v>679</v>
      </c>
      <c r="X15" s="519" t="s">
        <v>77</v>
      </c>
      <c r="Y15" s="519" t="s">
        <v>325</v>
      </c>
      <c r="Z15" s="519" t="s">
        <v>326</v>
      </c>
      <c r="AA15" s="528">
        <v>11</v>
      </c>
      <c r="AB15" s="518" t="s">
        <v>173</v>
      </c>
      <c r="AC15" s="518">
        <f>SUM(AD15:AO19)</f>
        <v>3</v>
      </c>
      <c r="AD15" s="518" t="s">
        <v>81</v>
      </c>
      <c r="AE15" s="518" t="s">
        <v>81</v>
      </c>
      <c r="AF15" s="518" t="s">
        <v>81</v>
      </c>
      <c r="AG15" s="518" t="s">
        <v>81</v>
      </c>
      <c r="AH15" s="518" t="s">
        <v>81</v>
      </c>
      <c r="AI15" s="518"/>
      <c r="AJ15" s="518">
        <v>1</v>
      </c>
      <c r="AK15" s="518" t="s">
        <v>81</v>
      </c>
      <c r="AL15" s="518"/>
      <c r="AM15" s="518" t="s">
        <v>81</v>
      </c>
      <c r="AN15" s="518" t="s">
        <v>81</v>
      </c>
      <c r="AO15" s="518">
        <v>2</v>
      </c>
      <c r="AP15" s="518" t="s">
        <v>327</v>
      </c>
      <c r="AQ15" s="518" t="s">
        <v>458</v>
      </c>
      <c r="AR15" s="531">
        <v>46204</v>
      </c>
      <c r="AS15" s="531">
        <v>46387</v>
      </c>
      <c r="AT15" s="518" t="s">
        <v>445</v>
      </c>
      <c r="AU15" s="536">
        <f>SUM(F15:F19)</f>
        <v>16153067451</v>
      </c>
      <c r="AV15" s="518" t="s">
        <v>446</v>
      </c>
      <c r="AW15" s="528" t="s">
        <v>494</v>
      </c>
      <c r="AX15" s="518" t="s">
        <v>315</v>
      </c>
      <c r="AY15" s="518" t="s">
        <v>495</v>
      </c>
      <c r="AZ15" s="530" t="s">
        <v>496</v>
      </c>
    </row>
    <row r="16" spans="1:58" ht="55.5" customHeight="1" x14ac:dyDescent="0.25">
      <c r="A16" s="547"/>
      <c r="B16" s="547"/>
      <c r="C16" s="547"/>
      <c r="D16" s="567"/>
      <c r="E16" s="412" t="s">
        <v>497</v>
      </c>
      <c r="F16" s="156">
        <v>465480000</v>
      </c>
      <c r="G16" s="615"/>
      <c r="H16" s="534"/>
      <c r="I16" s="518"/>
      <c r="J16" s="518"/>
      <c r="K16" s="518"/>
      <c r="L16" s="518"/>
      <c r="M16" s="518"/>
      <c r="N16" s="518"/>
      <c r="O16" s="518"/>
      <c r="P16" s="530"/>
      <c r="Q16" s="530"/>
      <c r="R16" s="530"/>
      <c r="S16" s="530"/>
      <c r="T16" s="530"/>
      <c r="U16" s="530"/>
      <c r="V16" s="518"/>
      <c r="W16" s="522"/>
      <c r="X16" s="519"/>
      <c r="Y16" s="519"/>
      <c r="Z16" s="519"/>
      <c r="AA16" s="528"/>
      <c r="AB16" s="518"/>
      <c r="AC16" s="518"/>
      <c r="AD16" s="518"/>
      <c r="AE16" s="518"/>
      <c r="AF16" s="518"/>
      <c r="AG16" s="518"/>
      <c r="AH16" s="518"/>
      <c r="AI16" s="518"/>
      <c r="AJ16" s="518"/>
      <c r="AK16" s="518"/>
      <c r="AL16" s="518"/>
      <c r="AM16" s="518"/>
      <c r="AN16" s="518"/>
      <c r="AO16" s="518"/>
      <c r="AP16" s="518"/>
      <c r="AQ16" s="518"/>
      <c r="AR16" s="531"/>
      <c r="AS16" s="531"/>
      <c r="AT16" s="518"/>
      <c r="AU16" s="536"/>
      <c r="AV16" s="518"/>
      <c r="AW16" s="528"/>
      <c r="AX16" s="518"/>
      <c r="AY16" s="518"/>
      <c r="AZ16" s="530"/>
    </row>
    <row r="17" spans="1:52" ht="71.25" customHeight="1" x14ac:dyDescent="0.25">
      <c r="A17" s="547"/>
      <c r="B17" s="547"/>
      <c r="C17" s="547"/>
      <c r="D17" s="567"/>
      <c r="E17" s="412" t="s">
        <v>498</v>
      </c>
      <c r="F17" s="156">
        <v>11541251451</v>
      </c>
      <c r="G17" s="615"/>
      <c r="H17" s="534"/>
      <c r="I17" s="518"/>
      <c r="J17" s="518"/>
      <c r="K17" s="518"/>
      <c r="L17" s="518"/>
      <c r="M17" s="518"/>
      <c r="N17" s="518"/>
      <c r="O17" s="518"/>
      <c r="P17" s="530"/>
      <c r="Q17" s="530"/>
      <c r="R17" s="530"/>
      <c r="S17" s="530"/>
      <c r="T17" s="530"/>
      <c r="U17" s="530"/>
      <c r="V17" s="518"/>
      <c r="W17" s="522"/>
      <c r="X17" s="519"/>
      <c r="Y17" s="519"/>
      <c r="Z17" s="519"/>
      <c r="AA17" s="528"/>
      <c r="AB17" s="518"/>
      <c r="AC17" s="518"/>
      <c r="AD17" s="518"/>
      <c r="AE17" s="518"/>
      <c r="AF17" s="518"/>
      <c r="AG17" s="518"/>
      <c r="AH17" s="518"/>
      <c r="AI17" s="518"/>
      <c r="AJ17" s="518"/>
      <c r="AK17" s="518"/>
      <c r="AL17" s="518"/>
      <c r="AM17" s="518"/>
      <c r="AN17" s="518"/>
      <c r="AO17" s="518"/>
      <c r="AP17" s="518"/>
      <c r="AQ17" s="518"/>
      <c r="AR17" s="531"/>
      <c r="AS17" s="531"/>
      <c r="AT17" s="518"/>
      <c r="AU17" s="536"/>
      <c r="AV17" s="518"/>
      <c r="AW17" s="528"/>
      <c r="AX17" s="518"/>
      <c r="AY17" s="518"/>
      <c r="AZ17" s="530"/>
    </row>
    <row r="18" spans="1:52" ht="55.5" customHeight="1" x14ac:dyDescent="0.25">
      <c r="A18" s="547"/>
      <c r="B18" s="547"/>
      <c r="C18" s="547"/>
      <c r="D18" s="567"/>
      <c r="E18" s="412" t="s">
        <v>499</v>
      </c>
      <c r="F18" s="156">
        <v>571176000</v>
      </c>
      <c r="G18" s="615"/>
      <c r="H18" s="534"/>
      <c r="I18" s="518"/>
      <c r="J18" s="518"/>
      <c r="K18" s="518"/>
      <c r="L18" s="518"/>
      <c r="M18" s="518"/>
      <c r="N18" s="518"/>
      <c r="O18" s="518"/>
      <c r="P18" s="530"/>
      <c r="Q18" s="530"/>
      <c r="R18" s="530"/>
      <c r="S18" s="530"/>
      <c r="T18" s="530"/>
      <c r="U18" s="530"/>
      <c r="V18" s="518"/>
      <c r="W18" s="522"/>
      <c r="X18" s="519"/>
      <c r="Y18" s="519"/>
      <c r="Z18" s="519"/>
      <c r="AA18" s="528"/>
      <c r="AB18" s="518"/>
      <c r="AC18" s="518"/>
      <c r="AD18" s="518"/>
      <c r="AE18" s="518"/>
      <c r="AF18" s="518"/>
      <c r="AG18" s="518"/>
      <c r="AH18" s="518"/>
      <c r="AI18" s="518"/>
      <c r="AJ18" s="518"/>
      <c r="AK18" s="518"/>
      <c r="AL18" s="518"/>
      <c r="AM18" s="518"/>
      <c r="AN18" s="518"/>
      <c r="AO18" s="518"/>
      <c r="AP18" s="518"/>
      <c r="AQ18" s="518"/>
      <c r="AR18" s="531"/>
      <c r="AS18" s="531"/>
      <c r="AT18" s="518"/>
      <c r="AU18" s="536"/>
      <c r="AV18" s="518"/>
      <c r="AW18" s="528"/>
      <c r="AX18" s="518"/>
      <c r="AY18" s="518"/>
      <c r="AZ18" s="530"/>
    </row>
    <row r="19" spans="1:52" ht="55.5" customHeight="1" x14ac:dyDescent="0.25">
      <c r="A19" s="547"/>
      <c r="B19" s="547"/>
      <c r="C19" s="547"/>
      <c r="D19" s="567"/>
      <c r="E19" s="412" t="s">
        <v>500</v>
      </c>
      <c r="F19" s="156" t="s">
        <v>81</v>
      </c>
      <c r="G19" s="615"/>
      <c r="H19" s="534"/>
      <c r="I19" s="518"/>
      <c r="J19" s="518"/>
      <c r="K19" s="518"/>
      <c r="L19" s="518"/>
      <c r="M19" s="518"/>
      <c r="N19" s="518"/>
      <c r="O19" s="518"/>
      <c r="P19" s="530"/>
      <c r="Q19" s="530"/>
      <c r="R19" s="530"/>
      <c r="S19" s="530"/>
      <c r="T19" s="530"/>
      <c r="U19" s="530"/>
      <c r="V19" s="518"/>
      <c r="W19" s="522"/>
      <c r="X19" s="519"/>
      <c r="Y19" s="519"/>
      <c r="Z19" s="519"/>
      <c r="AA19" s="528"/>
      <c r="AB19" s="518"/>
      <c r="AC19" s="518"/>
      <c r="AD19" s="518"/>
      <c r="AE19" s="518"/>
      <c r="AF19" s="518"/>
      <c r="AG19" s="518"/>
      <c r="AH19" s="518"/>
      <c r="AI19" s="518"/>
      <c r="AJ19" s="518"/>
      <c r="AK19" s="518"/>
      <c r="AL19" s="518"/>
      <c r="AM19" s="518"/>
      <c r="AN19" s="518"/>
      <c r="AO19" s="518"/>
      <c r="AP19" s="518"/>
      <c r="AQ19" s="518"/>
      <c r="AR19" s="531"/>
      <c r="AS19" s="531"/>
      <c r="AT19" s="518"/>
      <c r="AU19" s="536"/>
      <c r="AV19" s="518"/>
      <c r="AW19" s="528"/>
      <c r="AX19" s="518"/>
      <c r="AY19" s="518"/>
      <c r="AZ19" s="530"/>
    </row>
    <row r="20" spans="1:52" ht="55.5" customHeight="1" x14ac:dyDescent="0.25">
      <c r="A20" s="547" t="s">
        <v>501</v>
      </c>
      <c r="B20" s="547" t="s">
        <v>502</v>
      </c>
      <c r="C20" s="547" t="s">
        <v>503</v>
      </c>
      <c r="D20" s="606">
        <v>0.17</v>
      </c>
      <c r="E20" s="412" t="s">
        <v>504</v>
      </c>
      <c r="F20" s="156">
        <v>1940907196</v>
      </c>
      <c r="G20" s="534" t="s">
        <v>440</v>
      </c>
      <c r="H20" s="534" t="s">
        <v>449</v>
      </c>
      <c r="I20" s="518" t="s">
        <v>449</v>
      </c>
      <c r="J20" s="518" t="s">
        <v>449</v>
      </c>
      <c r="K20" s="518" t="s">
        <v>449</v>
      </c>
      <c r="L20" s="518" t="s">
        <v>449</v>
      </c>
      <c r="M20" s="518" t="s">
        <v>449</v>
      </c>
      <c r="N20" s="518" t="s">
        <v>449</v>
      </c>
      <c r="O20" s="534" t="s">
        <v>439</v>
      </c>
      <c r="P20" s="530" t="s">
        <v>492</v>
      </c>
      <c r="Q20" s="530" t="s">
        <v>492</v>
      </c>
      <c r="R20" s="530" t="s">
        <v>492</v>
      </c>
      <c r="S20" s="530" t="s">
        <v>492</v>
      </c>
      <c r="T20" s="530" t="s">
        <v>493</v>
      </c>
      <c r="U20" s="530" t="s">
        <v>492</v>
      </c>
      <c r="V20" s="518" t="s">
        <v>324</v>
      </c>
      <c r="W20" s="522" t="s">
        <v>685</v>
      </c>
      <c r="X20" s="519" t="s">
        <v>77</v>
      </c>
      <c r="Y20" s="519" t="s">
        <v>329</v>
      </c>
      <c r="Z20" s="528" t="s">
        <v>330</v>
      </c>
      <c r="AA20" s="605">
        <v>0.83</v>
      </c>
      <c r="AB20" s="518" t="s">
        <v>331</v>
      </c>
      <c r="AC20" s="604">
        <f>SUM(AD20:AO22)</f>
        <v>0.17</v>
      </c>
      <c r="AD20" s="526" t="s">
        <v>81</v>
      </c>
      <c r="AE20" s="526" t="s">
        <v>81</v>
      </c>
      <c r="AF20" s="526" t="s">
        <v>81</v>
      </c>
      <c r="AG20" s="526" t="s">
        <v>81</v>
      </c>
      <c r="AH20" s="526" t="s">
        <v>81</v>
      </c>
      <c r="AI20" s="526" t="s">
        <v>81</v>
      </c>
      <c r="AJ20" s="526" t="s">
        <v>81</v>
      </c>
      <c r="AK20" s="604">
        <v>0.17</v>
      </c>
      <c r="AL20" s="518" t="s">
        <v>81</v>
      </c>
      <c r="AM20" s="518" t="s">
        <v>81</v>
      </c>
      <c r="AN20" s="518" t="s">
        <v>81</v>
      </c>
      <c r="AO20" s="518" t="s">
        <v>81</v>
      </c>
      <c r="AP20" s="518" t="s">
        <v>327</v>
      </c>
      <c r="AQ20" s="518" t="s">
        <v>505</v>
      </c>
      <c r="AR20" s="531">
        <v>46235</v>
      </c>
      <c r="AS20" s="531">
        <v>46387</v>
      </c>
      <c r="AT20" s="518" t="s">
        <v>445</v>
      </c>
      <c r="AU20" s="536">
        <f>SUM(F20:F22)</f>
        <v>6327910740</v>
      </c>
      <c r="AV20" s="518" t="s">
        <v>446</v>
      </c>
      <c r="AW20" s="528" t="s">
        <v>506</v>
      </c>
      <c r="AX20" s="518" t="s">
        <v>315</v>
      </c>
      <c r="AY20" s="518" t="s">
        <v>507</v>
      </c>
      <c r="AZ20" s="530" t="s">
        <v>508</v>
      </c>
    </row>
    <row r="21" spans="1:52" ht="55.5" customHeight="1" x14ac:dyDescent="0.25">
      <c r="A21" s="547"/>
      <c r="B21" s="547"/>
      <c r="C21" s="547"/>
      <c r="D21" s="606"/>
      <c r="E21" s="412" t="s">
        <v>509</v>
      </c>
      <c r="F21" s="156">
        <v>2859624352</v>
      </c>
      <c r="G21" s="534"/>
      <c r="H21" s="534"/>
      <c r="I21" s="518"/>
      <c r="J21" s="518"/>
      <c r="K21" s="518"/>
      <c r="L21" s="518"/>
      <c r="M21" s="518"/>
      <c r="N21" s="518"/>
      <c r="O21" s="534"/>
      <c r="P21" s="530"/>
      <c r="Q21" s="530"/>
      <c r="R21" s="530"/>
      <c r="S21" s="530"/>
      <c r="T21" s="530"/>
      <c r="U21" s="530"/>
      <c r="V21" s="518"/>
      <c r="W21" s="522"/>
      <c r="X21" s="519"/>
      <c r="Y21" s="519"/>
      <c r="Z21" s="528"/>
      <c r="AA21" s="528"/>
      <c r="AB21" s="518"/>
      <c r="AC21" s="604"/>
      <c r="AD21" s="526"/>
      <c r="AE21" s="526"/>
      <c r="AF21" s="526"/>
      <c r="AG21" s="526"/>
      <c r="AH21" s="526"/>
      <c r="AI21" s="526"/>
      <c r="AJ21" s="526"/>
      <c r="AK21" s="604"/>
      <c r="AL21" s="518"/>
      <c r="AM21" s="518"/>
      <c r="AN21" s="518"/>
      <c r="AO21" s="518"/>
      <c r="AP21" s="518"/>
      <c r="AQ21" s="518"/>
      <c r="AR21" s="531"/>
      <c r="AS21" s="531"/>
      <c r="AT21" s="518"/>
      <c r="AU21" s="536"/>
      <c r="AV21" s="518"/>
      <c r="AW21" s="528"/>
      <c r="AX21" s="518"/>
      <c r="AY21" s="518"/>
      <c r="AZ21" s="530"/>
    </row>
    <row r="22" spans="1:52" ht="55.5" customHeight="1" x14ac:dyDescent="0.25">
      <c r="A22" s="547"/>
      <c r="B22" s="547"/>
      <c r="C22" s="547"/>
      <c r="D22" s="606"/>
      <c r="E22" s="412" t="s">
        <v>510</v>
      </c>
      <c r="F22" s="156">
        <v>1527379192</v>
      </c>
      <c r="G22" s="534"/>
      <c r="H22" s="534"/>
      <c r="I22" s="518"/>
      <c r="J22" s="518"/>
      <c r="K22" s="518"/>
      <c r="L22" s="518"/>
      <c r="M22" s="518"/>
      <c r="N22" s="518"/>
      <c r="O22" s="534"/>
      <c r="P22" s="530"/>
      <c r="Q22" s="530"/>
      <c r="R22" s="530"/>
      <c r="S22" s="530"/>
      <c r="T22" s="530"/>
      <c r="U22" s="530"/>
      <c r="V22" s="518"/>
      <c r="W22" s="522"/>
      <c r="X22" s="519"/>
      <c r="Y22" s="519"/>
      <c r="Z22" s="528"/>
      <c r="AA22" s="528"/>
      <c r="AB22" s="518"/>
      <c r="AC22" s="604"/>
      <c r="AD22" s="526"/>
      <c r="AE22" s="526"/>
      <c r="AF22" s="526"/>
      <c r="AG22" s="526"/>
      <c r="AH22" s="526"/>
      <c r="AI22" s="526"/>
      <c r="AJ22" s="526"/>
      <c r="AK22" s="604"/>
      <c r="AL22" s="518"/>
      <c r="AM22" s="518"/>
      <c r="AN22" s="518"/>
      <c r="AO22" s="518"/>
      <c r="AP22" s="518"/>
      <c r="AQ22" s="518"/>
      <c r="AR22" s="531"/>
      <c r="AS22" s="531"/>
      <c r="AT22" s="518"/>
      <c r="AU22" s="536"/>
      <c r="AV22" s="518"/>
      <c r="AW22" s="528"/>
      <c r="AX22" s="518"/>
      <c r="AY22" s="518"/>
      <c r="AZ22" s="530"/>
    </row>
    <row r="23" spans="1:52" ht="15.75" x14ac:dyDescent="0.25">
      <c r="A23" s="197"/>
      <c r="B23" s="197"/>
      <c r="C23" s="197"/>
      <c r="D23" s="197"/>
      <c r="E23" s="198" t="s">
        <v>74</v>
      </c>
      <c r="F23" s="199">
        <f>SUM(F15:F22)</f>
        <v>22480978191</v>
      </c>
      <c r="G23" s="197"/>
      <c r="H23" s="197"/>
      <c r="I23" s="197"/>
      <c r="J23" s="197"/>
      <c r="K23" s="197"/>
      <c r="L23" s="197"/>
      <c r="M23" s="197"/>
      <c r="N23" s="197"/>
      <c r="O23" s="197"/>
      <c r="P23" s="197"/>
      <c r="Q23" s="197"/>
      <c r="R23" s="197"/>
      <c r="S23" s="197"/>
      <c r="T23" s="197"/>
      <c r="U23" s="197"/>
      <c r="V23" s="200"/>
      <c r="W23" s="197"/>
      <c r="X23" s="201"/>
      <c r="Y23" s="201"/>
      <c r="Z23" s="201"/>
      <c r="AA23" s="201"/>
      <c r="AB23" s="201"/>
      <c r="AC23" s="201"/>
      <c r="AD23" s="201"/>
      <c r="AE23" s="201"/>
      <c r="AF23" s="201"/>
      <c r="AG23" s="201"/>
      <c r="AH23" s="201"/>
      <c r="AI23" s="201"/>
      <c r="AJ23" s="201"/>
      <c r="AK23" s="201"/>
      <c r="AL23" s="201"/>
      <c r="AM23" s="201"/>
      <c r="AN23" s="201"/>
      <c r="AO23" s="201"/>
      <c r="AP23" s="201"/>
      <c r="AQ23" s="201"/>
      <c r="AR23" s="201"/>
      <c r="AS23" s="201"/>
      <c r="AT23" s="201"/>
      <c r="AU23" s="202">
        <f>SUM(AU15:AU22)</f>
        <v>22480978191</v>
      </c>
      <c r="AV23" s="201"/>
      <c r="AW23" s="201"/>
      <c r="AX23" s="197"/>
      <c r="AY23" s="197"/>
      <c r="AZ23" s="197"/>
    </row>
    <row r="24" spans="1:52" ht="12.75" customHeight="1" x14ac:dyDescent="0.25">
      <c r="V24" s="111"/>
    </row>
    <row r="29" spans="1:52" ht="12.75" customHeight="1" x14ac:dyDescent="0.25">
      <c r="X29" s="114"/>
    </row>
  </sheetData>
  <sheetProtection algorithmName="SHA-512" hashValue="U91++vRaEYZpEDtaNE0B9D0pYVK6YryHMFQrert+Az2PZdVa3Dn/fkF6LsrLjAmpFZ/muQnnFD97ZrSevEBveQ==" saltValue="CJK7va3duxsZ3K3EZX6kjA==" spinCount="100000" sheet="1" objects="1" scenarios="1"/>
  <mergeCells count="186">
    <mergeCell ref="E12:E14"/>
    <mergeCell ref="F12:F14"/>
    <mergeCell ref="AY11:AY14"/>
    <mergeCell ref="AZ11:AZ14"/>
    <mergeCell ref="O13:O14"/>
    <mergeCell ref="I12:O12"/>
    <mergeCell ref="AW12:AW14"/>
    <mergeCell ref="AU12:AU14"/>
    <mergeCell ref="W12:W14"/>
    <mergeCell ref="Y12:Y14"/>
    <mergeCell ref="Z12:Z14"/>
    <mergeCell ref="AB12:AB14"/>
    <mergeCell ref="AR12:AR14"/>
    <mergeCell ref="AD13:AD14"/>
    <mergeCell ref="AE13:AE14"/>
    <mergeCell ref="AM13:AM14"/>
    <mergeCell ref="X12:X14"/>
    <mergeCell ref="AX12:AX14"/>
    <mergeCell ref="AD12:AO12"/>
    <mergeCell ref="AF13:AF14"/>
    <mergeCell ref="AG13:AG14"/>
    <mergeCell ref="AH13:AH14"/>
    <mergeCell ref="AI13:AI14"/>
    <mergeCell ref="AJ13:AJ14"/>
    <mergeCell ref="AK13:AK14"/>
    <mergeCell ref="AL13:AL14"/>
    <mergeCell ref="AS12:AS14"/>
    <mergeCell ref="AT12:AT14"/>
    <mergeCell ref="AO13:AO14"/>
    <mergeCell ref="AQ12:AQ14"/>
    <mergeCell ref="AP12:AP14"/>
    <mergeCell ref="BB1:BC1"/>
    <mergeCell ref="BD1:BF1"/>
    <mergeCell ref="BB2:BC2"/>
    <mergeCell ref="BD2:BF2"/>
    <mergeCell ref="AU1:AV1"/>
    <mergeCell ref="AU2:AV2"/>
    <mergeCell ref="AU3:AV3"/>
    <mergeCell ref="BD3:BF3"/>
    <mergeCell ref="AV12:AV14"/>
    <mergeCell ref="A5:B5"/>
    <mergeCell ref="A1:A3"/>
    <mergeCell ref="B1:C1"/>
    <mergeCell ref="B2:C2"/>
    <mergeCell ref="B3:C3"/>
    <mergeCell ref="D1:AT1"/>
    <mergeCell ref="V11:AX11"/>
    <mergeCell ref="D2:AT2"/>
    <mergeCell ref="BB3:BC3"/>
    <mergeCell ref="A11:F11"/>
    <mergeCell ref="A6:B6"/>
    <mergeCell ref="A7:B7"/>
    <mergeCell ref="A9:B9"/>
    <mergeCell ref="A8:B8"/>
    <mergeCell ref="C6:J6"/>
    <mergeCell ref="C7:J7"/>
    <mergeCell ref="C8:J8"/>
    <mergeCell ref="C9:J9"/>
    <mergeCell ref="G11:U11"/>
    <mergeCell ref="U13:U14"/>
    <mergeCell ref="N13:N14"/>
    <mergeCell ref="G13:G14"/>
    <mergeCell ref="H13:H14"/>
    <mergeCell ref="L13:L14"/>
    <mergeCell ref="M13:M14"/>
    <mergeCell ref="I13:I14"/>
    <mergeCell ref="S13:S14"/>
    <mergeCell ref="J13:J14"/>
    <mergeCell ref="K13:K14"/>
    <mergeCell ref="P13:P14"/>
    <mergeCell ref="Q13:Q14"/>
    <mergeCell ref="T13:T14"/>
    <mergeCell ref="G12:H12"/>
    <mergeCell ref="R13:R14"/>
    <mergeCell ref="P12:U12"/>
    <mergeCell ref="D3:AT3"/>
    <mergeCell ref="C5:J5"/>
    <mergeCell ref="Y6:AX9"/>
    <mergeCell ref="AN13:AN14"/>
    <mergeCell ref="AC12:AC14"/>
    <mergeCell ref="G15:G19"/>
    <mergeCell ref="H15:H19"/>
    <mergeCell ref="I15:I19"/>
    <mergeCell ref="J15:J19"/>
    <mergeCell ref="K15:K19"/>
    <mergeCell ref="AA15:AA19"/>
    <mergeCell ref="AB15:AB19"/>
    <mergeCell ref="AC15:AC19"/>
    <mergeCell ref="AA12:AA14"/>
    <mergeCell ref="V12:V14"/>
    <mergeCell ref="AD15:AD19"/>
    <mergeCell ref="AE15:AE19"/>
    <mergeCell ref="V15:V19"/>
    <mergeCell ref="W15:W19"/>
    <mergeCell ref="X15:X19"/>
    <mergeCell ref="Y15:Y19"/>
    <mergeCell ref="Q15:Q19"/>
    <mergeCell ref="R15:R19"/>
    <mergeCell ref="S15:S19"/>
    <mergeCell ref="T15:T19"/>
    <mergeCell ref="U15:U19"/>
    <mergeCell ref="L15:L19"/>
    <mergeCell ref="M15:M19"/>
    <mergeCell ref="N15:N19"/>
    <mergeCell ref="O15:O19"/>
    <mergeCell ref="P15:P19"/>
    <mergeCell ref="A20:A22"/>
    <mergeCell ref="B20:B22"/>
    <mergeCell ref="A15:A19"/>
    <mergeCell ref="B15:B19"/>
    <mergeCell ref="C20:C22"/>
    <mergeCell ref="D20:D22"/>
    <mergeCell ref="C15:C19"/>
    <mergeCell ref="D15:D19"/>
    <mergeCell ref="B12:B14"/>
    <mergeCell ref="A12:A14"/>
    <mergeCell ref="D12:D14"/>
    <mergeCell ref="C12:C14"/>
    <mergeCell ref="Z15:Z19"/>
    <mergeCell ref="AS15:AS19"/>
    <mergeCell ref="AT15:AT19"/>
    <mergeCell ref="AK15:AK19"/>
    <mergeCell ref="AL15:AL19"/>
    <mergeCell ref="AM15:AM19"/>
    <mergeCell ref="AN15:AN19"/>
    <mergeCell ref="AO15:AO19"/>
    <mergeCell ref="AF15:AF19"/>
    <mergeCell ref="AG15:AG19"/>
    <mergeCell ref="AH15:AH19"/>
    <mergeCell ref="AI15:AI19"/>
    <mergeCell ref="AJ15:AJ19"/>
    <mergeCell ref="AZ15:AZ19"/>
    <mergeCell ref="G20:G22"/>
    <mergeCell ref="H20:H22"/>
    <mergeCell ref="I20:I22"/>
    <mergeCell ref="J20:J22"/>
    <mergeCell ref="K20:K22"/>
    <mergeCell ref="L20:L22"/>
    <mergeCell ref="M20:M22"/>
    <mergeCell ref="N20:N22"/>
    <mergeCell ref="O20:O22"/>
    <mergeCell ref="P20:P22"/>
    <mergeCell ref="Q20:Q22"/>
    <mergeCell ref="R20:R22"/>
    <mergeCell ref="S20:S22"/>
    <mergeCell ref="T20:T22"/>
    <mergeCell ref="U20:U22"/>
    <mergeCell ref="AU15:AU19"/>
    <mergeCell ref="AV15:AV19"/>
    <mergeCell ref="AW15:AW19"/>
    <mergeCell ref="AX15:AX19"/>
    <mergeCell ref="AY15:AY19"/>
    <mergeCell ref="AP15:AP19"/>
    <mergeCell ref="AQ15:AQ19"/>
    <mergeCell ref="AR15:AR19"/>
    <mergeCell ref="AA20:AA22"/>
    <mergeCell ref="AB20:AB22"/>
    <mergeCell ref="AC20:AC22"/>
    <mergeCell ref="AD20:AD22"/>
    <mergeCell ref="AE20:AE22"/>
    <mergeCell ref="V20:V22"/>
    <mergeCell ref="W20:W22"/>
    <mergeCell ref="X20:X22"/>
    <mergeCell ref="Y20:Y22"/>
    <mergeCell ref="Z20:Z22"/>
    <mergeCell ref="AK20:AK22"/>
    <mergeCell ref="AL20:AL22"/>
    <mergeCell ref="AM20:AM22"/>
    <mergeCell ref="AN20:AN22"/>
    <mergeCell ref="AO20:AO22"/>
    <mergeCell ref="AF20:AF22"/>
    <mergeCell ref="AG20:AG22"/>
    <mergeCell ref="AH20:AH22"/>
    <mergeCell ref="AI20:AI22"/>
    <mergeCell ref="AJ20:AJ22"/>
    <mergeCell ref="AZ20:AZ22"/>
    <mergeCell ref="AU20:AU22"/>
    <mergeCell ref="AV20:AV22"/>
    <mergeCell ref="AW20:AW22"/>
    <mergeCell ref="AX20:AX22"/>
    <mergeCell ref="AY20:AY22"/>
    <mergeCell ref="AP20:AP22"/>
    <mergeCell ref="AQ20:AQ22"/>
    <mergeCell ref="AR20:AR22"/>
    <mergeCell ref="AS20:AS22"/>
    <mergeCell ref="AT20:AT22"/>
  </mergeCells>
  <phoneticPr fontId="31" type="noConversion"/>
  <pageMargins left="0.31496062992125984" right="0.31496062992125984" top="0.35433070866141736" bottom="0.35433070866141736" header="0.11811023622047245" footer="0.11811023622047245"/>
  <pageSetup scale="80"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73F5C07-3B03-4D95-AC00-C66E717B1721}">
          <x14:formula1>
            <xm:f>'Listas Desplegables '!$B$1478:$B$1502</xm:f>
          </x14:formula1>
          <xm:sqref>AP15:AP22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D9199-3FD2-4249-9BB0-E78E5945E24F}">
  <sheetPr codeName="Hoja7" filterMode="1"/>
  <dimension ref="A1:BF29"/>
  <sheetViews>
    <sheetView topLeftCell="V2" zoomScale="85" zoomScaleNormal="85" zoomScaleSheetLayoutView="114" workbookViewId="0">
      <pane ySplit="13" topLeftCell="A15" activePane="bottomLeft" state="frozen"/>
      <selection activeCell="F14" sqref="F14"/>
      <selection pane="bottomLeft" activeCell="Z15" sqref="Z15:Z16"/>
    </sheetView>
  </sheetViews>
  <sheetFormatPr baseColWidth="10" defaultColWidth="27.42578125" defaultRowHeight="12.75" customHeight="1" x14ac:dyDescent="0.25"/>
  <cols>
    <col min="1" max="3" width="27.42578125" style="126"/>
    <col min="4" max="4" width="27.5703125" style="126" bestFit="1" customWidth="1"/>
    <col min="5" max="5" width="27.42578125" style="126"/>
    <col min="6" max="6" width="27.5703125" style="126" bestFit="1" customWidth="1"/>
    <col min="7" max="23" width="27.42578125" style="126" customWidth="1"/>
    <col min="24" max="24" width="27.42578125" style="128" customWidth="1"/>
    <col min="25" max="25" width="53.28515625" style="128" customWidth="1"/>
    <col min="26" max="26" width="85.28515625" style="128" customWidth="1"/>
    <col min="27" max="27" width="27.42578125" style="180" customWidth="1"/>
    <col min="28" max="28" width="27.42578125" style="128" customWidth="1"/>
    <col min="29" max="29" width="27.42578125" style="230" customWidth="1"/>
    <col min="30" max="41" width="12.7109375" style="231" bestFit="1" customWidth="1"/>
    <col min="42" max="42" width="49.7109375" style="128" customWidth="1"/>
    <col min="43" max="46" width="27.42578125" style="128" customWidth="1"/>
    <col min="47" max="47" width="27.5703125" style="128" bestFit="1" customWidth="1"/>
    <col min="48" max="49" width="27.42578125" style="128"/>
    <col min="50" max="50" width="49.7109375" style="126" customWidth="1"/>
    <col min="51" max="16384" width="27.42578125" style="126"/>
  </cols>
  <sheetData>
    <row r="1" spans="1:58" s="113" customFormat="1" ht="30" hidden="1" customHeight="1" x14ac:dyDescent="0.25">
      <c r="A1" s="660"/>
      <c r="B1" s="663" t="s">
        <v>0</v>
      </c>
      <c r="C1" s="663"/>
      <c r="D1" s="664" t="s">
        <v>1</v>
      </c>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c r="AI1" s="665"/>
      <c r="AJ1" s="665"/>
      <c r="AK1" s="665"/>
      <c r="AL1" s="665"/>
      <c r="AM1" s="665"/>
      <c r="AN1" s="665"/>
      <c r="AO1" s="665"/>
      <c r="AP1" s="665"/>
      <c r="AQ1" s="665"/>
      <c r="AR1" s="665"/>
      <c r="AS1" s="665"/>
      <c r="AT1" s="666"/>
      <c r="AU1" s="667" t="s">
        <v>2</v>
      </c>
      <c r="AV1" s="668"/>
      <c r="AW1" s="122"/>
      <c r="AX1" s="123" t="s">
        <v>3</v>
      </c>
      <c r="BB1" s="595"/>
      <c r="BC1" s="595"/>
      <c r="BD1" s="596"/>
      <c r="BE1" s="596"/>
      <c r="BF1" s="596"/>
    </row>
    <row r="2" spans="1:58" ht="15.75" x14ac:dyDescent="0.25">
      <c r="A2" s="661"/>
      <c r="B2" s="585" t="s">
        <v>4</v>
      </c>
      <c r="C2" s="585"/>
      <c r="D2" s="597" t="s">
        <v>5</v>
      </c>
      <c r="E2" s="598"/>
      <c r="F2" s="598"/>
      <c r="G2" s="598"/>
      <c r="H2" s="598"/>
      <c r="I2" s="598"/>
      <c r="J2" s="598"/>
      <c r="K2" s="598"/>
      <c r="L2" s="598"/>
      <c r="M2" s="598"/>
      <c r="N2" s="598"/>
      <c r="O2" s="598"/>
      <c r="P2" s="598"/>
      <c r="Q2" s="598"/>
      <c r="R2" s="598"/>
      <c r="S2" s="598"/>
      <c r="T2" s="598"/>
      <c r="U2" s="598"/>
      <c r="V2" s="598"/>
      <c r="W2" s="598"/>
      <c r="X2" s="598"/>
      <c r="Y2" s="598"/>
      <c r="Z2" s="598"/>
      <c r="AA2" s="598"/>
      <c r="AB2" s="598"/>
      <c r="AC2" s="598"/>
      <c r="AD2" s="598"/>
      <c r="AE2" s="598"/>
      <c r="AF2" s="598"/>
      <c r="AG2" s="598"/>
      <c r="AH2" s="598"/>
      <c r="AI2" s="598"/>
      <c r="AJ2" s="598"/>
      <c r="AK2" s="598"/>
      <c r="AL2" s="598"/>
      <c r="AM2" s="598"/>
      <c r="AN2" s="598"/>
      <c r="AO2" s="598"/>
      <c r="AP2" s="598"/>
      <c r="AQ2" s="598"/>
      <c r="AR2" s="598"/>
      <c r="AS2" s="598"/>
      <c r="AT2" s="599"/>
      <c r="AU2" s="593" t="s">
        <v>6</v>
      </c>
      <c r="AV2" s="594"/>
      <c r="AW2" s="101"/>
      <c r="AX2" s="102"/>
      <c r="BB2" s="669"/>
      <c r="BC2" s="669"/>
      <c r="BD2" s="670"/>
      <c r="BE2" s="670"/>
      <c r="BF2" s="670"/>
    </row>
    <row r="3" spans="1:58" ht="15.75" x14ac:dyDescent="0.25">
      <c r="A3" s="662"/>
      <c r="B3" s="585" t="s">
        <v>7</v>
      </c>
      <c r="C3" s="585"/>
      <c r="D3" s="597" t="s">
        <v>8</v>
      </c>
      <c r="E3" s="598"/>
      <c r="F3" s="598"/>
      <c r="G3" s="598"/>
      <c r="H3" s="598"/>
      <c r="I3" s="598"/>
      <c r="J3" s="598"/>
      <c r="K3" s="598"/>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98"/>
      <c r="AK3" s="598"/>
      <c r="AL3" s="598"/>
      <c r="AM3" s="598"/>
      <c r="AN3" s="598"/>
      <c r="AO3" s="598"/>
      <c r="AP3" s="598"/>
      <c r="AQ3" s="598"/>
      <c r="AR3" s="598"/>
      <c r="AS3" s="598"/>
      <c r="AT3" s="599"/>
      <c r="AU3" s="593" t="s">
        <v>9</v>
      </c>
      <c r="AV3" s="594"/>
      <c r="AW3" s="101"/>
      <c r="AX3" s="105"/>
      <c r="BB3" s="669"/>
      <c r="BC3" s="669"/>
      <c r="BD3" s="671"/>
      <c r="BE3" s="670"/>
      <c r="BF3" s="670"/>
    </row>
    <row r="4" spans="1:58" ht="15.75" x14ac:dyDescent="0.25">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225"/>
      <c r="AE4" s="225"/>
      <c r="AF4" s="225"/>
      <c r="AG4" s="225"/>
      <c r="AH4" s="225"/>
      <c r="AI4" s="225"/>
      <c r="AJ4" s="225"/>
      <c r="AK4" s="225"/>
      <c r="AL4" s="225"/>
      <c r="AM4" s="225"/>
      <c r="AN4" s="225"/>
      <c r="AO4" s="225"/>
      <c r="AP4" s="127"/>
      <c r="AQ4" s="127"/>
      <c r="AR4" s="127"/>
      <c r="AS4" s="127"/>
      <c r="AT4" s="127"/>
      <c r="AX4" s="127"/>
      <c r="AY4" s="127"/>
      <c r="AZ4" s="127"/>
    </row>
    <row r="5" spans="1:58" s="131" customFormat="1" ht="15.75" x14ac:dyDescent="0.25">
      <c r="A5" s="657" t="s">
        <v>10</v>
      </c>
      <c r="B5" s="658"/>
      <c r="C5" s="647">
        <v>2026</v>
      </c>
      <c r="D5" s="647"/>
      <c r="E5" s="647"/>
      <c r="F5" s="647"/>
      <c r="G5" s="647"/>
      <c r="H5" s="647"/>
      <c r="I5" s="647"/>
      <c r="J5" s="647"/>
      <c r="K5" s="108"/>
      <c r="L5" s="108"/>
      <c r="M5" s="108"/>
      <c r="N5" s="108"/>
      <c r="O5" s="108"/>
      <c r="P5" s="108"/>
      <c r="Q5" s="108"/>
      <c r="R5" s="108"/>
      <c r="S5" s="108"/>
      <c r="T5" s="108"/>
      <c r="U5" s="108"/>
      <c r="V5" s="108"/>
      <c r="W5" s="108"/>
      <c r="X5" s="129"/>
      <c r="Y5" s="129"/>
      <c r="Z5" s="129"/>
      <c r="AA5" s="127"/>
      <c r="AB5" s="129"/>
      <c r="AC5" s="129"/>
      <c r="AD5" s="226"/>
      <c r="AE5" s="226"/>
      <c r="AF5" s="226"/>
      <c r="AG5" s="226"/>
      <c r="AH5" s="226"/>
      <c r="AI5" s="226"/>
      <c r="AJ5" s="226"/>
      <c r="AK5" s="226"/>
      <c r="AL5" s="226"/>
      <c r="AM5" s="226"/>
      <c r="AN5" s="226"/>
      <c r="AO5" s="226"/>
      <c r="AP5" s="129"/>
      <c r="AQ5" s="129"/>
      <c r="AR5" s="129"/>
      <c r="AS5" s="129"/>
      <c r="AT5" s="129"/>
      <c r="AU5" s="130"/>
      <c r="AV5" s="130"/>
      <c r="AW5" s="130"/>
      <c r="AX5" s="129"/>
      <c r="AY5" s="129"/>
      <c r="AZ5" s="129"/>
    </row>
    <row r="6" spans="1:58" s="131" customFormat="1" ht="15.75" x14ac:dyDescent="0.25">
      <c r="A6" s="657" t="s">
        <v>11</v>
      </c>
      <c r="B6" s="658"/>
      <c r="C6" s="647" t="s">
        <v>176</v>
      </c>
      <c r="D6" s="647"/>
      <c r="E6" s="647"/>
      <c r="F6" s="647"/>
      <c r="G6" s="647"/>
      <c r="H6" s="647"/>
      <c r="I6" s="647"/>
      <c r="J6" s="647"/>
      <c r="K6" s="646"/>
      <c r="L6" s="646"/>
      <c r="M6" s="646"/>
      <c r="N6" s="646"/>
      <c r="O6" s="646"/>
      <c r="P6" s="646"/>
      <c r="Q6" s="646"/>
      <c r="R6" s="646"/>
      <c r="S6" s="646"/>
      <c r="T6" s="646"/>
      <c r="U6" s="646"/>
      <c r="V6" s="646"/>
      <c r="W6" s="646"/>
      <c r="X6" s="646"/>
      <c r="Y6" s="646"/>
      <c r="Z6" s="646"/>
      <c r="AA6" s="646"/>
      <c r="AB6" s="646"/>
      <c r="AC6" s="646"/>
      <c r="AD6" s="646"/>
      <c r="AE6" s="227"/>
      <c r="AF6" s="227"/>
      <c r="AG6" s="227"/>
      <c r="AH6" s="227"/>
      <c r="AI6" s="227"/>
      <c r="AJ6" s="227"/>
      <c r="AK6" s="227"/>
      <c r="AL6" s="227"/>
      <c r="AM6" s="227"/>
      <c r="AN6" s="227"/>
      <c r="AO6" s="227"/>
      <c r="AY6" s="129"/>
      <c r="AZ6" s="129"/>
    </row>
    <row r="7" spans="1:58" s="131" customFormat="1" ht="15.75" x14ac:dyDescent="0.25">
      <c r="A7" s="657" t="s">
        <v>12</v>
      </c>
      <c r="B7" s="658"/>
      <c r="C7" s="659">
        <v>202300000000421</v>
      </c>
      <c r="D7" s="659"/>
      <c r="E7" s="659"/>
      <c r="F7" s="659"/>
      <c r="G7" s="659"/>
      <c r="H7" s="659"/>
      <c r="I7" s="659"/>
      <c r="J7" s="659"/>
      <c r="K7" s="108"/>
      <c r="L7" s="108"/>
      <c r="M7" s="108"/>
      <c r="N7" s="108"/>
      <c r="O7" s="108"/>
      <c r="P7" s="108"/>
      <c r="Q7" s="108"/>
      <c r="R7" s="108"/>
      <c r="S7" s="108"/>
      <c r="T7" s="108"/>
      <c r="U7" s="108"/>
      <c r="V7" s="108"/>
      <c r="W7" s="108"/>
      <c r="X7" s="108"/>
      <c r="AA7" s="133"/>
      <c r="AD7" s="227"/>
      <c r="AE7" s="227"/>
      <c r="AF7" s="227"/>
      <c r="AG7" s="227"/>
      <c r="AH7" s="227"/>
      <c r="AI7" s="227"/>
      <c r="AJ7" s="227"/>
      <c r="AK7" s="227"/>
      <c r="AL7" s="227"/>
      <c r="AM7" s="227"/>
      <c r="AN7" s="227"/>
      <c r="AO7" s="227"/>
      <c r="AQ7" s="130"/>
      <c r="AR7" s="130"/>
      <c r="AS7" s="130"/>
      <c r="AT7" s="130"/>
      <c r="AY7" s="129"/>
      <c r="AZ7" s="129"/>
    </row>
    <row r="8" spans="1:58" s="131" customFormat="1" ht="15.75" x14ac:dyDescent="0.25">
      <c r="A8" s="657" t="s">
        <v>13</v>
      </c>
      <c r="B8" s="658"/>
      <c r="C8" s="647" t="s">
        <v>511</v>
      </c>
      <c r="D8" s="647"/>
      <c r="E8" s="647"/>
      <c r="F8" s="647"/>
      <c r="G8" s="647"/>
      <c r="H8" s="647"/>
      <c r="I8" s="647"/>
      <c r="J8" s="647"/>
      <c r="K8" s="646"/>
      <c r="L8" s="646"/>
      <c r="M8" s="646"/>
      <c r="N8" s="646"/>
      <c r="O8" s="646"/>
      <c r="P8" s="646"/>
      <c r="Q8" s="646"/>
      <c r="R8" s="646"/>
      <c r="S8" s="646"/>
      <c r="T8" s="646"/>
      <c r="U8" s="646"/>
      <c r="V8" s="646"/>
      <c r="W8" s="646"/>
      <c r="X8" s="646"/>
      <c r="Y8" s="646"/>
      <c r="Z8" s="646"/>
      <c r="AA8" s="646"/>
      <c r="AB8" s="646"/>
      <c r="AC8" s="646"/>
      <c r="AD8" s="646"/>
      <c r="AE8" s="227"/>
      <c r="AF8" s="227"/>
      <c r="AG8" s="227"/>
      <c r="AH8" s="227"/>
      <c r="AI8" s="227"/>
      <c r="AJ8" s="227"/>
      <c r="AK8" s="227"/>
      <c r="AL8" s="227"/>
      <c r="AM8" s="227"/>
      <c r="AN8" s="227"/>
      <c r="AO8" s="227"/>
      <c r="AY8" s="129"/>
      <c r="AZ8" s="129"/>
    </row>
    <row r="9" spans="1:58" s="131" customFormat="1" ht="15.75" x14ac:dyDescent="0.25">
      <c r="A9" s="657" t="s">
        <v>14</v>
      </c>
      <c r="B9" s="658"/>
      <c r="C9" s="647" t="s">
        <v>432</v>
      </c>
      <c r="D9" s="647"/>
      <c r="E9" s="647"/>
      <c r="F9" s="647"/>
      <c r="G9" s="647"/>
      <c r="H9" s="647"/>
      <c r="I9" s="647"/>
      <c r="J9" s="647"/>
      <c r="K9" s="108"/>
      <c r="L9" s="108"/>
      <c r="M9" s="108"/>
      <c r="N9" s="108"/>
      <c r="O9" s="108"/>
      <c r="P9" s="108"/>
      <c r="Q9" s="108"/>
      <c r="R9" s="108"/>
      <c r="S9" s="108"/>
      <c r="T9" s="108"/>
      <c r="U9" s="108"/>
      <c r="V9" s="108"/>
      <c r="W9" s="108"/>
      <c r="X9" s="108"/>
      <c r="AA9" s="133"/>
      <c r="AD9" s="227"/>
      <c r="AE9" s="227"/>
      <c r="AF9" s="227"/>
      <c r="AG9" s="227"/>
      <c r="AH9" s="227"/>
      <c r="AI9" s="227"/>
      <c r="AJ9" s="227"/>
      <c r="AK9" s="227"/>
      <c r="AL9" s="227"/>
      <c r="AM9" s="227"/>
      <c r="AN9" s="227"/>
      <c r="AO9" s="227"/>
      <c r="AP9" s="228"/>
      <c r="AY9" s="129"/>
      <c r="AZ9" s="129"/>
    </row>
    <row r="10" spans="1:58" s="131" customFormat="1" ht="15.75" x14ac:dyDescent="0.25">
      <c r="AA10" s="133"/>
      <c r="AD10" s="227"/>
      <c r="AE10" s="227"/>
      <c r="AF10" s="227"/>
      <c r="AG10" s="227"/>
      <c r="AH10" s="227"/>
      <c r="AI10" s="227"/>
      <c r="AJ10" s="227"/>
      <c r="AK10" s="227"/>
      <c r="AL10" s="227"/>
      <c r="AM10" s="227"/>
      <c r="AN10" s="227"/>
      <c r="AO10" s="227"/>
      <c r="AR10" s="130"/>
      <c r="AS10" s="130"/>
      <c r="AT10" s="130"/>
      <c r="AU10" s="130"/>
      <c r="AV10" s="130"/>
      <c r="AW10" s="130"/>
      <c r="AX10" s="130"/>
      <c r="AY10" s="129"/>
      <c r="AZ10" s="129"/>
    </row>
    <row r="11" spans="1:58" s="131" customFormat="1" ht="15.75" x14ac:dyDescent="0.25">
      <c r="A11" s="558" t="s">
        <v>15</v>
      </c>
      <c r="B11" s="558"/>
      <c r="C11" s="558"/>
      <c r="D11" s="558"/>
      <c r="E11" s="558"/>
      <c r="F11" s="648"/>
      <c r="G11" s="610" t="s">
        <v>16</v>
      </c>
      <c r="H11" s="610"/>
      <c r="I11" s="610"/>
      <c r="J11" s="610"/>
      <c r="K11" s="610"/>
      <c r="L11" s="610"/>
      <c r="M11" s="610"/>
      <c r="N11" s="610"/>
      <c r="O11" s="610"/>
      <c r="P11" s="610"/>
      <c r="Q11" s="610"/>
      <c r="R11" s="610"/>
      <c r="S11" s="610"/>
      <c r="T11" s="610"/>
      <c r="U11" s="610"/>
      <c r="V11" s="548" t="s">
        <v>17</v>
      </c>
      <c r="W11" s="548"/>
      <c r="X11" s="548"/>
      <c r="Y11" s="548"/>
      <c r="Z11" s="548"/>
      <c r="AA11" s="548"/>
      <c r="AB11" s="548"/>
      <c r="AC11" s="548"/>
      <c r="AD11" s="548"/>
      <c r="AE11" s="548"/>
      <c r="AF11" s="548"/>
      <c r="AG11" s="548"/>
      <c r="AH11" s="548"/>
      <c r="AI11" s="548"/>
      <c r="AJ11" s="548"/>
      <c r="AK11" s="548"/>
      <c r="AL11" s="548"/>
      <c r="AM11" s="548"/>
      <c r="AN11" s="548"/>
      <c r="AO11" s="548"/>
      <c r="AP11" s="548"/>
      <c r="AQ11" s="548"/>
      <c r="AR11" s="548"/>
      <c r="AS11" s="548"/>
      <c r="AT11" s="548"/>
      <c r="AU11" s="548"/>
      <c r="AV11" s="548"/>
      <c r="AW11" s="548"/>
      <c r="AX11" s="548"/>
      <c r="AY11" s="578" t="s">
        <v>18</v>
      </c>
      <c r="AZ11" s="580" t="s">
        <v>19</v>
      </c>
    </row>
    <row r="12" spans="1:58" s="131" customFormat="1" ht="15.75" x14ac:dyDescent="0.25">
      <c r="A12" s="561" t="s">
        <v>20</v>
      </c>
      <c r="B12" s="572" t="s">
        <v>21</v>
      </c>
      <c r="C12" s="561" t="s">
        <v>22</v>
      </c>
      <c r="D12" s="561" t="s">
        <v>23</v>
      </c>
      <c r="E12" s="561" t="s">
        <v>24</v>
      </c>
      <c r="F12" s="652" t="s">
        <v>25</v>
      </c>
      <c r="G12" s="610" t="s">
        <v>26</v>
      </c>
      <c r="H12" s="610"/>
      <c r="I12" s="610" t="s">
        <v>27</v>
      </c>
      <c r="J12" s="610"/>
      <c r="K12" s="610"/>
      <c r="L12" s="610"/>
      <c r="M12" s="610"/>
      <c r="N12" s="610"/>
      <c r="O12" s="610"/>
      <c r="P12" s="639" t="s">
        <v>28</v>
      </c>
      <c r="Q12" s="640"/>
      <c r="R12" s="640"/>
      <c r="S12" s="640"/>
      <c r="T12" s="640"/>
      <c r="U12" s="641"/>
      <c r="V12" s="616" t="s">
        <v>29</v>
      </c>
      <c r="W12" s="548" t="s">
        <v>30</v>
      </c>
      <c r="X12" s="616" t="s">
        <v>31</v>
      </c>
      <c r="Y12" s="616" t="s">
        <v>32</v>
      </c>
      <c r="Z12" s="616" t="s">
        <v>33</v>
      </c>
      <c r="AA12" s="654" t="s">
        <v>34</v>
      </c>
      <c r="AB12" s="616" t="s">
        <v>35</v>
      </c>
      <c r="AC12" s="613" t="s">
        <v>36</v>
      </c>
      <c r="AD12" s="649" t="s">
        <v>37</v>
      </c>
      <c r="AE12" s="649"/>
      <c r="AF12" s="649"/>
      <c r="AG12" s="649"/>
      <c r="AH12" s="649"/>
      <c r="AI12" s="649"/>
      <c r="AJ12" s="649"/>
      <c r="AK12" s="649"/>
      <c r="AL12" s="649"/>
      <c r="AM12" s="649"/>
      <c r="AN12" s="649"/>
      <c r="AO12" s="649"/>
      <c r="AP12" s="616" t="s">
        <v>38</v>
      </c>
      <c r="AQ12" s="616" t="s">
        <v>39</v>
      </c>
      <c r="AR12" s="616" t="s">
        <v>40</v>
      </c>
      <c r="AS12" s="616" t="s">
        <v>41</v>
      </c>
      <c r="AT12" s="616" t="s">
        <v>42</v>
      </c>
      <c r="AU12" s="616" t="s">
        <v>43</v>
      </c>
      <c r="AV12" s="616" t="s">
        <v>44</v>
      </c>
      <c r="AW12" s="616" t="s">
        <v>45</v>
      </c>
      <c r="AX12" s="616" t="s">
        <v>46</v>
      </c>
      <c r="AY12" s="578"/>
      <c r="AZ12" s="580"/>
    </row>
    <row r="13" spans="1:58" s="131" customFormat="1" ht="15.75" x14ac:dyDescent="0.25">
      <c r="A13" s="562"/>
      <c r="B13" s="573"/>
      <c r="C13" s="562"/>
      <c r="D13" s="562"/>
      <c r="E13" s="562"/>
      <c r="F13" s="653"/>
      <c r="G13" s="642" t="s">
        <v>26</v>
      </c>
      <c r="H13" s="642" t="s">
        <v>47</v>
      </c>
      <c r="I13" s="642" t="s">
        <v>48</v>
      </c>
      <c r="J13" s="642" t="s">
        <v>49</v>
      </c>
      <c r="K13" s="642" t="s">
        <v>50</v>
      </c>
      <c r="L13" s="642" t="s">
        <v>51</v>
      </c>
      <c r="M13" s="642" t="s">
        <v>52</v>
      </c>
      <c r="N13" s="642" t="s">
        <v>434</v>
      </c>
      <c r="O13" s="642" t="s">
        <v>54</v>
      </c>
      <c r="P13" s="642" t="s">
        <v>55</v>
      </c>
      <c r="Q13" s="642" t="s">
        <v>56</v>
      </c>
      <c r="R13" s="642" t="s">
        <v>57</v>
      </c>
      <c r="S13" s="642" t="s">
        <v>58</v>
      </c>
      <c r="T13" s="642" t="s">
        <v>59</v>
      </c>
      <c r="U13" s="642" t="s">
        <v>60</v>
      </c>
      <c r="V13" s="616"/>
      <c r="W13" s="548"/>
      <c r="X13" s="616"/>
      <c r="Y13" s="616"/>
      <c r="Z13" s="616"/>
      <c r="AA13" s="655"/>
      <c r="AB13" s="616"/>
      <c r="AC13" s="613"/>
      <c r="AD13" s="650" t="s">
        <v>61</v>
      </c>
      <c r="AE13" s="650" t="s">
        <v>62</v>
      </c>
      <c r="AF13" s="650" t="s">
        <v>63</v>
      </c>
      <c r="AG13" s="650" t="s">
        <v>64</v>
      </c>
      <c r="AH13" s="650" t="s">
        <v>65</v>
      </c>
      <c r="AI13" s="650" t="s">
        <v>66</v>
      </c>
      <c r="AJ13" s="650" t="s">
        <v>67</v>
      </c>
      <c r="AK13" s="650" t="s">
        <v>68</v>
      </c>
      <c r="AL13" s="650" t="s">
        <v>69</v>
      </c>
      <c r="AM13" s="650" t="s">
        <v>70</v>
      </c>
      <c r="AN13" s="650" t="s">
        <v>71</v>
      </c>
      <c r="AO13" s="650" t="s">
        <v>72</v>
      </c>
      <c r="AP13" s="616"/>
      <c r="AQ13" s="616"/>
      <c r="AR13" s="616"/>
      <c r="AS13" s="616"/>
      <c r="AT13" s="616"/>
      <c r="AU13" s="616"/>
      <c r="AV13" s="616"/>
      <c r="AW13" s="616"/>
      <c r="AX13" s="616"/>
      <c r="AY13" s="578"/>
      <c r="AZ13" s="580"/>
    </row>
    <row r="14" spans="1:58" s="131" customFormat="1" ht="38.1" customHeight="1" x14ac:dyDescent="0.25">
      <c r="A14" s="562"/>
      <c r="B14" s="573"/>
      <c r="C14" s="562"/>
      <c r="D14" s="562"/>
      <c r="E14" s="562"/>
      <c r="F14" s="653"/>
      <c r="G14" s="643"/>
      <c r="H14" s="643"/>
      <c r="I14" s="643"/>
      <c r="J14" s="643"/>
      <c r="K14" s="643"/>
      <c r="L14" s="643"/>
      <c r="M14" s="643"/>
      <c r="N14" s="644"/>
      <c r="O14" s="643"/>
      <c r="P14" s="643"/>
      <c r="Q14" s="643"/>
      <c r="R14" s="643"/>
      <c r="S14" s="643"/>
      <c r="T14" s="643"/>
      <c r="U14" s="643"/>
      <c r="V14" s="619"/>
      <c r="W14" s="617"/>
      <c r="X14" s="619"/>
      <c r="Y14" s="619"/>
      <c r="Z14" s="619"/>
      <c r="AA14" s="656"/>
      <c r="AB14" s="619"/>
      <c r="AC14" s="614"/>
      <c r="AD14" s="651"/>
      <c r="AE14" s="651"/>
      <c r="AF14" s="651"/>
      <c r="AG14" s="651"/>
      <c r="AH14" s="651"/>
      <c r="AI14" s="651"/>
      <c r="AJ14" s="651"/>
      <c r="AK14" s="651"/>
      <c r="AL14" s="651"/>
      <c r="AM14" s="651"/>
      <c r="AN14" s="651"/>
      <c r="AO14" s="651"/>
      <c r="AP14" s="619"/>
      <c r="AQ14" s="619"/>
      <c r="AR14" s="619"/>
      <c r="AS14" s="619"/>
      <c r="AT14" s="619"/>
      <c r="AU14" s="619"/>
      <c r="AV14" s="619"/>
      <c r="AW14" s="619"/>
      <c r="AX14" s="619"/>
      <c r="AY14" s="579"/>
      <c r="AZ14" s="581"/>
    </row>
    <row r="15" spans="1:58" ht="100.15" customHeight="1" x14ac:dyDescent="0.25">
      <c r="A15" s="547" t="s">
        <v>512</v>
      </c>
      <c r="B15" s="547" t="s">
        <v>513</v>
      </c>
      <c r="C15" s="547" t="s">
        <v>514</v>
      </c>
      <c r="D15" s="631">
        <v>272442</v>
      </c>
      <c r="E15" s="341" t="s">
        <v>515</v>
      </c>
      <c r="F15" s="190">
        <v>11815946776</v>
      </c>
      <c r="G15" s="534" t="s">
        <v>439</v>
      </c>
      <c r="H15" s="534" t="s">
        <v>439</v>
      </c>
      <c r="I15" s="534" t="s">
        <v>439</v>
      </c>
      <c r="J15" s="534" t="s">
        <v>449</v>
      </c>
      <c r="K15" s="534" t="s">
        <v>449</v>
      </c>
      <c r="L15" s="534" t="s">
        <v>449</v>
      </c>
      <c r="M15" s="534" t="s">
        <v>449</v>
      </c>
      <c r="N15" s="534" t="s">
        <v>449</v>
      </c>
      <c r="O15" s="534" t="s">
        <v>449</v>
      </c>
      <c r="P15" s="534" t="s">
        <v>516</v>
      </c>
      <c r="Q15" s="534" t="s">
        <v>517</v>
      </c>
      <c r="R15" s="534" t="s">
        <v>516</v>
      </c>
      <c r="S15" s="534" t="s">
        <v>518</v>
      </c>
      <c r="T15" s="534" t="s">
        <v>519</v>
      </c>
      <c r="U15" s="518" t="s">
        <v>520</v>
      </c>
      <c r="V15" s="518" t="s">
        <v>198</v>
      </c>
      <c r="W15" s="522" t="s">
        <v>2758</v>
      </c>
      <c r="X15" s="519" t="s">
        <v>77</v>
      </c>
      <c r="Y15" s="519" t="s">
        <v>241</v>
      </c>
      <c r="Z15" s="518" t="s">
        <v>2855</v>
      </c>
      <c r="AA15" s="625">
        <v>766045.26</v>
      </c>
      <c r="AB15" s="518" t="s">
        <v>80</v>
      </c>
      <c r="AC15" s="626">
        <f>SUM(AD15:AO16)</f>
        <v>122820.6</v>
      </c>
      <c r="AD15" s="518" t="s">
        <v>174</v>
      </c>
      <c r="AE15" s="626">
        <v>5556.71</v>
      </c>
      <c r="AF15" s="626">
        <v>6527.47</v>
      </c>
      <c r="AG15" s="626">
        <v>7982.12</v>
      </c>
      <c r="AH15" s="626">
        <v>8951.8799999999992</v>
      </c>
      <c r="AI15" s="626">
        <v>9922.65</v>
      </c>
      <c r="AJ15" s="626">
        <v>10747.41</v>
      </c>
      <c r="AK15" s="626">
        <v>19717.740000000002</v>
      </c>
      <c r="AL15" s="626">
        <v>18263.09</v>
      </c>
      <c r="AM15" s="626">
        <v>14626.47</v>
      </c>
      <c r="AN15" s="626">
        <v>12444.5</v>
      </c>
      <c r="AO15" s="626">
        <v>8080.56</v>
      </c>
      <c r="AP15" s="518" t="s">
        <v>242</v>
      </c>
      <c r="AQ15" s="518" t="s">
        <v>444</v>
      </c>
      <c r="AR15" s="531">
        <v>46054</v>
      </c>
      <c r="AS15" s="531">
        <v>46387</v>
      </c>
      <c r="AT15" s="518" t="s">
        <v>445</v>
      </c>
      <c r="AU15" s="190">
        <v>11815946776</v>
      </c>
      <c r="AV15" s="518" t="s">
        <v>446</v>
      </c>
      <c r="AW15" s="628" t="s">
        <v>521</v>
      </c>
      <c r="AX15" s="518" t="s">
        <v>177</v>
      </c>
      <c r="AY15" s="518" t="s">
        <v>449</v>
      </c>
      <c r="AZ15" s="518" t="s">
        <v>449</v>
      </c>
    </row>
    <row r="16" spans="1:58" s="113" customFormat="1" ht="75.599999999999994" customHeight="1" x14ac:dyDescent="0.25">
      <c r="A16" s="638"/>
      <c r="B16" s="638"/>
      <c r="C16" s="638"/>
      <c r="D16" s="645"/>
      <c r="E16" s="413" t="s">
        <v>522</v>
      </c>
      <c r="F16" s="116">
        <v>27164994483</v>
      </c>
      <c r="G16" s="635"/>
      <c r="H16" s="635"/>
      <c r="I16" s="635"/>
      <c r="J16" s="635"/>
      <c r="K16" s="635"/>
      <c r="L16" s="635"/>
      <c r="M16" s="635"/>
      <c r="N16" s="635"/>
      <c r="O16" s="635"/>
      <c r="P16" s="635"/>
      <c r="Q16" s="635"/>
      <c r="R16" s="635"/>
      <c r="S16" s="635"/>
      <c r="T16" s="635"/>
      <c r="U16" s="627"/>
      <c r="V16" s="627"/>
      <c r="W16" s="636"/>
      <c r="X16" s="637"/>
      <c r="Y16" s="637"/>
      <c r="Z16" s="627"/>
      <c r="AA16" s="633"/>
      <c r="AB16" s="627"/>
      <c r="AC16" s="632"/>
      <c r="AD16" s="627"/>
      <c r="AE16" s="632"/>
      <c r="AF16" s="632"/>
      <c r="AG16" s="632"/>
      <c r="AH16" s="632"/>
      <c r="AI16" s="632"/>
      <c r="AJ16" s="632"/>
      <c r="AK16" s="632"/>
      <c r="AL16" s="632"/>
      <c r="AM16" s="632"/>
      <c r="AN16" s="632"/>
      <c r="AO16" s="632"/>
      <c r="AP16" s="627"/>
      <c r="AQ16" s="627"/>
      <c r="AR16" s="634"/>
      <c r="AS16" s="634"/>
      <c r="AT16" s="627"/>
      <c r="AU16" s="116">
        <v>27164994483</v>
      </c>
      <c r="AV16" s="627"/>
      <c r="AW16" s="629"/>
      <c r="AX16" s="627"/>
      <c r="AY16" s="627"/>
      <c r="AZ16" s="627"/>
    </row>
    <row r="17" spans="1:52" ht="85.9" customHeight="1" x14ac:dyDescent="0.25">
      <c r="A17" s="547"/>
      <c r="B17" s="547"/>
      <c r="C17" s="547"/>
      <c r="D17" s="631"/>
      <c r="E17" s="341" t="s">
        <v>523</v>
      </c>
      <c r="F17" s="190">
        <v>16288060946</v>
      </c>
      <c r="G17" s="534" t="s">
        <v>439</v>
      </c>
      <c r="H17" s="534" t="s">
        <v>439</v>
      </c>
      <c r="I17" s="534" t="s">
        <v>439</v>
      </c>
      <c r="J17" s="534" t="s">
        <v>449</v>
      </c>
      <c r="K17" s="534" t="s">
        <v>449</v>
      </c>
      <c r="L17" s="534" t="s">
        <v>449</v>
      </c>
      <c r="M17" s="534" t="s">
        <v>449</v>
      </c>
      <c r="N17" s="534" t="s">
        <v>449</v>
      </c>
      <c r="O17" s="534" t="s">
        <v>449</v>
      </c>
      <c r="P17" s="534" t="s">
        <v>516</v>
      </c>
      <c r="Q17" s="534" t="s">
        <v>517</v>
      </c>
      <c r="R17" s="534" t="s">
        <v>516</v>
      </c>
      <c r="S17" s="534" t="s">
        <v>518</v>
      </c>
      <c r="T17" s="534" t="s">
        <v>519</v>
      </c>
      <c r="U17" s="518" t="s">
        <v>520</v>
      </c>
      <c r="V17" s="518" t="s">
        <v>198</v>
      </c>
      <c r="W17" s="522" t="s">
        <v>2757</v>
      </c>
      <c r="X17" s="519" t="s">
        <v>77</v>
      </c>
      <c r="Y17" s="519" t="s">
        <v>243</v>
      </c>
      <c r="Z17" s="518" t="s">
        <v>2854</v>
      </c>
      <c r="AA17" s="625">
        <v>48368.7</v>
      </c>
      <c r="AB17" s="518" t="s">
        <v>80</v>
      </c>
      <c r="AC17" s="626">
        <f>SUM(AD17:AO18)</f>
        <v>149621.48000000001</v>
      </c>
      <c r="AD17" s="518" t="s">
        <v>174</v>
      </c>
      <c r="AE17" s="626">
        <v>5545.74</v>
      </c>
      <c r="AF17" s="626">
        <v>7215.52</v>
      </c>
      <c r="AG17" s="626">
        <v>8104.17</v>
      </c>
      <c r="AH17" s="626">
        <v>9190.9500000000007</v>
      </c>
      <c r="AI17" s="626">
        <v>11782.72</v>
      </c>
      <c r="AJ17" s="626">
        <v>17875.490000000002</v>
      </c>
      <c r="AK17" s="626">
        <v>19655.88</v>
      </c>
      <c r="AL17" s="626">
        <v>18128.22</v>
      </c>
      <c r="AM17" s="626">
        <v>15156.58</v>
      </c>
      <c r="AN17" s="626">
        <v>28922.59</v>
      </c>
      <c r="AO17" s="626">
        <v>8043.62</v>
      </c>
      <c r="AP17" s="518" t="s">
        <v>242</v>
      </c>
      <c r="AQ17" s="518" t="s">
        <v>444</v>
      </c>
      <c r="AR17" s="531">
        <v>46054</v>
      </c>
      <c r="AS17" s="531">
        <v>46387</v>
      </c>
      <c r="AT17" s="518" t="s">
        <v>445</v>
      </c>
      <c r="AU17" s="190">
        <v>16288060946</v>
      </c>
      <c r="AV17" s="518" t="s">
        <v>446</v>
      </c>
      <c r="AW17" s="628" t="s">
        <v>521</v>
      </c>
      <c r="AX17" s="518" t="s">
        <v>177</v>
      </c>
      <c r="AY17" s="518" t="s">
        <v>449</v>
      </c>
      <c r="AZ17" s="518" t="s">
        <v>449</v>
      </c>
    </row>
    <row r="18" spans="1:52" s="113" customFormat="1" ht="77.45" customHeight="1" x14ac:dyDescent="0.25">
      <c r="A18" s="638"/>
      <c r="B18" s="638"/>
      <c r="C18" s="638"/>
      <c r="D18" s="645"/>
      <c r="E18" s="413" t="s">
        <v>524</v>
      </c>
      <c r="F18" s="116">
        <v>28032953044</v>
      </c>
      <c r="G18" s="635"/>
      <c r="H18" s="635"/>
      <c r="I18" s="635"/>
      <c r="J18" s="635"/>
      <c r="K18" s="635"/>
      <c r="L18" s="635"/>
      <c r="M18" s="635"/>
      <c r="N18" s="635"/>
      <c r="O18" s="635"/>
      <c r="P18" s="635"/>
      <c r="Q18" s="635"/>
      <c r="R18" s="635"/>
      <c r="S18" s="635"/>
      <c r="T18" s="635"/>
      <c r="U18" s="627"/>
      <c r="V18" s="627"/>
      <c r="W18" s="636"/>
      <c r="X18" s="637"/>
      <c r="Y18" s="637"/>
      <c r="Z18" s="627"/>
      <c r="AA18" s="633"/>
      <c r="AB18" s="627"/>
      <c r="AC18" s="632"/>
      <c r="AD18" s="627"/>
      <c r="AE18" s="632"/>
      <c r="AF18" s="632"/>
      <c r="AG18" s="632"/>
      <c r="AH18" s="632"/>
      <c r="AI18" s="632"/>
      <c r="AJ18" s="632"/>
      <c r="AK18" s="632"/>
      <c r="AL18" s="632"/>
      <c r="AM18" s="632"/>
      <c r="AN18" s="632"/>
      <c r="AO18" s="632"/>
      <c r="AP18" s="627"/>
      <c r="AQ18" s="627"/>
      <c r="AR18" s="634"/>
      <c r="AS18" s="634"/>
      <c r="AT18" s="627"/>
      <c r="AU18" s="116">
        <v>28032953044</v>
      </c>
      <c r="AV18" s="627"/>
      <c r="AW18" s="629"/>
      <c r="AX18" s="627"/>
      <c r="AY18" s="627"/>
      <c r="AZ18" s="627"/>
    </row>
    <row r="19" spans="1:52" ht="82.15" hidden="1" customHeight="1" x14ac:dyDescent="0.25">
      <c r="A19" s="547"/>
      <c r="B19" s="547"/>
      <c r="C19" s="547" t="s">
        <v>525</v>
      </c>
      <c r="D19" s="631">
        <v>747</v>
      </c>
      <c r="E19" s="630" t="s">
        <v>526</v>
      </c>
      <c r="F19" s="527">
        <v>16758284953</v>
      </c>
      <c r="G19" s="168" t="s">
        <v>439</v>
      </c>
      <c r="H19" s="168" t="s">
        <v>439</v>
      </c>
      <c r="I19" s="169" t="s">
        <v>439</v>
      </c>
      <c r="J19" s="168" t="s">
        <v>449</v>
      </c>
      <c r="K19" s="168" t="s">
        <v>449</v>
      </c>
      <c r="L19" s="168" t="s">
        <v>449</v>
      </c>
      <c r="M19" s="168" t="s">
        <v>449</v>
      </c>
      <c r="N19" s="168" t="s">
        <v>449</v>
      </c>
      <c r="O19" s="168" t="s">
        <v>449</v>
      </c>
      <c r="P19" s="169" t="s">
        <v>516</v>
      </c>
      <c r="Q19" s="169" t="s">
        <v>517</v>
      </c>
      <c r="R19" s="169" t="s">
        <v>516</v>
      </c>
      <c r="S19" s="169" t="s">
        <v>518</v>
      </c>
      <c r="T19" s="169" t="s">
        <v>519</v>
      </c>
      <c r="U19" s="169" t="s">
        <v>520</v>
      </c>
      <c r="V19" s="169" t="s">
        <v>198</v>
      </c>
      <c r="W19" s="346" t="s">
        <v>2825</v>
      </c>
      <c r="X19" s="170" t="s">
        <v>86</v>
      </c>
      <c r="Y19" s="170" t="s">
        <v>244</v>
      </c>
      <c r="Z19" s="189" t="s">
        <v>2856</v>
      </c>
      <c r="AA19" s="190">
        <v>3367</v>
      </c>
      <c r="AB19" s="169" t="s">
        <v>173</v>
      </c>
      <c r="AC19" s="203">
        <f t="shared" ref="AC19:AC24" si="0">SUM(AD19:AO19)</f>
        <v>435</v>
      </c>
      <c r="AD19" s="169" t="s">
        <v>174</v>
      </c>
      <c r="AE19" s="169">
        <v>22</v>
      </c>
      <c r="AF19" s="169">
        <v>25</v>
      </c>
      <c r="AG19" s="169">
        <v>30</v>
      </c>
      <c r="AH19" s="169">
        <v>34</v>
      </c>
      <c r="AI19" s="169">
        <v>38</v>
      </c>
      <c r="AJ19" s="169">
        <v>36</v>
      </c>
      <c r="AK19" s="169">
        <v>67</v>
      </c>
      <c r="AL19" s="169">
        <v>61</v>
      </c>
      <c r="AM19" s="169">
        <v>50</v>
      </c>
      <c r="AN19" s="169">
        <v>42</v>
      </c>
      <c r="AO19" s="169">
        <v>30</v>
      </c>
      <c r="AP19" s="169" t="s">
        <v>242</v>
      </c>
      <c r="AQ19" s="169" t="s">
        <v>444</v>
      </c>
      <c r="AR19" s="196">
        <v>46054</v>
      </c>
      <c r="AS19" s="196">
        <v>46387</v>
      </c>
      <c r="AT19" s="169" t="s">
        <v>445</v>
      </c>
      <c r="AU19" s="527">
        <v>16758284953</v>
      </c>
      <c r="AV19" s="169" t="s">
        <v>446</v>
      </c>
      <c r="AW19" s="628" t="s">
        <v>521</v>
      </c>
      <c r="AX19" s="169" t="s">
        <v>177</v>
      </c>
      <c r="AY19" s="169" t="s">
        <v>449</v>
      </c>
      <c r="AZ19" s="169" t="s">
        <v>449</v>
      </c>
    </row>
    <row r="20" spans="1:52" ht="87.6" hidden="1" customHeight="1" x14ac:dyDescent="0.25">
      <c r="A20" s="547"/>
      <c r="B20" s="547"/>
      <c r="C20" s="547"/>
      <c r="D20" s="631"/>
      <c r="E20" s="630"/>
      <c r="F20" s="527"/>
      <c r="G20" s="168" t="s">
        <v>439</v>
      </c>
      <c r="H20" s="168" t="s">
        <v>439</v>
      </c>
      <c r="I20" s="169" t="s">
        <v>439</v>
      </c>
      <c r="J20" s="168" t="s">
        <v>449</v>
      </c>
      <c r="K20" s="168" t="s">
        <v>449</v>
      </c>
      <c r="L20" s="168" t="s">
        <v>449</v>
      </c>
      <c r="M20" s="168" t="s">
        <v>449</v>
      </c>
      <c r="N20" s="168" t="s">
        <v>449</v>
      </c>
      <c r="O20" s="168" t="s">
        <v>449</v>
      </c>
      <c r="P20" s="169" t="s">
        <v>516</v>
      </c>
      <c r="Q20" s="169" t="s">
        <v>517</v>
      </c>
      <c r="R20" s="169" t="s">
        <v>516</v>
      </c>
      <c r="S20" s="169" t="s">
        <v>518</v>
      </c>
      <c r="T20" s="169" t="s">
        <v>519</v>
      </c>
      <c r="U20" s="169" t="s">
        <v>520</v>
      </c>
      <c r="V20" s="169" t="s">
        <v>198</v>
      </c>
      <c r="W20" s="346" t="s">
        <v>2826</v>
      </c>
      <c r="X20" s="170" t="s">
        <v>86</v>
      </c>
      <c r="Y20" s="170" t="s">
        <v>245</v>
      </c>
      <c r="Z20" s="189" t="s">
        <v>2857</v>
      </c>
      <c r="AA20" s="155">
        <v>202</v>
      </c>
      <c r="AB20" s="169" t="s">
        <v>173</v>
      </c>
      <c r="AC20" s="155">
        <f>SUM(AD20:AO20)</f>
        <v>292</v>
      </c>
      <c r="AD20" s="169" t="s">
        <v>174</v>
      </c>
      <c r="AE20" s="169">
        <v>18</v>
      </c>
      <c r="AF20" s="169">
        <v>23</v>
      </c>
      <c r="AG20" s="169">
        <v>25</v>
      </c>
      <c r="AH20" s="169">
        <v>26</v>
      </c>
      <c r="AI20" s="169">
        <v>28</v>
      </c>
      <c r="AJ20" s="169">
        <v>23</v>
      </c>
      <c r="AK20" s="169">
        <v>39</v>
      </c>
      <c r="AL20" s="169">
        <v>35</v>
      </c>
      <c r="AM20" s="169">
        <v>30</v>
      </c>
      <c r="AN20" s="169">
        <v>26</v>
      </c>
      <c r="AO20" s="169">
        <v>19</v>
      </c>
      <c r="AP20" s="169" t="s">
        <v>242</v>
      </c>
      <c r="AQ20" s="169" t="s">
        <v>444</v>
      </c>
      <c r="AR20" s="196">
        <v>46054</v>
      </c>
      <c r="AS20" s="196">
        <v>46387</v>
      </c>
      <c r="AT20" s="169" t="s">
        <v>445</v>
      </c>
      <c r="AU20" s="527"/>
      <c r="AV20" s="169" t="s">
        <v>446</v>
      </c>
      <c r="AW20" s="628"/>
      <c r="AX20" s="169" t="s">
        <v>177</v>
      </c>
      <c r="AY20" s="169" t="s">
        <v>449</v>
      </c>
      <c r="AZ20" s="169" t="s">
        <v>449</v>
      </c>
    </row>
    <row r="21" spans="1:52" ht="47.25" x14ac:dyDescent="0.25">
      <c r="A21" s="638"/>
      <c r="B21" s="638"/>
      <c r="C21" s="547"/>
      <c r="D21" s="631"/>
      <c r="E21" s="630"/>
      <c r="F21" s="527"/>
      <c r="G21" s="168" t="s">
        <v>439</v>
      </c>
      <c r="H21" s="168" t="s">
        <v>439</v>
      </c>
      <c r="I21" s="169" t="s">
        <v>449</v>
      </c>
      <c r="J21" s="168" t="s">
        <v>449</v>
      </c>
      <c r="K21" s="168" t="s">
        <v>449</v>
      </c>
      <c r="L21" s="168" t="s">
        <v>449</v>
      </c>
      <c r="M21" s="168" t="s">
        <v>449</v>
      </c>
      <c r="N21" s="168" t="s">
        <v>449</v>
      </c>
      <c r="O21" s="168" t="s">
        <v>449</v>
      </c>
      <c r="P21" s="169" t="s">
        <v>516</v>
      </c>
      <c r="Q21" s="169" t="s">
        <v>517</v>
      </c>
      <c r="R21" s="169" t="s">
        <v>516</v>
      </c>
      <c r="S21" s="169" t="s">
        <v>518</v>
      </c>
      <c r="T21" s="169" t="s">
        <v>519</v>
      </c>
      <c r="U21" s="169" t="s">
        <v>441</v>
      </c>
      <c r="V21" s="169" t="s">
        <v>75</v>
      </c>
      <c r="W21" s="345" t="s">
        <v>170</v>
      </c>
      <c r="X21" s="169" t="s">
        <v>77</v>
      </c>
      <c r="Y21" s="169" t="s">
        <v>171</v>
      </c>
      <c r="Z21" s="169" t="s">
        <v>172</v>
      </c>
      <c r="AA21" s="155">
        <v>768</v>
      </c>
      <c r="AB21" s="169" t="s">
        <v>173</v>
      </c>
      <c r="AC21" s="155">
        <f>SUM(AD21:AO21)</f>
        <v>763</v>
      </c>
      <c r="AD21" s="169" t="s">
        <v>174</v>
      </c>
      <c r="AE21" s="169">
        <v>36</v>
      </c>
      <c r="AF21" s="169">
        <v>48</v>
      </c>
      <c r="AG21" s="169">
        <v>54</v>
      </c>
      <c r="AH21" s="169">
        <v>59</v>
      </c>
      <c r="AI21" s="169">
        <v>66</v>
      </c>
      <c r="AJ21" s="169">
        <v>71</v>
      </c>
      <c r="AK21" s="169">
        <v>118</v>
      </c>
      <c r="AL21" s="169">
        <v>105</v>
      </c>
      <c r="AM21" s="169">
        <v>85</v>
      </c>
      <c r="AN21" s="169">
        <v>73</v>
      </c>
      <c r="AO21" s="169">
        <v>48</v>
      </c>
      <c r="AP21" s="169" t="s">
        <v>175</v>
      </c>
      <c r="AQ21" s="169" t="s">
        <v>444</v>
      </c>
      <c r="AR21" s="196">
        <v>46054</v>
      </c>
      <c r="AS21" s="196">
        <v>46387</v>
      </c>
      <c r="AT21" s="169" t="s">
        <v>445</v>
      </c>
      <c r="AU21" s="527"/>
      <c r="AV21" s="169" t="s">
        <v>446</v>
      </c>
      <c r="AW21" s="628"/>
      <c r="AX21" s="169" t="s">
        <v>177</v>
      </c>
      <c r="AY21" s="169" t="s">
        <v>449</v>
      </c>
      <c r="AZ21" s="169" t="s">
        <v>449</v>
      </c>
    </row>
    <row r="22" spans="1:52" ht="59.45" customHeight="1" x14ac:dyDescent="0.25">
      <c r="A22" s="547"/>
      <c r="B22" s="547"/>
      <c r="C22" s="547"/>
      <c r="D22" s="631"/>
      <c r="E22" s="630"/>
      <c r="F22" s="527"/>
      <c r="G22" s="168" t="s">
        <v>439</v>
      </c>
      <c r="H22" s="168" t="s">
        <v>439</v>
      </c>
      <c r="I22" s="169" t="s">
        <v>449</v>
      </c>
      <c r="J22" s="168" t="s">
        <v>449</v>
      </c>
      <c r="K22" s="168" t="s">
        <v>449</v>
      </c>
      <c r="L22" s="168" t="s">
        <v>449</v>
      </c>
      <c r="M22" s="168" t="s">
        <v>449</v>
      </c>
      <c r="N22" s="168" t="s">
        <v>449</v>
      </c>
      <c r="O22" s="168" t="s">
        <v>449</v>
      </c>
      <c r="P22" s="169" t="s">
        <v>516</v>
      </c>
      <c r="Q22" s="169" t="s">
        <v>517</v>
      </c>
      <c r="R22" s="169" t="s">
        <v>516</v>
      </c>
      <c r="S22" s="169" t="s">
        <v>518</v>
      </c>
      <c r="T22" s="169" t="s">
        <v>519</v>
      </c>
      <c r="U22" s="169" t="s">
        <v>441</v>
      </c>
      <c r="V22" s="169" t="s">
        <v>198</v>
      </c>
      <c r="W22" s="345" t="s">
        <v>240</v>
      </c>
      <c r="X22" s="169" t="s">
        <v>77</v>
      </c>
      <c r="Y22" s="189" t="s">
        <v>246</v>
      </c>
      <c r="Z22" s="189" t="s">
        <v>247</v>
      </c>
      <c r="AA22" s="186">
        <v>62606</v>
      </c>
      <c r="AB22" s="169" t="s">
        <v>80</v>
      </c>
      <c r="AC22" s="187">
        <f t="shared" si="0"/>
        <v>50000</v>
      </c>
      <c r="AD22" s="169" t="s">
        <v>174</v>
      </c>
      <c r="AE22" s="187">
        <v>4800</v>
      </c>
      <c r="AF22" s="187">
        <v>4800</v>
      </c>
      <c r="AG22" s="187">
        <v>4800</v>
      </c>
      <c r="AH22" s="187">
        <v>4800</v>
      </c>
      <c r="AI22" s="187">
        <v>4800</v>
      </c>
      <c r="AJ22" s="187">
        <v>4800</v>
      </c>
      <c r="AK22" s="187">
        <v>4800</v>
      </c>
      <c r="AL22" s="187">
        <v>4800</v>
      </c>
      <c r="AM22" s="187">
        <v>4800</v>
      </c>
      <c r="AN22" s="187">
        <v>4800</v>
      </c>
      <c r="AO22" s="187">
        <v>2000</v>
      </c>
      <c r="AP22" s="192" t="s">
        <v>248</v>
      </c>
      <c r="AQ22" s="169" t="s">
        <v>444</v>
      </c>
      <c r="AR22" s="196">
        <v>46054</v>
      </c>
      <c r="AS22" s="196">
        <v>46387</v>
      </c>
      <c r="AT22" s="169" t="s">
        <v>445</v>
      </c>
      <c r="AU22" s="527"/>
      <c r="AV22" s="169" t="s">
        <v>446</v>
      </c>
      <c r="AW22" s="628"/>
      <c r="AX22" s="169" t="s">
        <v>249</v>
      </c>
      <c r="AY22" s="169" t="s">
        <v>449</v>
      </c>
      <c r="AZ22" s="169" t="s">
        <v>449</v>
      </c>
    </row>
    <row r="23" spans="1:52" ht="110.45" customHeight="1" x14ac:dyDescent="0.25">
      <c r="A23" s="638" t="s">
        <v>527</v>
      </c>
      <c r="B23" s="638" t="s">
        <v>528</v>
      </c>
      <c r="C23" s="547" t="s">
        <v>529</v>
      </c>
      <c r="D23" s="631">
        <v>20000</v>
      </c>
      <c r="E23" s="341" t="s">
        <v>530</v>
      </c>
      <c r="F23" s="414">
        <v>14281057904</v>
      </c>
      <c r="G23" s="168" t="s">
        <v>439</v>
      </c>
      <c r="H23" s="168" t="s">
        <v>439</v>
      </c>
      <c r="I23" s="169" t="s">
        <v>439</v>
      </c>
      <c r="J23" s="169" t="s">
        <v>449</v>
      </c>
      <c r="K23" s="169" t="s">
        <v>439</v>
      </c>
      <c r="L23" s="169" t="s">
        <v>449</v>
      </c>
      <c r="M23" s="169" t="s">
        <v>449</v>
      </c>
      <c r="N23" s="169" t="s">
        <v>449</v>
      </c>
      <c r="O23" s="169" t="s">
        <v>449</v>
      </c>
      <c r="P23" s="168" t="s">
        <v>516</v>
      </c>
      <c r="Q23" s="168" t="s">
        <v>531</v>
      </c>
      <c r="R23" s="168" t="s">
        <v>516</v>
      </c>
      <c r="S23" s="168" t="s">
        <v>532</v>
      </c>
      <c r="T23" s="168" t="s">
        <v>533</v>
      </c>
      <c r="U23" s="169" t="s">
        <v>534</v>
      </c>
      <c r="V23" s="169" t="s">
        <v>75</v>
      </c>
      <c r="W23" s="345" t="s">
        <v>178</v>
      </c>
      <c r="X23" s="169" t="s">
        <v>77</v>
      </c>
      <c r="Y23" s="185" t="s">
        <v>179</v>
      </c>
      <c r="Z23" s="169" t="s">
        <v>180</v>
      </c>
      <c r="AA23" s="186">
        <v>67810.05</v>
      </c>
      <c r="AB23" s="169" t="s">
        <v>80</v>
      </c>
      <c r="AC23" s="187">
        <f t="shared" si="0"/>
        <v>20000</v>
      </c>
      <c r="AD23" s="187">
        <v>1500</v>
      </c>
      <c r="AE23" s="187">
        <v>2350</v>
      </c>
      <c r="AF23" s="187">
        <v>2500</v>
      </c>
      <c r="AG23" s="187">
        <v>2500</v>
      </c>
      <c r="AH23" s="187">
        <v>2500</v>
      </c>
      <c r="AI23" s="187">
        <v>2500</v>
      </c>
      <c r="AJ23" s="187">
        <v>2500</v>
      </c>
      <c r="AK23" s="169">
        <v>300</v>
      </c>
      <c r="AL23" s="169">
        <v>300</v>
      </c>
      <c r="AM23" s="187">
        <v>1375</v>
      </c>
      <c r="AN23" s="187">
        <v>1375</v>
      </c>
      <c r="AO23" s="169">
        <v>300</v>
      </c>
      <c r="AP23" s="169" t="s">
        <v>96</v>
      </c>
      <c r="AQ23" s="169" t="s">
        <v>444</v>
      </c>
      <c r="AR23" s="196">
        <v>46023</v>
      </c>
      <c r="AS23" s="196">
        <v>46387</v>
      </c>
      <c r="AT23" s="169" t="s">
        <v>445</v>
      </c>
      <c r="AU23" s="190">
        <v>14281057904</v>
      </c>
      <c r="AV23" s="169" t="s">
        <v>446</v>
      </c>
      <c r="AW23" s="204" t="s">
        <v>535</v>
      </c>
      <c r="AX23" s="169" t="s">
        <v>181</v>
      </c>
      <c r="AY23" s="169" t="s">
        <v>449</v>
      </c>
      <c r="AZ23" s="169" t="s">
        <v>449</v>
      </c>
    </row>
    <row r="24" spans="1:52" ht="126.6" customHeight="1" x14ac:dyDescent="0.25">
      <c r="A24" s="638"/>
      <c r="B24" s="638"/>
      <c r="C24" s="547"/>
      <c r="D24" s="631"/>
      <c r="E24" s="341" t="s">
        <v>536</v>
      </c>
      <c r="F24" s="190">
        <v>18052314029</v>
      </c>
      <c r="G24" s="168" t="s">
        <v>439</v>
      </c>
      <c r="H24" s="168" t="s">
        <v>439</v>
      </c>
      <c r="I24" s="169" t="s">
        <v>439</v>
      </c>
      <c r="J24" s="169" t="s">
        <v>449</v>
      </c>
      <c r="K24" s="169" t="s">
        <v>439</v>
      </c>
      <c r="L24" s="169" t="s">
        <v>449</v>
      </c>
      <c r="M24" s="169" t="s">
        <v>449</v>
      </c>
      <c r="N24" s="169" t="s">
        <v>449</v>
      </c>
      <c r="O24" s="169" t="s">
        <v>449</v>
      </c>
      <c r="P24" s="168" t="s">
        <v>516</v>
      </c>
      <c r="Q24" s="168" t="s">
        <v>531</v>
      </c>
      <c r="R24" s="168" t="s">
        <v>516</v>
      </c>
      <c r="S24" s="168" t="s">
        <v>532</v>
      </c>
      <c r="T24" s="168" t="s">
        <v>533</v>
      </c>
      <c r="U24" s="169" t="s">
        <v>534</v>
      </c>
      <c r="V24" s="169" t="s">
        <v>75</v>
      </c>
      <c r="W24" s="345" t="s">
        <v>182</v>
      </c>
      <c r="X24" s="169" t="s">
        <v>77</v>
      </c>
      <c r="Y24" s="185" t="s">
        <v>183</v>
      </c>
      <c r="Z24" s="169" t="s">
        <v>184</v>
      </c>
      <c r="AA24" s="186">
        <v>45889.64</v>
      </c>
      <c r="AB24" s="169" t="s">
        <v>80</v>
      </c>
      <c r="AC24" s="187">
        <f t="shared" si="0"/>
        <v>13000</v>
      </c>
      <c r="AD24" s="169">
        <v>900</v>
      </c>
      <c r="AE24" s="187">
        <v>1450</v>
      </c>
      <c r="AF24" s="187">
        <v>1565</v>
      </c>
      <c r="AG24" s="187">
        <v>1565</v>
      </c>
      <c r="AH24" s="187">
        <v>1565</v>
      </c>
      <c r="AI24" s="187">
        <v>1565</v>
      </c>
      <c r="AJ24" s="187">
        <v>1565</v>
      </c>
      <c r="AK24" s="169">
        <v>218</v>
      </c>
      <c r="AL24" s="169">
        <v>218</v>
      </c>
      <c r="AM24" s="187">
        <v>1085</v>
      </c>
      <c r="AN24" s="187">
        <v>1086</v>
      </c>
      <c r="AO24" s="169">
        <v>218</v>
      </c>
      <c r="AP24" s="169" t="s">
        <v>96</v>
      </c>
      <c r="AQ24" s="169" t="s">
        <v>444</v>
      </c>
      <c r="AR24" s="196">
        <v>46023</v>
      </c>
      <c r="AS24" s="196">
        <v>46387</v>
      </c>
      <c r="AT24" s="169" t="s">
        <v>445</v>
      </c>
      <c r="AU24" s="190">
        <v>18052314029</v>
      </c>
      <c r="AV24" s="169" t="s">
        <v>446</v>
      </c>
      <c r="AW24" s="204" t="s">
        <v>535</v>
      </c>
      <c r="AX24" s="169" t="s">
        <v>181</v>
      </c>
      <c r="AY24" s="169" t="s">
        <v>449</v>
      </c>
      <c r="AZ24" s="169" t="s">
        <v>449</v>
      </c>
    </row>
    <row r="25" spans="1:52" ht="134.44999999999999" customHeight="1" x14ac:dyDescent="0.25">
      <c r="A25" s="638"/>
      <c r="B25" s="638"/>
      <c r="C25" s="547" t="s">
        <v>537</v>
      </c>
      <c r="D25" s="631">
        <v>7000</v>
      </c>
      <c r="E25" s="341" t="s">
        <v>538</v>
      </c>
      <c r="F25" s="190">
        <v>17467317522</v>
      </c>
      <c r="G25" s="534" t="s">
        <v>439</v>
      </c>
      <c r="H25" s="534" t="s">
        <v>439</v>
      </c>
      <c r="I25" s="518" t="s">
        <v>439</v>
      </c>
      <c r="J25" s="518" t="s">
        <v>449</v>
      </c>
      <c r="K25" s="518" t="s">
        <v>439</v>
      </c>
      <c r="L25" s="518" t="s">
        <v>449</v>
      </c>
      <c r="M25" s="518" t="s">
        <v>449</v>
      </c>
      <c r="N25" s="518" t="s">
        <v>449</v>
      </c>
      <c r="O25" s="518" t="s">
        <v>449</v>
      </c>
      <c r="P25" s="534" t="s">
        <v>516</v>
      </c>
      <c r="Q25" s="534" t="s">
        <v>531</v>
      </c>
      <c r="R25" s="534" t="s">
        <v>516</v>
      </c>
      <c r="S25" s="534" t="s">
        <v>532</v>
      </c>
      <c r="T25" s="534" t="s">
        <v>533</v>
      </c>
      <c r="U25" s="534" t="s">
        <v>534</v>
      </c>
      <c r="V25" s="518" t="s">
        <v>75</v>
      </c>
      <c r="W25" s="624" t="s">
        <v>185</v>
      </c>
      <c r="X25" s="518" t="s">
        <v>77</v>
      </c>
      <c r="Y25" s="526" t="s">
        <v>186</v>
      </c>
      <c r="Z25" s="518" t="s">
        <v>180</v>
      </c>
      <c r="AA25" s="625">
        <v>20481</v>
      </c>
      <c r="AB25" s="518" t="s">
        <v>126</v>
      </c>
      <c r="AC25" s="626">
        <f>SUM(AD25:AO27)</f>
        <v>7000</v>
      </c>
      <c r="AD25" s="518">
        <v>550</v>
      </c>
      <c r="AE25" s="518">
        <v>770</v>
      </c>
      <c r="AF25" s="518">
        <v>881</v>
      </c>
      <c r="AG25" s="518">
        <v>883</v>
      </c>
      <c r="AH25" s="518">
        <v>883</v>
      </c>
      <c r="AI25" s="518">
        <v>883</v>
      </c>
      <c r="AJ25" s="518">
        <v>770</v>
      </c>
      <c r="AK25" s="518">
        <v>110</v>
      </c>
      <c r="AL25" s="518">
        <v>110</v>
      </c>
      <c r="AM25" s="518">
        <v>525</v>
      </c>
      <c r="AN25" s="518">
        <v>525</v>
      </c>
      <c r="AO25" s="518">
        <v>110</v>
      </c>
      <c r="AP25" s="518" t="s">
        <v>96</v>
      </c>
      <c r="AQ25" s="518" t="s">
        <v>444</v>
      </c>
      <c r="AR25" s="531">
        <v>46023</v>
      </c>
      <c r="AS25" s="531">
        <v>46387</v>
      </c>
      <c r="AT25" s="518" t="s">
        <v>445</v>
      </c>
      <c r="AU25" s="190">
        <v>17467317522</v>
      </c>
      <c r="AV25" s="518" t="s">
        <v>446</v>
      </c>
      <c r="AW25" s="204" t="s">
        <v>535</v>
      </c>
      <c r="AX25" s="518" t="s">
        <v>181</v>
      </c>
      <c r="AY25" s="518" t="s">
        <v>449</v>
      </c>
      <c r="AZ25" s="518" t="s">
        <v>449</v>
      </c>
    </row>
    <row r="26" spans="1:52" ht="141" customHeight="1" x14ac:dyDescent="0.25">
      <c r="A26" s="638"/>
      <c r="B26" s="638"/>
      <c r="C26" s="547"/>
      <c r="D26" s="631"/>
      <c r="E26" s="341" t="s">
        <v>539</v>
      </c>
      <c r="F26" s="190">
        <v>29018970027</v>
      </c>
      <c r="G26" s="534"/>
      <c r="H26" s="534"/>
      <c r="I26" s="518"/>
      <c r="J26" s="518"/>
      <c r="K26" s="518"/>
      <c r="L26" s="518"/>
      <c r="M26" s="518"/>
      <c r="N26" s="518"/>
      <c r="O26" s="518"/>
      <c r="P26" s="534"/>
      <c r="Q26" s="534"/>
      <c r="R26" s="534"/>
      <c r="S26" s="534"/>
      <c r="T26" s="534"/>
      <c r="U26" s="534"/>
      <c r="V26" s="518"/>
      <c r="W26" s="624"/>
      <c r="X26" s="518"/>
      <c r="Y26" s="526"/>
      <c r="Z26" s="518"/>
      <c r="AA26" s="625"/>
      <c r="AB26" s="518"/>
      <c r="AC26" s="626"/>
      <c r="AD26" s="518"/>
      <c r="AE26" s="518"/>
      <c r="AF26" s="518"/>
      <c r="AG26" s="518"/>
      <c r="AH26" s="518"/>
      <c r="AI26" s="518"/>
      <c r="AJ26" s="518"/>
      <c r="AK26" s="518"/>
      <c r="AL26" s="518"/>
      <c r="AM26" s="518"/>
      <c r="AN26" s="518"/>
      <c r="AO26" s="518"/>
      <c r="AP26" s="518"/>
      <c r="AQ26" s="518"/>
      <c r="AR26" s="531"/>
      <c r="AS26" s="531"/>
      <c r="AT26" s="518"/>
      <c r="AU26" s="190">
        <v>29018970027</v>
      </c>
      <c r="AV26" s="518"/>
      <c r="AW26" s="204" t="s">
        <v>540</v>
      </c>
      <c r="AX26" s="518"/>
      <c r="AY26" s="518"/>
      <c r="AZ26" s="518"/>
    </row>
    <row r="27" spans="1:52" ht="125.45" customHeight="1" x14ac:dyDescent="0.25">
      <c r="A27" s="638"/>
      <c r="B27" s="638"/>
      <c r="C27" s="140" t="s">
        <v>187</v>
      </c>
      <c r="D27" s="137">
        <v>2400</v>
      </c>
      <c r="E27" s="341" t="s">
        <v>541</v>
      </c>
      <c r="F27" s="190">
        <v>8461585237</v>
      </c>
      <c r="G27" s="534"/>
      <c r="H27" s="534"/>
      <c r="I27" s="518"/>
      <c r="J27" s="518"/>
      <c r="K27" s="518"/>
      <c r="L27" s="518"/>
      <c r="M27" s="518"/>
      <c r="N27" s="518"/>
      <c r="O27" s="518"/>
      <c r="P27" s="534"/>
      <c r="Q27" s="534"/>
      <c r="R27" s="534"/>
      <c r="S27" s="534"/>
      <c r="T27" s="534"/>
      <c r="U27" s="534"/>
      <c r="V27" s="518"/>
      <c r="W27" s="624"/>
      <c r="X27" s="518"/>
      <c r="Y27" s="526"/>
      <c r="Z27" s="518"/>
      <c r="AA27" s="625"/>
      <c r="AB27" s="518"/>
      <c r="AC27" s="626"/>
      <c r="AD27" s="518"/>
      <c r="AE27" s="518"/>
      <c r="AF27" s="518"/>
      <c r="AG27" s="518"/>
      <c r="AH27" s="518"/>
      <c r="AI27" s="518"/>
      <c r="AJ27" s="518"/>
      <c r="AK27" s="518"/>
      <c r="AL27" s="518"/>
      <c r="AM27" s="518"/>
      <c r="AN27" s="518"/>
      <c r="AO27" s="518"/>
      <c r="AP27" s="518"/>
      <c r="AQ27" s="518"/>
      <c r="AR27" s="531"/>
      <c r="AS27" s="531"/>
      <c r="AT27" s="518"/>
      <c r="AU27" s="190">
        <v>8461585237</v>
      </c>
      <c r="AV27" s="518"/>
      <c r="AW27" s="204" t="s">
        <v>535</v>
      </c>
      <c r="AX27" s="518"/>
      <c r="AY27" s="518"/>
      <c r="AZ27" s="518"/>
    </row>
    <row r="28" spans="1:52" s="113" customFormat="1" ht="12.75" customHeight="1" x14ac:dyDescent="0.25">
      <c r="E28" s="117" t="s">
        <v>74</v>
      </c>
      <c r="F28" s="124">
        <f>SUM(F15:F27)</f>
        <v>187341484921</v>
      </c>
      <c r="X28" s="115"/>
      <c r="Y28" s="115"/>
      <c r="Z28" s="115"/>
      <c r="AA28" s="118"/>
      <c r="AB28" s="115"/>
      <c r="AC28" s="119"/>
      <c r="AD28" s="120"/>
      <c r="AE28" s="120"/>
      <c r="AF28" s="120"/>
      <c r="AG28" s="120"/>
      <c r="AH28" s="120"/>
      <c r="AI28" s="120"/>
      <c r="AJ28" s="120"/>
      <c r="AK28" s="120"/>
      <c r="AL28" s="120"/>
      <c r="AM28" s="120"/>
      <c r="AN28" s="120"/>
      <c r="AO28" s="120"/>
      <c r="AP28" s="115"/>
      <c r="AQ28" s="115"/>
      <c r="AR28" s="115"/>
      <c r="AS28" s="115"/>
      <c r="AT28" s="115"/>
      <c r="AU28" s="121">
        <f>SUM(AU15:AU27)</f>
        <v>187341484921</v>
      </c>
      <c r="AV28" s="115"/>
      <c r="AW28" s="115"/>
    </row>
    <row r="29" spans="1:52" ht="12.75" customHeight="1" x14ac:dyDescent="0.25">
      <c r="U29" s="128"/>
    </row>
  </sheetData>
  <sheetProtection algorithmName="SHA-512" hashValue="w5/RyYPZ6JPJ74JodJRwx8x8mGl0rldUkzP4Ldu4akhObZwHxBXf4myxBVrjzqCYX521Wx5MFeHt5LkcgayvRA==" saltValue="z7dW0xWok/XfzqmM0SVGuw==" spinCount="100000" sheet="1" objects="1" scenarios="1"/>
  <autoFilter ref="A14:BF28" xr:uid="{9C8D9199-3FD2-4249-9BB0-E78E5945E24F}">
    <filterColumn colId="23">
      <filters blank="1">
        <filter val="Principal"/>
      </filters>
    </filterColumn>
  </autoFilter>
  <mergeCells count="241">
    <mergeCell ref="AZ11:AZ14"/>
    <mergeCell ref="AY11:AY14"/>
    <mergeCell ref="V11:AX11"/>
    <mergeCell ref="BD2:BF2"/>
    <mergeCell ref="B3:C3"/>
    <mergeCell ref="D3:AT3"/>
    <mergeCell ref="AU3:AV3"/>
    <mergeCell ref="BB3:BC3"/>
    <mergeCell ref="BD3:BF3"/>
    <mergeCell ref="AV12:AV14"/>
    <mergeCell ref="AW12:AW14"/>
    <mergeCell ref="AX12:AX14"/>
    <mergeCell ref="K13:K14"/>
    <mergeCell ref="AP12:AP14"/>
    <mergeCell ref="AQ12:AQ14"/>
    <mergeCell ref="AR12:AR14"/>
    <mergeCell ref="AS12:AS14"/>
    <mergeCell ref="AT12:AT14"/>
    <mergeCell ref="AU12:AU14"/>
    <mergeCell ref="X12:X14"/>
    <mergeCell ref="Y12:Y14"/>
    <mergeCell ref="Z12:Z14"/>
    <mergeCell ref="AB12:AB14"/>
    <mergeCell ref="AC12:AC14"/>
    <mergeCell ref="A1:A3"/>
    <mergeCell ref="B1:C1"/>
    <mergeCell ref="D1:AT1"/>
    <mergeCell ref="AU1:AV1"/>
    <mergeCell ref="BB1:BC1"/>
    <mergeCell ref="BD1:BF1"/>
    <mergeCell ref="B2:C2"/>
    <mergeCell ref="D2:AT2"/>
    <mergeCell ref="AU2:AV2"/>
    <mergeCell ref="BB2:BC2"/>
    <mergeCell ref="A5:B5"/>
    <mergeCell ref="C5:J5"/>
    <mergeCell ref="A6:B6"/>
    <mergeCell ref="C6:J6"/>
    <mergeCell ref="A7:B7"/>
    <mergeCell ref="C7:J7"/>
    <mergeCell ref="A8:B8"/>
    <mergeCell ref="C8:J8"/>
    <mergeCell ref="A9:B9"/>
    <mergeCell ref="AH13:AH14"/>
    <mergeCell ref="AI13:AI14"/>
    <mergeCell ref="AJ13:AJ14"/>
    <mergeCell ref="AK13:AK14"/>
    <mergeCell ref="AL13:AL14"/>
    <mergeCell ref="AM13:AM14"/>
    <mergeCell ref="R13:R14"/>
    <mergeCell ref="S13:S14"/>
    <mergeCell ref="T13:T14"/>
    <mergeCell ref="U13:U14"/>
    <mergeCell ref="AF13:AF14"/>
    <mergeCell ref="AG13:AG14"/>
    <mergeCell ref="AD13:AD14"/>
    <mergeCell ref="AE13:AE14"/>
    <mergeCell ref="K6:R6"/>
    <mergeCell ref="S6:Y6"/>
    <mergeCell ref="Z6:AD6"/>
    <mergeCell ref="K8:R8"/>
    <mergeCell ref="S8:Y8"/>
    <mergeCell ref="D25:D26"/>
    <mergeCell ref="Z8:AD8"/>
    <mergeCell ref="C9:J9"/>
    <mergeCell ref="A11:F11"/>
    <mergeCell ref="G11:U11"/>
    <mergeCell ref="AD12:AO12"/>
    <mergeCell ref="AN13:AN14"/>
    <mergeCell ref="AO13:AO14"/>
    <mergeCell ref="A12:A14"/>
    <mergeCell ref="B12:B14"/>
    <mergeCell ref="C12:C14"/>
    <mergeCell ref="D12:D14"/>
    <mergeCell ref="E12:E14"/>
    <mergeCell ref="F12:F14"/>
    <mergeCell ref="G13:G14"/>
    <mergeCell ref="H13:H14"/>
    <mergeCell ref="AA12:AA14"/>
    <mergeCell ref="A15:A22"/>
    <mergeCell ref="B15:B22"/>
    <mergeCell ref="A23:A27"/>
    <mergeCell ref="B23:B27"/>
    <mergeCell ref="C23:C24"/>
    <mergeCell ref="C25:C26"/>
    <mergeCell ref="D23:D24"/>
    <mergeCell ref="I12:O12"/>
    <mergeCell ref="P12:U12"/>
    <mergeCell ref="V12:V14"/>
    <mergeCell ref="W12:W14"/>
    <mergeCell ref="L13:L14"/>
    <mergeCell ref="M13:M14"/>
    <mergeCell ref="N13:N14"/>
    <mergeCell ref="O13:O14"/>
    <mergeCell ref="C15:C18"/>
    <mergeCell ref="D15:D18"/>
    <mergeCell ref="P13:P14"/>
    <mergeCell ref="Q13:Q14"/>
    <mergeCell ref="I13:I14"/>
    <mergeCell ref="J13:J14"/>
    <mergeCell ref="G12:H12"/>
    <mergeCell ref="G15:G16"/>
    <mergeCell ref="H15:H16"/>
    <mergeCell ref="I15:I16"/>
    <mergeCell ref="J15:J16"/>
    <mergeCell ref="T15:T16"/>
    <mergeCell ref="U15:U16"/>
    <mergeCell ref="V15:V16"/>
    <mergeCell ref="W15:W16"/>
    <mergeCell ref="X15:X16"/>
    <mergeCell ref="Y15:Y16"/>
    <mergeCell ref="AB15:AB16"/>
    <mergeCell ref="AC15:AC16"/>
    <mergeCell ref="K15:K16"/>
    <mergeCell ref="L15:L16"/>
    <mergeCell ref="M15:M16"/>
    <mergeCell ref="N15:N16"/>
    <mergeCell ref="O15:O16"/>
    <mergeCell ref="P15:P16"/>
    <mergeCell ref="Q15:Q16"/>
    <mergeCell ref="R15:R16"/>
    <mergeCell ref="S15:S16"/>
    <mergeCell ref="AA15:AA16"/>
    <mergeCell ref="Z15:Z16"/>
    <mergeCell ref="AN15:AN16"/>
    <mergeCell ref="AO15:AO16"/>
    <mergeCell ref="AP15:AP16"/>
    <mergeCell ref="AQ15:AQ16"/>
    <mergeCell ref="AR15:AR16"/>
    <mergeCell ref="AS15:AS16"/>
    <mergeCell ref="AT15:AT16"/>
    <mergeCell ref="AV15:AV16"/>
    <mergeCell ref="AD15:AD16"/>
    <mergeCell ref="AE15:AE16"/>
    <mergeCell ref="AF15:AF16"/>
    <mergeCell ref="AG15:AG16"/>
    <mergeCell ref="AH15:AH16"/>
    <mergeCell ref="AI15:AI16"/>
    <mergeCell ref="AJ15:AJ16"/>
    <mergeCell ref="AK15:AK16"/>
    <mergeCell ref="AL15:AL16"/>
    <mergeCell ref="AW15:AW16"/>
    <mergeCell ref="AX15:AX16"/>
    <mergeCell ref="AY15:AY16"/>
    <mergeCell ref="AZ15:AZ16"/>
    <mergeCell ref="G17:G18"/>
    <mergeCell ref="H17:H18"/>
    <mergeCell ref="I17:I18"/>
    <mergeCell ref="J17:J18"/>
    <mergeCell ref="K17:K18"/>
    <mergeCell ref="L17:L18"/>
    <mergeCell ref="M17:M18"/>
    <mergeCell ref="N17:N18"/>
    <mergeCell ref="O17:O18"/>
    <mergeCell ref="P17:P18"/>
    <mergeCell ref="Q17:Q18"/>
    <mergeCell ref="R17:R18"/>
    <mergeCell ref="S17:S18"/>
    <mergeCell ref="T17:T18"/>
    <mergeCell ref="U17:U18"/>
    <mergeCell ref="V17:V18"/>
    <mergeCell ref="W17:W18"/>
    <mergeCell ref="X17:X18"/>
    <mergeCell ref="Y17:Y18"/>
    <mergeCell ref="AM15:AM16"/>
    <mergeCell ref="AP17:AP18"/>
    <mergeCell ref="AQ17:AQ18"/>
    <mergeCell ref="AR17:AR18"/>
    <mergeCell ref="AS17:AS18"/>
    <mergeCell ref="AB17:AB18"/>
    <mergeCell ref="AC17:AC18"/>
    <mergeCell ref="AD17:AD18"/>
    <mergeCell ref="AE17:AE18"/>
    <mergeCell ref="AF17:AF18"/>
    <mergeCell ref="AG17:AG18"/>
    <mergeCell ref="AH17:AH18"/>
    <mergeCell ref="AI17:AI18"/>
    <mergeCell ref="AJ17:AJ18"/>
    <mergeCell ref="E19:E22"/>
    <mergeCell ref="F19:F22"/>
    <mergeCell ref="C19:C22"/>
    <mergeCell ref="D19:D22"/>
    <mergeCell ref="AK17:AK18"/>
    <mergeCell ref="AL17:AL18"/>
    <mergeCell ref="AM17:AM18"/>
    <mergeCell ref="AN17:AN18"/>
    <mergeCell ref="AO17:AO18"/>
    <mergeCell ref="AA17:AA18"/>
    <mergeCell ref="Z17:Z18"/>
    <mergeCell ref="AQ25:AQ27"/>
    <mergeCell ref="AR25:AR27"/>
    <mergeCell ref="AT17:AT18"/>
    <mergeCell ref="AV17:AV18"/>
    <mergeCell ref="AW17:AW18"/>
    <mergeCell ref="AX17:AX18"/>
    <mergeCell ref="AY17:AY18"/>
    <mergeCell ref="AZ17:AZ18"/>
    <mergeCell ref="AS25:AS27"/>
    <mergeCell ref="AT25:AT27"/>
    <mergeCell ref="AV25:AV27"/>
    <mergeCell ref="AX25:AX27"/>
    <mergeCell ref="AY25:AY27"/>
    <mergeCell ref="AZ25:AZ27"/>
    <mergeCell ref="AU19:AU22"/>
    <mergeCell ref="AW19:AW22"/>
    <mergeCell ref="Y25:Y27"/>
    <mergeCell ref="Z25:Z27"/>
    <mergeCell ref="AA25:AA27"/>
    <mergeCell ref="AK25:AK27"/>
    <mergeCell ref="AL25:AL27"/>
    <mergeCell ref="AM25:AM27"/>
    <mergeCell ref="AN25:AN27"/>
    <mergeCell ref="AO25:AO27"/>
    <mergeCell ref="AP25:AP27"/>
    <mergeCell ref="AB25:AB27"/>
    <mergeCell ref="AC25:AC27"/>
    <mergeCell ref="AD25:AD27"/>
    <mergeCell ref="AE25:AE27"/>
    <mergeCell ref="AF25:AF27"/>
    <mergeCell ref="AG25:AG27"/>
    <mergeCell ref="AH25:AH27"/>
    <mergeCell ref="AI25:AI27"/>
    <mergeCell ref="AJ25:AJ27"/>
    <mergeCell ref="P25:P27"/>
    <mergeCell ref="Q25:Q27"/>
    <mergeCell ref="R25:R27"/>
    <mergeCell ref="S25:S27"/>
    <mergeCell ref="T25:T27"/>
    <mergeCell ref="U25:U27"/>
    <mergeCell ref="X25:X27"/>
    <mergeCell ref="G25:G27"/>
    <mergeCell ref="H25:H27"/>
    <mergeCell ref="I25:I27"/>
    <mergeCell ref="J25:J27"/>
    <mergeCell ref="K25:K27"/>
    <mergeCell ref="L25:L27"/>
    <mergeCell ref="M25:M27"/>
    <mergeCell ref="N25:N27"/>
    <mergeCell ref="O25:O27"/>
    <mergeCell ref="V25:V27"/>
    <mergeCell ref="W25:W27"/>
  </mergeCells>
  <phoneticPr fontId="31" type="noConversion"/>
  <pageMargins left="0.31496062992125984" right="0.31496062992125984" top="0.35433070866141736" bottom="0.35433070866141736" header="0.11811023622047245" footer="0.11811023622047245"/>
  <pageSetup scale="80" orientation="landscape"/>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172E5AC-DB04-4A9B-9C5C-E7C5FF2A8E7A}">
          <x14:formula1>
            <xm:f>'Listas Desplegables '!$B$1478:$B$1502</xm:f>
          </x14:formula1>
          <xm:sqref>AP15:AP27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E30D0-DB88-4EA6-BE2F-68D34C4D0258}">
  <sheetPr codeName="Hoja8"/>
  <dimension ref="A1:BF26"/>
  <sheetViews>
    <sheetView topLeftCell="U12" zoomScale="70" zoomScaleNormal="70" zoomScaleSheetLayoutView="114" workbookViewId="0">
      <selection activeCell="W15" sqref="W15:W17"/>
    </sheetView>
  </sheetViews>
  <sheetFormatPr baseColWidth="10" defaultColWidth="8.85546875" defaultRowHeight="12.75" customHeight="1" x14ac:dyDescent="0.25"/>
  <cols>
    <col min="1" max="1" width="25" style="197" customWidth="1"/>
    <col min="2" max="2" width="16.28515625" style="197" customWidth="1"/>
    <col min="3" max="3" width="20.42578125" style="197" customWidth="1"/>
    <col min="4" max="4" width="18.28515625" style="322" customWidth="1"/>
    <col min="5" max="5" width="40.7109375" style="197" customWidth="1"/>
    <col min="6" max="6" width="28" style="197" bestFit="1" customWidth="1"/>
    <col min="7" max="7" width="18.5703125" style="197" customWidth="1"/>
    <col min="8" max="8" width="11.28515625" style="197" customWidth="1"/>
    <col min="9" max="9" width="16.85546875" style="197" customWidth="1"/>
    <col min="10" max="14" width="14.7109375" style="197" customWidth="1"/>
    <col min="15" max="15" width="22" style="197" customWidth="1"/>
    <col min="16" max="21" width="13.85546875" style="197" customWidth="1"/>
    <col min="22" max="22" width="33.7109375" style="197" customWidth="1"/>
    <col min="23" max="23" width="16.5703125" style="197" customWidth="1"/>
    <col min="24" max="24" width="17.28515625" style="201" customWidth="1"/>
    <col min="25" max="25" width="27.7109375" style="201" customWidth="1"/>
    <col min="26" max="26" width="23.42578125" style="201" customWidth="1"/>
    <col min="27" max="27" width="12.42578125" style="215" customWidth="1"/>
    <col min="28" max="28" width="14.140625" style="201" customWidth="1"/>
    <col min="29" max="29" width="11.85546875" style="201" customWidth="1"/>
    <col min="30" max="41" width="9.28515625" style="201" customWidth="1"/>
    <col min="42" max="42" width="35.28515625" style="201" customWidth="1"/>
    <col min="43" max="43" width="17.28515625" style="201" customWidth="1"/>
    <col min="44" max="45" width="13.7109375" style="201" customWidth="1"/>
    <col min="46" max="46" width="21.140625" style="201" customWidth="1"/>
    <col min="47" max="47" width="32.7109375" style="201" customWidth="1"/>
    <col min="48" max="49" width="19.85546875" style="201" customWidth="1"/>
    <col min="50" max="50" width="22.7109375" style="197" customWidth="1"/>
    <col min="51" max="51" width="12.85546875" style="197" customWidth="1"/>
    <col min="52" max="52" width="14.85546875" style="197" customWidth="1"/>
    <col min="53" max="16384" width="8.85546875" style="197"/>
  </cols>
  <sheetData>
    <row r="1" spans="1:58" ht="30" customHeight="1" x14ac:dyDescent="0.25">
      <c r="A1" s="690"/>
      <c r="B1" s="585" t="s">
        <v>0</v>
      </c>
      <c r="C1" s="585"/>
      <c r="D1" s="586" t="s">
        <v>1</v>
      </c>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587"/>
      <c r="AH1" s="587"/>
      <c r="AI1" s="587"/>
      <c r="AJ1" s="587"/>
      <c r="AK1" s="587"/>
      <c r="AL1" s="587"/>
      <c r="AM1" s="587"/>
      <c r="AN1" s="587"/>
      <c r="AO1" s="587"/>
      <c r="AP1" s="587"/>
      <c r="AQ1" s="587"/>
      <c r="AR1" s="587"/>
      <c r="AS1" s="587"/>
      <c r="AT1" s="588"/>
      <c r="AU1" s="593" t="s">
        <v>2</v>
      </c>
      <c r="AV1" s="594"/>
      <c r="AW1" s="101"/>
      <c r="AX1" s="102" t="s">
        <v>3</v>
      </c>
      <c r="BB1" s="669"/>
      <c r="BC1" s="669"/>
      <c r="BD1" s="702"/>
      <c r="BE1" s="702"/>
      <c r="BF1" s="702"/>
    </row>
    <row r="2" spans="1:58" ht="30" customHeight="1" x14ac:dyDescent="0.25">
      <c r="A2" s="691"/>
      <c r="B2" s="585" t="s">
        <v>4</v>
      </c>
      <c r="C2" s="585"/>
      <c r="D2" s="597" t="s">
        <v>5</v>
      </c>
      <c r="E2" s="598"/>
      <c r="F2" s="598"/>
      <c r="G2" s="598"/>
      <c r="H2" s="598"/>
      <c r="I2" s="598"/>
      <c r="J2" s="598"/>
      <c r="K2" s="598"/>
      <c r="L2" s="598"/>
      <c r="M2" s="598"/>
      <c r="N2" s="598"/>
      <c r="O2" s="598"/>
      <c r="P2" s="598"/>
      <c r="Q2" s="598"/>
      <c r="R2" s="598"/>
      <c r="S2" s="598"/>
      <c r="T2" s="598"/>
      <c r="U2" s="598"/>
      <c r="V2" s="598"/>
      <c r="W2" s="598"/>
      <c r="X2" s="598"/>
      <c r="Y2" s="598"/>
      <c r="Z2" s="598"/>
      <c r="AA2" s="598"/>
      <c r="AB2" s="598"/>
      <c r="AC2" s="598"/>
      <c r="AD2" s="598"/>
      <c r="AE2" s="598"/>
      <c r="AF2" s="598"/>
      <c r="AG2" s="598"/>
      <c r="AH2" s="598"/>
      <c r="AI2" s="598"/>
      <c r="AJ2" s="598"/>
      <c r="AK2" s="598"/>
      <c r="AL2" s="598"/>
      <c r="AM2" s="598"/>
      <c r="AN2" s="598"/>
      <c r="AO2" s="598"/>
      <c r="AP2" s="598"/>
      <c r="AQ2" s="598"/>
      <c r="AR2" s="598"/>
      <c r="AS2" s="598"/>
      <c r="AT2" s="599"/>
      <c r="AU2" s="593" t="s">
        <v>6</v>
      </c>
      <c r="AV2" s="594"/>
      <c r="AW2" s="101"/>
      <c r="AX2" s="102"/>
      <c r="BB2" s="669"/>
      <c r="BC2" s="669"/>
      <c r="BD2" s="670"/>
      <c r="BE2" s="670"/>
      <c r="BF2" s="670"/>
    </row>
    <row r="3" spans="1:58" ht="30" customHeight="1" x14ac:dyDescent="0.25">
      <c r="A3" s="692"/>
      <c r="B3" s="585" t="s">
        <v>7</v>
      </c>
      <c r="C3" s="585"/>
      <c r="D3" s="597" t="s">
        <v>8</v>
      </c>
      <c r="E3" s="598"/>
      <c r="F3" s="598"/>
      <c r="G3" s="598"/>
      <c r="H3" s="598"/>
      <c r="I3" s="598"/>
      <c r="J3" s="598"/>
      <c r="K3" s="598"/>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98"/>
      <c r="AK3" s="598"/>
      <c r="AL3" s="598"/>
      <c r="AM3" s="598"/>
      <c r="AN3" s="598"/>
      <c r="AO3" s="598"/>
      <c r="AP3" s="598"/>
      <c r="AQ3" s="598"/>
      <c r="AR3" s="598"/>
      <c r="AS3" s="598"/>
      <c r="AT3" s="599"/>
      <c r="AU3" s="593" t="s">
        <v>9</v>
      </c>
      <c r="AV3" s="594"/>
      <c r="AW3" s="101"/>
      <c r="AX3" s="105"/>
      <c r="BB3" s="669"/>
      <c r="BC3" s="669"/>
      <c r="BD3" s="671"/>
      <c r="BE3" s="670"/>
      <c r="BF3" s="670"/>
    </row>
    <row r="4" spans="1:58" ht="18" customHeight="1" x14ac:dyDescent="0.25">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X4" s="127"/>
      <c r="AY4" s="127"/>
      <c r="AZ4" s="127"/>
    </row>
    <row r="5" spans="1:58" s="200" customFormat="1" ht="18" customHeight="1" x14ac:dyDescent="0.25">
      <c r="A5" s="575" t="s">
        <v>10</v>
      </c>
      <c r="B5" s="576"/>
      <c r="C5" s="701">
        <v>2026</v>
      </c>
      <c r="D5" s="701"/>
      <c r="E5" s="701"/>
      <c r="F5" s="701"/>
      <c r="G5" s="701"/>
      <c r="H5" s="701"/>
      <c r="I5" s="701"/>
      <c r="J5" s="701"/>
      <c r="K5" s="108"/>
      <c r="L5" s="108"/>
      <c r="M5" s="108"/>
      <c r="N5" s="108"/>
      <c r="O5" s="108"/>
      <c r="P5" s="108"/>
      <c r="Q5" s="108"/>
      <c r="R5" s="108"/>
      <c r="S5" s="108"/>
      <c r="T5" s="108"/>
      <c r="U5" s="108"/>
      <c r="V5" s="108"/>
      <c r="W5" s="108"/>
      <c r="X5" s="129"/>
      <c r="Y5" s="129"/>
      <c r="Z5" s="129"/>
      <c r="AA5" s="127"/>
      <c r="AB5" s="129"/>
      <c r="AC5" s="129"/>
      <c r="AD5" s="129"/>
      <c r="AE5" s="129"/>
      <c r="AF5" s="129"/>
      <c r="AG5" s="129"/>
      <c r="AH5" s="129"/>
      <c r="AI5" s="129"/>
      <c r="AJ5" s="129"/>
      <c r="AK5" s="129"/>
      <c r="AL5" s="129"/>
      <c r="AM5" s="129"/>
      <c r="AN5" s="129"/>
      <c r="AO5" s="129"/>
      <c r="AP5" s="129"/>
      <c r="AQ5" s="129"/>
      <c r="AR5" s="129"/>
      <c r="AS5" s="129"/>
      <c r="AT5" s="129"/>
      <c r="AU5" s="219"/>
      <c r="AV5" s="219"/>
      <c r="AW5" s="219"/>
      <c r="AX5" s="129"/>
      <c r="AY5" s="129"/>
      <c r="AZ5" s="129"/>
    </row>
    <row r="6" spans="1:58" s="200" customFormat="1" ht="18" customHeight="1" x14ac:dyDescent="0.25">
      <c r="A6" s="575" t="s">
        <v>11</v>
      </c>
      <c r="B6" s="576"/>
      <c r="C6" s="693" t="s">
        <v>658</v>
      </c>
      <c r="D6" s="693"/>
      <c r="E6" s="693"/>
      <c r="F6" s="693"/>
      <c r="G6" s="693"/>
      <c r="H6" s="693"/>
      <c r="I6" s="693"/>
      <c r="J6" s="693"/>
      <c r="K6" s="108"/>
      <c r="L6" s="108"/>
      <c r="M6" s="108"/>
      <c r="N6" s="108"/>
      <c r="O6" s="108"/>
      <c r="P6" s="108"/>
      <c r="Q6" s="108"/>
      <c r="R6" s="108"/>
      <c r="S6" s="108"/>
      <c r="T6" s="108"/>
      <c r="U6" s="108"/>
      <c r="V6" s="108"/>
      <c r="W6" s="108"/>
      <c r="X6" s="108"/>
      <c r="Y6" s="694"/>
      <c r="Z6" s="694"/>
      <c r="AA6" s="694"/>
      <c r="AB6" s="694"/>
      <c r="AC6" s="694"/>
      <c r="AD6" s="694"/>
      <c r="AE6" s="694"/>
      <c r="AF6" s="694"/>
      <c r="AG6" s="694"/>
      <c r="AH6" s="694"/>
      <c r="AI6" s="694"/>
      <c r="AJ6" s="694"/>
      <c r="AK6" s="694"/>
      <c r="AL6" s="694"/>
      <c r="AM6" s="694"/>
      <c r="AN6" s="694"/>
      <c r="AO6" s="694"/>
      <c r="AP6" s="694"/>
      <c r="AQ6" s="694"/>
      <c r="AR6" s="694"/>
      <c r="AS6" s="694"/>
      <c r="AT6" s="694"/>
      <c r="AU6" s="694"/>
      <c r="AV6" s="694"/>
      <c r="AW6" s="694"/>
      <c r="AX6" s="694"/>
      <c r="AY6" s="129"/>
      <c r="AZ6" s="129"/>
    </row>
    <row r="7" spans="1:58" s="200" customFormat="1" ht="18" customHeight="1" x14ac:dyDescent="0.25">
      <c r="A7" s="575" t="s">
        <v>12</v>
      </c>
      <c r="B7" s="576"/>
      <c r="C7" s="695">
        <v>202500000025372</v>
      </c>
      <c r="D7" s="696"/>
      <c r="E7" s="696"/>
      <c r="F7" s="696"/>
      <c r="G7" s="696"/>
      <c r="H7" s="696"/>
      <c r="I7" s="696"/>
      <c r="J7" s="697"/>
      <c r="K7" s="108"/>
      <c r="L7" s="108"/>
      <c r="M7" s="108"/>
      <c r="N7" s="108"/>
      <c r="O7" s="108"/>
      <c r="P7" s="108"/>
      <c r="Q7" s="108"/>
      <c r="R7" s="108"/>
      <c r="S7" s="108"/>
      <c r="T7" s="108"/>
      <c r="U7" s="108"/>
      <c r="V7" s="108"/>
      <c r="W7" s="108"/>
      <c r="X7" s="108"/>
      <c r="Y7" s="694"/>
      <c r="Z7" s="694"/>
      <c r="AA7" s="694"/>
      <c r="AB7" s="694"/>
      <c r="AC7" s="694"/>
      <c r="AD7" s="694"/>
      <c r="AE7" s="694"/>
      <c r="AF7" s="694"/>
      <c r="AG7" s="694"/>
      <c r="AH7" s="694"/>
      <c r="AI7" s="694"/>
      <c r="AJ7" s="694"/>
      <c r="AK7" s="694"/>
      <c r="AL7" s="694"/>
      <c r="AM7" s="694"/>
      <c r="AN7" s="694"/>
      <c r="AO7" s="694"/>
      <c r="AP7" s="694"/>
      <c r="AQ7" s="694"/>
      <c r="AR7" s="694"/>
      <c r="AS7" s="694"/>
      <c r="AT7" s="694"/>
      <c r="AU7" s="694"/>
      <c r="AV7" s="694"/>
      <c r="AW7" s="694"/>
      <c r="AX7" s="694"/>
      <c r="AY7" s="129"/>
      <c r="AZ7" s="129"/>
    </row>
    <row r="8" spans="1:58" s="200" customFormat="1" ht="18" customHeight="1" x14ac:dyDescent="0.25">
      <c r="A8" s="575" t="s">
        <v>13</v>
      </c>
      <c r="B8" s="576"/>
      <c r="C8" s="698" t="s">
        <v>659</v>
      </c>
      <c r="D8" s="699"/>
      <c r="E8" s="699"/>
      <c r="F8" s="699"/>
      <c r="G8" s="699"/>
      <c r="H8" s="699"/>
      <c r="I8" s="699"/>
      <c r="J8" s="700"/>
      <c r="K8" s="108"/>
      <c r="L8" s="108"/>
      <c r="M8" s="108"/>
      <c r="N8" s="108"/>
      <c r="O8" s="108"/>
      <c r="P8" s="108"/>
      <c r="Q8" s="108"/>
      <c r="R8" s="108"/>
      <c r="S8" s="108"/>
      <c r="T8" s="108"/>
      <c r="U8" s="108"/>
      <c r="V8" s="108"/>
      <c r="W8" s="108"/>
      <c r="X8" s="108"/>
      <c r="Y8" s="694"/>
      <c r="Z8" s="694"/>
      <c r="AA8" s="694"/>
      <c r="AB8" s="694"/>
      <c r="AC8" s="694"/>
      <c r="AD8" s="694"/>
      <c r="AE8" s="694"/>
      <c r="AF8" s="694"/>
      <c r="AG8" s="694"/>
      <c r="AH8" s="694"/>
      <c r="AI8" s="694"/>
      <c r="AJ8" s="694"/>
      <c r="AK8" s="694"/>
      <c r="AL8" s="694"/>
      <c r="AM8" s="694"/>
      <c r="AN8" s="694"/>
      <c r="AO8" s="694"/>
      <c r="AP8" s="694"/>
      <c r="AQ8" s="694"/>
      <c r="AR8" s="694"/>
      <c r="AS8" s="694"/>
      <c r="AT8" s="694"/>
      <c r="AU8" s="694"/>
      <c r="AV8" s="694"/>
      <c r="AW8" s="694"/>
      <c r="AX8" s="694"/>
      <c r="AY8" s="129"/>
      <c r="AZ8" s="129"/>
    </row>
    <row r="9" spans="1:58" s="200" customFormat="1" ht="18" customHeight="1" x14ac:dyDescent="0.25">
      <c r="A9" s="575" t="s">
        <v>14</v>
      </c>
      <c r="B9" s="576"/>
      <c r="C9" s="698" t="s">
        <v>660</v>
      </c>
      <c r="D9" s="699"/>
      <c r="E9" s="699"/>
      <c r="F9" s="699"/>
      <c r="G9" s="699"/>
      <c r="H9" s="699"/>
      <c r="I9" s="699"/>
      <c r="J9" s="700"/>
      <c r="K9" s="108"/>
      <c r="L9" s="108"/>
      <c r="M9" s="108"/>
      <c r="N9" s="108"/>
      <c r="O9" s="108"/>
      <c r="P9" s="108"/>
      <c r="Q9" s="108"/>
      <c r="R9" s="108"/>
      <c r="S9" s="108"/>
      <c r="T9" s="108"/>
      <c r="U9" s="108"/>
      <c r="V9" s="108"/>
      <c r="W9" s="108"/>
      <c r="X9" s="108"/>
      <c r="Y9" s="694"/>
      <c r="Z9" s="694"/>
      <c r="AA9" s="694"/>
      <c r="AB9" s="694"/>
      <c r="AC9" s="694"/>
      <c r="AD9" s="694"/>
      <c r="AE9" s="694"/>
      <c r="AF9" s="694"/>
      <c r="AG9" s="694"/>
      <c r="AH9" s="694"/>
      <c r="AI9" s="694"/>
      <c r="AJ9" s="694"/>
      <c r="AK9" s="694"/>
      <c r="AL9" s="694"/>
      <c r="AM9" s="694"/>
      <c r="AN9" s="694"/>
      <c r="AO9" s="694"/>
      <c r="AP9" s="694"/>
      <c r="AQ9" s="694"/>
      <c r="AR9" s="694"/>
      <c r="AS9" s="694"/>
      <c r="AT9" s="694"/>
      <c r="AU9" s="694"/>
      <c r="AV9" s="694"/>
      <c r="AW9" s="694"/>
      <c r="AX9" s="694"/>
      <c r="AY9" s="129"/>
      <c r="AZ9" s="129"/>
    </row>
    <row r="10" spans="1:58" s="200" customFormat="1" ht="8.25" customHeight="1" x14ac:dyDescent="0.25">
      <c r="A10" s="220"/>
      <c r="B10" s="220"/>
      <c r="C10" s="131"/>
      <c r="D10" s="133"/>
      <c r="E10" s="131"/>
      <c r="F10" s="131"/>
      <c r="G10" s="131"/>
      <c r="H10" s="131"/>
      <c r="I10" s="131"/>
      <c r="J10" s="131"/>
      <c r="K10" s="131"/>
      <c r="L10" s="131"/>
      <c r="M10" s="131"/>
      <c r="N10" s="131"/>
      <c r="O10" s="131"/>
      <c r="P10" s="131"/>
      <c r="Q10" s="131"/>
      <c r="R10" s="131"/>
      <c r="S10" s="131"/>
      <c r="T10" s="131"/>
      <c r="U10" s="131"/>
      <c r="V10" s="131"/>
      <c r="W10" s="131"/>
      <c r="X10" s="131"/>
      <c r="Y10" s="131"/>
      <c r="Z10" s="131"/>
      <c r="AA10" s="133"/>
      <c r="AB10" s="131"/>
      <c r="AC10" s="131"/>
      <c r="AD10" s="131"/>
      <c r="AE10" s="131"/>
      <c r="AF10" s="131"/>
      <c r="AG10" s="131"/>
      <c r="AH10" s="131"/>
      <c r="AI10" s="131"/>
      <c r="AJ10" s="131"/>
      <c r="AK10" s="131"/>
      <c r="AL10" s="131"/>
      <c r="AM10" s="131"/>
      <c r="AN10" s="131"/>
      <c r="AO10" s="131"/>
      <c r="AP10" s="131"/>
      <c r="AQ10" s="131"/>
      <c r="AR10" s="219"/>
      <c r="AS10" s="219"/>
      <c r="AT10" s="219"/>
      <c r="AU10" s="219"/>
      <c r="AV10" s="219"/>
      <c r="AW10" s="219"/>
      <c r="AX10" s="219"/>
      <c r="AY10" s="129"/>
      <c r="AZ10" s="129"/>
    </row>
    <row r="11" spans="1:58" s="200" customFormat="1" ht="18" customHeight="1" x14ac:dyDescent="0.25">
      <c r="A11" s="558" t="s">
        <v>15</v>
      </c>
      <c r="B11" s="558"/>
      <c r="C11" s="558"/>
      <c r="D11" s="558"/>
      <c r="E11" s="558"/>
      <c r="F11" s="558"/>
      <c r="G11" s="559" t="s">
        <v>16</v>
      </c>
      <c r="H11" s="559"/>
      <c r="I11" s="559"/>
      <c r="J11" s="559"/>
      <c r="K11" s="559"/>
      <c r="L11" s="559"/>
      <c r="M11" s="559"/>
      <c r="N11" s="559"/>
      <c r="O11" s="559"/>
      <c r="P11" s="553"/>
      <c r="Q11" s="553"/>
      <c r="R11" s="553"/>
      <c r="S11" s="553"/>
      <c r="T11" s="553"/>
      <c r="U11" s="621"/>
      <c r="V11" s="548" t="s">
        <v>17</v>
      </c>
      <c r="W11" s="548"/>
      <c r="X11" s="548"/>
      <c r="Y11" s="548"/>
      <c r="Z11" s="548"/>
      <c r="AA11" s="548"/>
      <c r="AB11" s="548"/>
      <c r="AC11" s="548"/>
      <c r="AD11" s="548"/>
      <c r="AE11" s="548"/>
      <c r="AF11" s="548"/>
      <c r="AG11" s="548"/>
      <c r="AH11" s="548"/>
      <c r="AI11" s="548"/>
      <c r="AJ11" s="548"/>
      <c r="AK11" s="548"/>
      <c r="AL11" s="548"/>
      <c r="AM11" s="548"/>
      <c r="AN11" s="548"/>
      <c r="AO11" s="548"/>
      <c r="AP11" s="548"/>
      <c r="AQ11" s="548"/>
      <c r="AR11" s="548"/>
      <c r="AS11" s="548"/>
      <c r="AT11" s="548"/>
      <c r="AU11" s="548"/>
      <c r="AV11" s="548"/>
      <c r="AW11" s="548"/>
      <c r="AX11" s="548"/>
      <c r="AY11" s="580" t="s">
        <v>18</v>
      </c>
      <c r="AZ11" s="580" t="s">
        <v>19</v>
      </c>
    </row>
    <row r="12" spans="1:58" s="200" customFormat="1" ht="18" customHeight="1" x14ac:dyDescent="0.25">
      <c r="A12" s="561" t="s">
        <v>20</v>
      </c>
      <c r="B12" s="572" t="s">
        <v>21</v>
      </c>
      <c r="C12" s="561" t="s">
        <v>22</v>
      </c>
      <c r="D12" s="685" t="s">
        <v>23</v>
      </c>
      <c r="E12" s="561" t="s">
        <v>24</v>
      </c>
      <c r="F12" s="561" t="s">
        <v>25</v>
      </c>
      <c r="G12" s="559" t="s">
        <v>26</v>
      </c>
      <c r="H12" s="559"/>
      <c r="I12" s="560" t="s">
        <v>27</v>
      </c>
      <c r="J12" s="568"/>
      <c r="K12" s="568"/>
      <c r="L12" s="568"/>
      <c r="M12" s="568"/>
      <c r="N12" s="568"/>
      <c r="O12" s="568"/>
      <c r="P12" s="610" t="s">
        <v>28</v>
      </c>
      <c r="Q12" s="610"/>
      <c r="R12" s="610"/>
      <c r="S12" s="610"/>
      <c r="T12" s="610"/>
      <c r="U12" s="610"/>
      <c r="V12" s="618" t="s">
        <v>29</v>
      </c>
      <c r="W12" s="548" t="s">
        <v>30</v>
      </c>
      <c r="X12" s="616" t="s">
        <v>31</v>
      </c>
      <c r="Y12" s="616" t="s">
        <v>32</v>
      </c>
      <c r="Z12" s="616" t="s">
        <v>33</v>
      </c>
      <c r="AA12" s="654" t="s">
        <v>34</v>
      </c>
      <c r="AB12" s="616" t="s">
        <v>35</v>
      </c>
      <c r="AC12" s="613" t="s">
        <v>36</v>
      </c>
      <c r="AD12" s="616" t="s">
        <v>37</v>
      </c>
      <c r="AE12" s="616"/>
      <c r="AF12" s="616"/>
      <c r="AG12" s="616"/>
      <c r="AH12" s="616"/>
      <c r="AI12" s="616"/>
      <c r="AJ12" s="616"/>
      <c r="AK12" s="616"/>
      <c r="AL12" s="616"/>
      <c r="AM12" s="616"/>
      <c r="AN12" s="616"/>
      <c r="AO12" s="616"/>
      <c r="AP12" s="616" t="s">
        <v>38</v>
      </c>
      <c r="AQ12" s="616" t="s">
        <v>39</v>
      </c>
      <c r="AR12" s="616" t="s">
        <v>40</v>
      </c>
      <c r="AS12" s="616" t="s">
        <v>41</v>
      </c>
      <c r="AT12" s="616" t="s">
        <v>42</v>
      </c>
      <c r="AU12" s="616" t="s">
        <v>43</v>
      </c>
      <c r="AV12" s="616" t="s">
        <v>44</v>
      </c>
      <c r="AW12" s="616" t="s">
        <v>45</v>
      </c>
      <c r="AX12" s="616" t="s">
        <v>46</v>
      </c>
      <c r="AY12" s="580"/>
      <c r="AZ12" s="580"/>
    </row>
    <row r="13" spans="1:58" s="200" customFormat="1" ht="15" customHeight="1" x14ac:dyDescent="0.25">
      <c r="A13" s="562"/>
      <c r="B13" s="573"/>
      <c r="C13" s="562"/>
      <c r="D13" s="686"/>
      <c r="E13" s="562"/>
      <c r="F13" s="562"/>
      <c r="G13" s="551" t="s">
        <v>26</v>
      </c>
      <c r="H13" s="551" t="s">
        <v>47</v>
      </c>
      <c r="I13" s="551" t="s">
        <v>48</v>
      </c>
      <c r="J13" s="551" t="s">
        <v>49</v>
      </c>
      <c r="K13" s="551" t="s">
        <v>50</v>
      </c>
      <c r="L13" s="551" t="s">
        <v>51</v>
      </c>
      <c r="M13" s="551" t="s">
        <v>52</v>
      </c>
      <c r="N13" s="551" t="s">
        <v>434</v>
      </c>
      <c r="O13" s="552" t="s">
        <v>54</v>
      </c>
      <c r="P13" s="622" t="s">
        <v>55</v>
      </c>
      <c r="Q13" s="609" t="s">
        <v>56</v>
      </c>
      <c r="R13" s="609" t="s">
        <v>57</v>
      </c>
      <c r="S13" s="609" t="s">
        <v>58</v>
      </c>
      <c r="T13" s="609" t="s">
        <v>59</v>
      </c>
      <c r="U13" s="620" t="s">
        <v>60</v>
      </c>
      <c r="V13" s="616"/>
      <c r="W13" s="548"/>
      <c r="X13" s="616"/>
      <c r="Y13" s="616"/>
      <c r="Z13" s="616"/>
      <c r="AA13" s="655"/>
      <c r="AB13" s="616"/>
      <c r="AC13" s="613"/>
      <c r="AD13" s="611" t="s">
        <v>61</v>
      </c>
      <c r="AE13" s="611" t="s">
        <v>62</v>
      </c>
      <c r="AF13" s="611" t="s">
        <v>63</v>
      </c>
      <c r="AG13" s="611" t="s">
        <v>64</v>
      </c>
      <c r="AH13" s="611" t="s">
        <v>65</v>
      </c>
      <c r="AI13" s="611" t="s">
        <v>66</v>
      </c>
      <c r="AJ13" s="611" t="s">
        <v>67</v>
      </c>
      <c r="AK13" s="611" t="s">
        <v>68</v>
      </c>
      <c r="AL13" s="611" t="s">
        <v>69</v>
      </c>
      <c r="AM13" s="611" t="s">
        <v>70</v>
      </c>
      <c r="AN13" s="611" t="s">
        <v>71</v>
      </c>
      <c r="AO13" s="611" t="s">
        <v>72</v>
      </c>
      <c r="AP13" s="616"/>
      <c r="AQ13" s="616"/>
      <c r="AR13" s="616"/>
      <c r="AS13" s="616"/>
      <c r="AT13" s="616"/>
      <c r="AU13" s="616"/>
      <c r="AV13" s="616"/>
      <c r="AW13" s="616"/>
      <c r="AX13" s="616"/>
      <c r="AY13" s="580"/>
      <c r="AZ13" s="580"/>
    </row>
    <row r="14" spans="1:58" s="200" customFormat="1" ht="52.9" customHeight="1" x14ac:dyDescent="0.25">
      <c r="A14" s="562"/>
      <c r="B14" s="573"/>
      <c r="C14" s="562"/>
      <c r="D14" s="686"/>
      <c r="E14" s="562"/>
      <c r="F14" s="562"/>
      <c r="G14" s="552"/>
      <c r="H14" s="552"/>
      <c r="I14" s="552"/>
      <c r="J14" s="552"/>
      <c r="K14" s="552"/>
      <c r="L14" s="552"/>
      <c r="M14" s="552"/>
      <c r="N14" s="553"/>
      <c r="O14" s="554"/>
      <c r="P14" s="552"/>
      <c r="Q14" s="553"/>
      <c r="R14" s="553"/>
      <c r="S14" s="553"/>
      <c r="T14" s="553"/>
      <c r="U14" s="621"/>
      <c r="V14" s="619"/>
      <c r="W14" s="617"/>
      <c r="X14" s="619"/>
      <c r="Y14" s="619"/>
      <c r="Z14" s="619"/>
      <c r="AA14" s="656"/>
      <c r="AB14" s="619"/>
      <c r="AC14" s="614"/>
      <c r="AD14" s="612"/>
      <c r="AE14" s="612"/>
      <c r="AF14" s="612"/>
      <c r="AG14" s="612"/>
      <c r="AH14" s="612"/>
      <c r="AI14" s="612"/>
      <c r="AJ14" s="612"/>
      <c r="AK14" s="612"/>
      <c r="AL14" s="612"/>
      <c r="AM14" s="612"/>
      <c r="AN14" s="612"/>
      <c r="AO14" s="612"/>
      <c r="AP14" s="619"/>
      <c r="AQ14" s="619"/>
      <c r="AR14" s="619"/>
      <c r="AS14" s="619"/>
      <c r="AT14" s="619"/>
      <c r="AU14" s="619"/>
      <c r="AV14" s="619"/>
      <c r="AW14" s="619"/>
      <c r="AX14" s="619"/>
      <c r="AY14" s="581"/>
      <c r="AZ14" s="581"/>
    </row>
    <row r="15" spans="1:58" s="126" customFormat="1" ht="81" customHeight="1" x14ac:dyDescent="0.25">
      <c r="A15" s="687" t="s">
        <v>661</v>
      </c>
      <c r="B15" s="689" t="s">
        <v>662</v>
      </c>
      <c r="C15" s="689" t="s">
        <v>663</v>
      </c>
      <c r="D15" s="703">
        <f>+F15+F16+F17</f>
        <v>210481735.34257475</v>
      </c>
      <c r="E15" s="415" t="s">
        <v>664</v>
      </c>
      <c r="F15" s="416">
        <v>85175830.845007211</v>
      </c>
      <c r="G15" s="677" t="s">
        <v>439</v>
      </c>
      <c r="H15" s="677" t="s">
        <v>440</v>
      </c>
      <c r="I15" s="682" t="s">
        <v>439</v>
      </c>
      <c r="J15" s="682" t="s">
        <v>440</v>
      </c>
      <c r="K15" s="683" t="s">
        <v>439</v>
      </c>
      <c r="L15" s="682" t="s">
        <v>449</v>
      </c>
      <c r="M15" s="682" t="s">
        <v>449</v>
      </c>
      <c r="N15" s="682" t="s">
        <v>449</v>
      </c>
      <c r="O15" s="682" t="s">
        <v>449</v>
      </c>
      <c r="P15" s="680" t="s">
        <v>441</v>
      </c>
      <c r="Q15" s="680" t="s">
        <v>441</v>
      </c>
      <c r="R15" s="680" t="s">
        <v>441</v>
      </c>
      <c r="S15" s="680" t="s">
        <v>441</v>
      </c>
      <c r="T15" s="680" t="s">
        <v>441</v>
      </c>
      <c r="U15" s="680" t="s">
        <v>441</v>
      </c>
      <c r="V15" s="547" t="s">
        <v>258</v>
      </c>
      <c r="W15" s="681" t="s">
        <v>2780</v>
      </c>
      <c r="X15" s="547" t="s">
        <v>77</v>
      </c>
      <c r="Y15" s="547" t="s">
        <v>316</v>
      </c>
      <c r="Z15" s="547" t="s">
        <v>316</v>
      </c>
      <c r="AA15" s="672">
        <v>0</v>
      </c>
      <c r="AB15" s="677" t="s">
        <v>173</v>
      </c>
      <c r="AC15" s="678">
        <f>SUM(AD15:AO17)</f>
        <v>15</v>
      </c>
      <c r="AD15" s="679" t="s">
        <v>81</v>
      </c>
      <c r="AE15" s="679" t="s">
        <v>81</v>
      </c>
      <c r="AF15" s="679" t="s">
        <v>81</v>
      </c>
      <c r="AG15" s="679" t="s">
        <v>81</v>
      </c>
      <c r="AH15" s="679" t="s">
        <v>81</v>
      </c>
      <c r="AI15" s="679" t="s">
        <v>81</v>
      </c>
      <c r="AJ15" s="679" t="s">
        <v>81</v>
      </c>
      <c r="AK15" s="679" t="s">
        <v>81</v>
      </c>
      <c r="AL15" s="678">
        <v>5</v>
      </c>
      <c r="AM15" s="678">
        <v>5</v>
      </c>
      <c r="AN15" s="678">
        <v>5</v>
      </c>
      <c r="AO15" s="677" t="s">
        <v>81</v>
      </c>
      <c r="AP15" s="672" t="s">
        <v>268</v>
      </c>
      <c r="AQ15" s="678" t="s">
        <v>444</v>
      </c>
      <c r="AR15" s="673">
        <v>46143</v>
      </c>
      <c r="AS15" s="673">
        <v>46387</v>
      </c>
      <c r="AT15" s="674" t="s">
        <v>445</v>
      </c>
      <c r="AU15" s="675">
        <v>1107481552.5</v>
      </c>
      <c r="AV15" s="674" t="s">
        <v>446</v>
      </c>
      <c r="AW15" s="673" t="s">
        <v>666</v>
      </c>
      <c r="AX15" s="674" t="s">
        <v>205</v>
      </c>
      <c r="AY15" s="672" t="s">
        <v>449</v>
      </c>
      <c r="AZ15" s="547" t="s">
        <v>449</v>
      </c>
    </row>
    <row r="16" spans="1:58" ht="51.6" customHeight="1" x14ac:dyDescent="0.25">
      <c r="A16" s="687"/>
      <c r="B16" s="689"/>
      <c r="C16" s="689"/>
      <c r="D16" s="703"/>
      <c r="E16" s="415" t="s">
        <v>667</v>
      </c>
      <c r="F16" s="416">
        <v>62652952.24878376</v>
      </c>
      <c r="G16" s="677"/>
      <c r="H16" s="677"/>
      <c r="I16" s="682"/>
      <c r="J16" s="682"/>
      <c r="K16" s="683"/>
      <c r="L16" s="682"/>
      <c r="M16" s="682"/>
      <c r="N16" s="682"/>
      <c r="O16" s="682"/>
      <c r="P16" s="680"/>
      <c r="Q16" s="680"/>
      <c r="R16" s="680"/>
      <c r="S16" s="680"/>
      <c r="T16" s="680"/>
      <c r="U16" s="680"/>
      <c r="V16" s="547"/>
      <c r="W16" s="681"/>
      <c r="X16" s="547"/>
      <c r="Y16" s="547"/>
      <c r="Z16" s="547"/>
      <c r="AA16" s="672"/>
      <c r="AB16" s="677"/>
      <c r="AC16" s="678"/>
      <c r="AD16" s="679"/>
      <c r="AE16" s="679"/>
      <c r="AF16" s="679"/>
      <c r="AG16" s="679"/>
      <c r="AH16" s="679"/>
      <c r="AI16" s="679"/>
      <c r="AJ16" s="679"/>
      <c r="AK16" s="679"/>
      <c r="AL16" s="678"/>
      <c r="AM16" s="678"/>
      <c r="AN16" s="678"/>
      <c r="AO16" s="677"/>
      <c r="AP16" s="672"/>
      <c r="AQ16" s="678"/>
      <c r="AR16" s="673"/>
      <c r="AS16" s="673"/>
      <c r="AT16" s="674"/>
      <c r="AU16" s="675"/>
      <c r="AV16" s="674"/>
      <c r="AW16" s="673"/>
      <c r="AX16" s="674"/>
      <c r="AY16" s="672"/>
      <c r="AZ16" s="547"/>
    </row>
    <row r="17" spans="1:52" ht="51.6" customHeight="1" x14ac:dyDescent="0.25">
      <c r="A17" s="687"/>
      <c r="B17" s="689"/>
      <c r="C17" s="689"/>
      <c r="D17" s="703"/>
      <c r="E17" s="417" t="s">
        <v>668</v>
      </c>
      <c r="F17" s="418">
        <v>62652952.24878376</v>
      </c>
      <c r="G17" s="677"/>
      <c r="H17" s="677"/>
      <c r="I17" s="682"/>
      <c r="J17" s="682"/>
      <c r="K17" s="683"/>
      <c r="L17" s="682"/>
      <c r="M17" s="682"/>
      <c r="N17" s="682"/>
      <c r="O17" s="682"/>
      <c r="P17" s="680"/>
      <c r="Q17" s="680"/>
      <c r="R17" s="680"/>
      <c r="S17" s="680"/>
      <c r="T17" s="680"/>
      <c r="U17" s="680"/>
      <c r="V17" s="547"/>
      <c r="W17" s="681"/>
      <c r="X17" s="547"/>
      <c r="Y17" s="547"/>
      <c r="Z17" s="547"/>
      <c r="AA17" s="672"/>
      <c r="AB17" s="677"/>
      <c r="AC17" s="678"/>
      <c r="AD17" s="679"/>
      <c r="AE17" s="679"/>
      <c r="AF17" s="679"/>
      <c r="AG17" s="679"/>
      <c r="AH17" s="679"/>
      <c r="AI17" s="679"/>
      <c r="AJ17" s="679"/>
      <c r="AK17" s="679"/>
      <c r="AL17" s="678"/>
      <c r="AM17" s="678"/>
      <c r="AN17" s="678"/>
      <c r="AO17" s="677"/>
      <c r="AP17" s="672"/>
      <c r="AQ17" s="678"/>
      <c r="AR17" s="673"/>
      <c r="AS17" s="673"/>
      <c r="AT17" s="674"/>
      <c r="AU17" s="675"/>
      <c r="AV17" s="674"/>
      <c r="AW17" s="673"/>
      <c r="AX17" s="674"/>
      <c r="AY17" s="672"/>
      <c r="AZ17" s="547"/>
    </row>
    <row r="18" spans="1:52" ht="51.6" customHeight="1" x14ac:dyDescent="0.25">
      <c r="A18" s="687"/>
      <c r="B18" s="688" t="s">
        <v>669</v>
      </c>
      <c r="C18" s="688" t="s">
        <v>670</v>
      </c>
      <c r="D18" s="703">
        <f>+F18+F19+F20</f>
        <v>21820393843.771481</v>
      </c>
      <c r="E18" s="415" t="s">
        <v>671</v>
      </c>
      <c r="F18" s="416">
        <v>21618536412.730381</v>
      </c>
      <c r="G18" s="677" t="s">
        <v>439</v>
      </c>
      <c r="H18" s="677" t="s">
        <v>440</v>
      </c>
      <c r="I18" s="682" t="s">
        <v>439</v>
      </c>
      <c r="J18" s="683" t="s">
        <v>440</v>
      </c>
      <c r="K18" s="683" t="s">
        <v>439</v>
      </c>
      <c r="L18" s="682" t="s">
        <v>449</v>
      </c>
      <c r="M18" s="682" t="s">
        <v>449</v>
      </c>
      <c r="N18" s="682" t="s">
        <v>449</v>
      </c>
      <c r="O18" s="682" t="s">
        <v>449</v>
      </c>
      <c r="P18" s="680" t="s">
        <v>441</v>
      </c>
      <c r="Q18" s="680" t="s">
        <v>441</v>
      </c>
      <c r="R18" s="680" t="s">
        <v>441</v>
      </c>
      <c r="S18" s="680" t="s">
        <v>441</v>
      </c>
      <c r="T18" s="680" t="s">
        <v>441</v>
      </c>
      <c r="U18" s="680" t="s">
        <v>441</v>
      </c>
      <c r="V18" s="547" t="s">
        <v>258</v>
      </c>
      <c r="W18" s="681" t="s">
        <v>481</v>
      </c>
      <c r="X18" s="547" t="s">
        <v>77</v>
      </c>
      <c r="Y18" s="547" t="s">
        <v>318</v>
      </c>
      <c r="Z18" s="547" t="s">
        <v>319</v>
      </c>
      <c r="AA18" s="672">
        <v>0</v>
      </c>
      <c r="AB18" s="547" t="s">
        <v>173</v>
      </c>
      <c r="AC18" s="678">
        <f>SUM(AD18:AO20)</f>
        <v>15</v>
      </c>
      <c r="AD18" s="679" t="s">
        <v>81</v>
      </c>
      <c r="AE18" s="679" t="s">
        <v>81</v>
      </c>
      <c r="AF18" s="679" t="s">
        <v>81</v>
      </c>
      <c r="AG18" s="679" t="s">
        <v>81</v>
      </c>
      <c r="AH18" s="679" t="s">
        <v>81</v>
      </c>
      <c r="AI18" s="679" t="s">
        <v>81</v>
      </c>
      <c r="AJ18" s="679" t="s">
        <v>81</v>
      </c>
      <c r="AK18" s="679" t="s">
        <v>81</v>
      </c>
      <c r="AL18" s="678">
        <v>5</v>
      </c>
      <c r="AM18" s="678">
        <v>5</v>
      </c>
      <c r="AN18" s="678">
        <v>5</v>
      </c>
      <c r="AO18" s="677" t="s">
        <v>81</v>
      </c>
      <c r="AP18" s="672" t="s">
        <v>268</v>
      </c>
      <c r="AQ18" s="678" t="s">
        <v>444</v>
      </c>
      <c r="AR18" s="673">
        <v>46143</v>
      </c>
      <c r="AS18" s="673">
        <v>46387</v>
      </c>
      <c r="AT18" s="547" t="s">
        <v>445</v>
      </c>
      <c r="AU18" s="675">
        <v>20749130679.200001</v>
      </c>
      <c r="AV18" s="547" t="s">
        <v>446</v>
      </c>
      <c r="AW18" s="673" t="s">
        <v>666</v>
      </c>
      <c r="AX18" s="547" t="s">
        <v>205</v>
      </c>
      <c r="AY18" s="672" t="s">
        <v>449</v>
      </c>
      <c r="AZ18" s="547" t="s">
        <v>449</v>
      </c>
    </row>
    <row r="19" spans="1:52" ht="51.6" customHeight="1" x14ac:dyDescent="0.25">
      <c r="A19" s="687"/>
      <c r="B19" s="688"/>
      <c r="C19" s="688"/>
      <c r="D19" s="703"/>
      <c r="E19" s="415" t="s">
        <v>673</v>
      </c>
      <c r="F19" s="418">
        <v>129461713.57374103</v>
      </c>
      <c r="G19" s="677"/>
      <c r="H19" s="677"/>
      <c r="I19" s="682"/>
      <c r="J19" s="683"/>
      <c r="K19" s="683"/>
      <c r="L19" s="682"/>
      <c r="M19" s="682"/>
      <c r="N19" s="682"/>
      <c r="O19" s="682"/>
      <c r="P19" s="680"/>
      <c r="Q19" s="680"/>
      <c r="R19" s="680"/>
      <c r="S19" s="680"/>
      <c r="T19" s="680"/>
      <c r="U19" s="680"/>
      <c r="V19" s="547"/>
      <c r="W19" s="681"/>
      <c r="X19" s="547"/>
      <c r="Y19" s="547"/>
      <c r="Z19" s="547"/>
      <c r="AA19" s="672"/>
      <c r="AB19" s="547"/>
      <c r="AC19" s="678"/>
      <c r="AD19" s="679"/>
      <c r="AE19" s="679"/>
      <c r="AF19" s="679"/>
      <c r="AG19" s="679"/>
      <c r="AH19" s="679"/>
      <c r="AI19" s="679"/>
      <c r="AJ19" s="679"/>
      <c r="AK19" s="679"/>
      <c r="AL19" s="678"/>
      <c r="AM19" s="678"/>
      <c r="AN19" s="678"/>
      <c r="AO19" s="677"/>
      <c r="AP19" s="672"/>
      <c r="AQ19" s="678"/>
      <c r="AR19" s="673"/>
      <c r="AS19" s="673"/>
      <c r="AT19" s="547"/>
      <c r="AU19" s="675"/>
      <c r="AV19" s="547"/>
      <c r="AW19" s="673"/>
      <c r="AX19" s="547"/>
      <c r="AY19" s="672"/>
      <c r="AZ19" s="547"/>
    </row>
    <row r="20" spans="1:52" ht="51.6" customHeight="1" x14ac:dyDescent="0.25">
      <c r="A20" s="687"/>
      <c r="B20" s="688"/>
      <c r="C20" s="688"/>
      <c r="D20" s="703"/>
      <c r="E20" s="415" t="s">
        <v>674</v>
      </c>
      <c r="F20" s="418">
        <v>72395717.467358515</v>
      </c>
      <c r="G20" s="677"/>
      <c r="H20" s="677"/>
      <c r="I20" s="682"/>
      <c r="J20" s="683"/>
      <c r="K20" s="683"/>
      <c r="L20" s="682"/>
      <c r="M20" s="682"/>
      <c r="N20" s="682"/>
      <c r="O20" s="682"/>
      <c r="P20" s="680"/>
      <c r="Q20" s="680"/>
      <c r="R20" s="680"/>
      <c r="S20" s="680"/>
      <c r="T20" s="680"/>
      <c r="U20" s="680"/>
      <c r="V20" s="547"/>
      <c r="W20" s="681"/>
      <c r="X20" s="547"/>
      <c r="Y20" s="547"/>
      <c r="Z20" s="547"/>
      <c r="AA20" s="672"/>
      <c r="AB20" s="547"/>
      <c r="AC20" s="678"/>
      <c r="AD20" s="679"/>
      <c r="AE20" s="679"/>
      <c r="AF20" s="679"/>
      <c r="AG20" s="679"/>
      <c r="AH20" s="679"/>
      <c r="AI20" s="679"/>
      <c r="AJ20" s="679"/>
      <c r="AK20" s="679"/>
      <c r="AL20" s="678"/>
      <c r="AM20" s="678"/>
      <c r="AN20" s="678"/>
      <c r="AO20" s="677"/>
      <c r="AP20" s="672"/>
      <c r="AQ20" s="678"/>
      <c r="AR20" s="673"/>
      <c r="AS20" s="673"/>
      <c r="AT20" s="547"/>
      <c r="AU20" s="675"/>
      <c r="AV20" s="547"/>
      <c r="AW20" s="673"/>
      <c r="AX20" s="547"/>
      <c r="AY20" s="672"/>
      <c r="AZ20" s="547"/>
    </row>
    <row r="21" spans="1:52" ht="51.6" customHeight="1" x14ac:dyDescent="0.25">
      <c r="A21" s="687" t="s">
        <v>675</v>
      </c>
      <c r="B21" s="688" t="s">
        <v>676</v>
      </c>
      <c r="C21" s="689" t="s">
        <v>677</v>
      </c>
      <c r="D21" s="684">
        <f>+F21+F22+F23</f>
        <v>270646973.64888</v>
      </c>
      <c r="E21" s="415" t="s">
        <v>678</v>
      </c>
      <c r="F21" s="419">
        <v>96077608.841843322</v>
      </c>
      <c r="G21" s="677" t="s">
        <v>439</v>
      </c>
      <c r="H21" s="677" t="s">
        <v>440</v>
      </c>
      <c r="I21" s="682" t="s">
        <v>439</v>
      </c>
      <c r="J21" s="682" t="s">
        <v>440</v>
      </c>
      <c r="K21" s="683" t="s">
        <v>439</v>
      </c>
      <c r="L21" s="682" t="s">
        <v>449</v>
      </c>
      <c r="M21" s="682" t="s">
        <v>449</v>
      </c>
      <c r="N21" s="682" t="s">
        <v>449</v>
      </c>
      <c r="O21" s="682" t="s">
        <v>449</v>
      </c>
      <c r="P21" s="680" t="s">
        <v>441</v>
      </c>
      <c r="Q21" s="680" t="s">
        <v>441</v>
      </c>
      <c r="R21" s="680" t="s">
        <v>441</v>
      </c>
      <c r="S21" s="680" t="s">
        <v>441</v>
      </c>
      <c r="T21" s="680" t="s">
        <v>441</v>
      </c>
      <c r="U21" s="680" t="s">
        <v>441</v>
      </c>
      <c r="V21" s="547" t="s">
        <v>258</v>
      </c>
      <c r="W21" s="681" t="s">
        <v>665</v>
      </c>
      <c r="X21" s="547" t="s">
        <v>77</v>
      </c>
      <c r="Y21" s="547" t="s">
        <v>320</v>
      </c>
      <c r="Z21" s="547" t="s">
        <v>321</v>
      </c>
      <c r="AA21" s="672">
        <v>0</v>
      </c>
      <c r="AB21" s="677" t="s">
        <v>173</v>
      </c>
      <c r="AC21" s="678">
        <f>SUM(AD21:AO23)</f>
        <v>15</v>
      </c>
      <c r="AD21" s="679" t="s">
        <v>81</v>
      </c>
      <c r="AE21" s="679" t="s">
        <v>81</v>
      </c>
      <c r="AF21" s="679" t="s">
        <v>81</v>
      </c>
      <c r="AG21" s="679" t="s">
        <v>81</v>
      </c>
      <c r="AH21" s="679" t="s">
        <v>81</v>
      </c>
      <c r="AI21" s="679" t="s">
        <v>81</v>
      </c>
      <c r="AJ21" s="679" t="s">
        <v>81</v>
      </c>
      <c r="AK21" s="679" t="s">
        <v>81</v>
      </c>
      <c r="AL21" s="678">
        <v>5</v>
      </c>
      <c r="AM21" s="678">
        <v>5</v>
      </c>
      <c r="AN21" s="678">
        <v>5</v>
      </c>
      <c r="AO21" s="677" t="s">
        <v>81</v>
      </c>
      <c r="AP21" s="672" t="s">
        <v>268</v>
      </c>
      <c r="AQ21" s="678" t="s">
        <v>444</v>
      </c>
      <c r="AR21" s="673">
        <v>46143</v>
      </c>
      <c r="AS21" s="673">
        <v>46387</v>
      </c>
      <c r="AT21" s="547" t="s">
        <v>445</v>
      </c>
      <c r="AU21" s="676">
        <v>301421900</v>
      </c>
      <c r="AV21" s="677" t="s">
        <v>446</v>
      </c>
      <c r="AW21" s="673" t="s">
        <v>666</v>
      </c>
      <c r="AX21" s="547" t="s">
        <v>205</v>
      </c>
      <c r="AY21" s="672" t="s">
        <v>449</v>
      </c>
      <c r="AZ21" s="547" t="s">
        <v>449</v>
      </c>
    </row>
    <row r="22" spans="1:52" ht="51.6" customHeight="1" x14ac:dyDescent="0.25">
      <c r="A22" s="687"/>
      <c r="B22" s="689"/>
      <c r="C22" s="689"/>
      <c r="D22" s="684"/>
      <c r="E22" s="420" t="s">
        <v>680</v>
      </c>
      <c r="F22" s="419">
        <v>129461713.57374102</v>
      </c>
      <c r="G22" s="677"/>
      <c r="H22" s="677"/>
      <c r="I22" s="682"/>
      <c r="J22" s="682"/>
      <c r="K22" s="683"/>
      <c r="L22" s="682"/>
      <c r="M22" s="682"/>
      <c r="N22" s="682"/>
      <c r="O22" s="682"/>
      <c r="P22" s="680"/>
      <c r="Q22" s="680"/>
      <c r="R22" s="680"/>
      <c r="S22" s="680"/>
      <c r="T22" s="680"/>
      <c r="U22" s="680"/>
      <c r="V22" s="547"/>
      <c r="W22" s="681"/>
      <c r="X22" s="547"/>
      <c r="Y22" s="547"/>
      <c r="Z22" s="547"/>
      <c r="AA22" s="672"/>
      <c r="AB22" s="677"/>
      <c r="AC22" s="678"/>
      <c r="AD22" s="679"/>
      <c r="AE22" s="679"/>
      <c r="AF22" s="679"/>
      <c r="AG22" s="679"/>
      <c r="AH22" s="679"/>
      <c r="AI22" s="679"/>
      <c r="AJ22" s="679"/>
      <c r="AK22" s="679"/>
      <c r="AL22" s="678"/>
      <c r="AM22" s="678"/>
      <c r="AN22" s="678"/>
      <c r="AO22" s="677"/>
      <c r="AP22" s="672"/>
      <c r="AQ22" s="678"/>
      <c r="AR22" s="673"/>
      <c r="AS22" s="673"/>
      <c r="AT22" s="547"/>
      <c r="AU22" s="676"/>
      <c r="AV22" s="677"/>
      <c r="AW22" s="673"/>
      <c r="AX22" s="547"/>
      <c r="AY22" s="672"/>
      <c r="AZ22" s="547"/>
    </row>
    <row r="23" spans="1:52" ht="51.6" customHeight="1" x14ac:dyDescent="0.25">
      <c r="A23" s="687"/>
      <c r="B23" s="689"/>
      <c r="C23" s="689"/>
      <c r="D23" s="684"/>
      <c r="E23" s="415" t="s">
        <v>681</v>
      </c>
      <c r="F23" s="419">
        <v>45107651.233295664</v>
      </c>
      <c r="G23" s="677"/>
      <c r="H23" s="677"/>
      <c r="I23" s="682"/>
      <c r="J23" s="682"/>
      <c r="K23" s="683"/>
      <c r="L23" s="682"/>
      <c r="M23" s="682"/>
      <c r="N23" s="682"/>
      <c r="O23" s="682"/>
      <c r="P23" s="680"/>
      <c r="Q23" s="680"/>
      <c r="R23" s="680"/>
      <c r="S23" s="680"/>
      <c r="T23" s="680"/>
      <c r="U23" s="680"/>
      <c r="V23" s="547"/>
      <c r="W23" s="681"/>
      <c r="X23" s="547"/>
      <c r="Y23" s="547"/>
      <c r="Z23" s="547"/>
      <c r="AA23" s="672"/>
      <c r="AB23" s="677"/>
      <c r="AC23" s="678"/>
      <c r="AD23" s="679"/>
      <c r="AE23" s="679"/>
      <c r="AF23" s="679"/>
      <c r="AG23" s="679"/>
      <c r="AH23" s="679"/>
      <c r="AI23" s="679"/>
      <c r="AJ23" s="679"/>
      <c r="AK23" s="679"/>
      <c r="AL23" s="678"/>
      <c r="AM23" s="678"/>
      <c r="AN23" s="678"/>
      <c r="AO23" s="677"/>
      <c r="AP23" s="672"/>
      <c r="AQ23" s="678"/>
      <c r="AR23" s="673"/>
      <c r="AS23" s="673"/>
      <c r="AT23" s="547"/>
      <c r="AU23" s="676"/>
      <c r="AV23" s="677"/>
      <c r="AW23" s="673"/>
      <c r="AX23" s="547"/>
      <c r="AY23" s="672"/>
      <c r="AZ23" s="547"/>
    </row>
    <row r="24" spans="1:52" ht="51.6" customHeight="1" x14ac:dyDescent="0.25">
      <c r="A24" s="687"/>
      <c r="B24" s="689" t="s">
        <v>682</v>
      </c>
      <c r="C24" s="689" t="s">
        <v>683</v>
      </c>
      <c r="D24" s="684">
        <f>+F24+F25</f>
        <v>179455637.7570655</v>
      </c>
      <c r="E24" s="415" t="s">
        <v>684</v>
      </c>
      <c r="F24" s="419">
        <v>134347986.52376986</v>
      </c>
      <c r="G24" s="677" t="s">
        <v>439</v>
      </c>
      <c r="H24" s="677" t="s">
        <v>440</v>
      </c>
      <c r="I24" s="677" t="s">
        <v>439</v>
      </c>
      <c r="J24" s="677" t="s">
        <v>440</v>
      </c>
      <c r="K24" s="678" t="s">
        <v>439</v>
      </c>
      <c r="L24" s="677" t="s">
        <v>449</v>
      </c>
      <c r="M24" s="677" t="s">
        <v>449</v>
      </c>
      <c r="N24" s="677" t="s">
        <v>449</v>
      </c>
      <c r="O24" s="677" t="s">
        <v>449</v>
      </c>
      <c r="P24" s="680" t="s">
        <v>441</v>
      </c>
      <c r="Q24" s="680" t="s">
        <v>441</v>
      </c>
      <c r="R24" s="680" t="s">
        <v>441</v>
      </c>
      <c r="S24" s="680" t="s">
        <v>441</v>
      </c>
      <c r="T24" s="680" t="s">
        <v>441</v>
      </c>
      <c r="U24" s="680" t="s">
        <v>441</v>
      </c>
      <c r="V24" s="547" t="s">
        <v>258</v>
      </c>
      <c r="W24" s="681" t="s">
        <v>672</v>
      </c>
      <c r="X24" s="547" t="s">
        <v>77</v>
      </c>
      <c r="Y24" s="547" t="s">
        <v>322</v>
      </c>
      <c r="Z24" s="547" t="s">
        <v>323</v>
      </c>
      <c r="AA24" s="672">
        <v>0</v>
      </c>
      <c r="AB24" s="677" t="s">
        <v>173</v>
      </c>
      <c r="AC24" s="677">
        <f>SUM(AD24:AO25)</f>
        <v>453</v>
      </c>
      <c r="AD24" s="679" t="s">
        <v>81</v>
      </c>
      <c r="AE24" s="679" t="s">
        <v>81</v>
      </c>
      <c r="AF24" s="679" t="s">
        <v>81</v>
      </c>
      <c r="AG24" s="679" t="s">
        <v>81</v>
      </c>
      <c r="AH24" s="679" t="s">
        <v>81</v>
      </c>
      <c r="AI24" s="679" t="s">
        <v>81</v>
      </c>
      <c r="AJ24" s="679" t="s">
        <v>81</v>
      </c>
      <c r="AK24" s="679" t="s">
        <v>81</v>
      </c>
      <c r="AL24" s="678">
        <v>150</v>
      </c>
      <c r="AM24" s="678">
        <v>150</v>
      </c>
      <c r="AN24" s="678">
        <v>153</v>
      </c>
      <c r="AO24" s="677" t="s">
        <v>81</v>
      </c>
      <c r="AP24" s="672" t="s">
        <v>268</v>
      </c>
      <c r="AQ24" s="678" t="s">
        <v>444</v>
      </c>
      <c r="AR24" s="673">
        <v>46143</v>
      </c>
      <c r="AS24" s="673">
        <v>46387</v>
      </c>
      <c r="AT24" s="547" t="s">
        <v>445</v>
      </c>
      <c r="AU24" s="675">
        <v>322944059.30000001</v>
      </c>
      <c r="AV24" s="677" t="s">
        <v>446</v>
      </c>
      <c r="AW24" s="672" t="s">
        <v>666</v>
      </c>
      <c r="AX24" s="547" t="s">
        <v>205</v>
      </c>
      <c r="AY24" s="672" t="s">
        <v>449</v>
      </c>
      <c r="AZ24" s="547" t="s">
        <v>449</v>
      </c>
    </row>
    <row r="25" spans="1:52" ht="51.6" customHeight="1" x14ac:dyDescent="0.25">
      <c r="A25" s="687"/>
      <c r="B25" s="689"/>
      <c r="C25" s="689"/>
      <c r="D25" s="684"/>
      <c r="E25" s="415" t="s">
        <v>686</v>
      </c>
      <c r="F25" s="419">
        <v>45107651.233295657</v>
      </c>
      <c r="G25" s="677"/>
      <c r="H25" s="677"/>
      <c r="I25" s="677"/>
      <c r="J25" s="677"/>
      <c r="K25" s="678"/>
      <c r="L25" s="677"/>
      <c r="M25" s="677"/>
      <c r="N25" s="677"/>
      <c r="O25" s="677"/>
      <c r="P25" s="680"/>
      <c r="Q25" s="680"/>
      <c r="R25" s="680"/>
      <c r="S25" s="680"/>
      <c r="T25" s="680"/>
      <c r="U25" s="680"/>
      <c r="V25" s="547"/>
      <c r="W25" s="681"/>
      <c r="X25" s="547"/>
      <c r="Y25" s="547"/>
      <c r="Z25" s="547"/>
      <c r="AA25" s="672"/>
      <c r="AB25" s="677"/>
      <c r="AC25" s="677"/>
      <c r="AD25" s="679"/>
      <c r="AE25" s="679"/>
      <c r="AF25" s="679"/>
      <c r="AG25" s="679"/>
      <c r="AH25" s="679"/>
      <c r="AI25" s="679"/>
      <c r="AJ25" s="679"/>
      <c r="AK25" s="679"/>
      <c r="AL25" s="678"/>
      <c r="AM25" s="678"/>
      <c r="AN25" s="678"/>
      <c r="AO25" s="677"/>
      <c r="AP25" s="672"/>
      <c r="AQ25" s="678"/>
      <c r="AR25" s="673"/>
      <c r="AS25" s="673"/>
      <c r="AT25" s="547"/>
      <c r="AU25" s="675"/>
      <c r="AV25" s="677"/>
      <c r="AW25" s="672"/>
      <c r="AX25" s="547"/>
      <c r="AY25" s="672"/>
      <c r="AZ25" s="547"/>
    </row>
    <row r="26" spans="1:52" ht="15.75" x14ac:dyDescent="0.25">
      <c r="E26" s="198" t="s">
        <v>74</v>
      </c>
      <c r="F26" s="348">
        <f>SUM(F15:F25)</f>
        <v>22480978190.52</v>
      </c>
      <c r="AU26" s="216">
        <f>SUM(AU15:AU25)</f>
        <v>22480978191</v>
      </c>
    </row>
  </sheetData>
  <sheetProtection algorithmName="SHA-512" hashValue="6GEsiwrIL+scYXHkzfCw58XO5slcukDqKB1DCvo3/vWZzexVdwnQecDDpSLKQ0N4rGSi03PM+0n+vB3oike2aA==" saltValue="TKNaTKm6c0EOarWzmlQAxw==" spinCount="100000" sheet="1" objects="1" scenarios="1"/>
  <mergeCells count="284">
    <mergeCell ref="B15:B17"/>
    <mergeCell ref="C15:C17"/>
    <mergeCell ref="C18:C20"/>
    <mergeCell ref="B18:B20"/>
    <mergeCell ref="AW12:AW14"/>
    <mergeCell ref="AP12:AP14"/>
    <mergeCell ref="AQ12:AQ14"/>
    <mergeCell ref="AR12:AR14"/>
    <mergeCell ref="AV12:AV14"/>
    <mergeCell ref="AU12:AU14"/>
    <mergeCell ref="Y12:Y14"/>
    <mergeCell ref="Z12:Z14"/>
    <mergeCell ref="S13:S14"/>
    <mergeCell ref="T13:T14"/>
    <mergeCell ref="AC12:AC14"/>
    <mergeCell ref="AD12:AO12"/>
    <mergeCell ref="AD13:AD14"/>
    <mergeCell ref="AE13:AE14"/>
    <mergeCell ref="AF13:AF14"/>
    <mergeCell ref="AA12:AA14"/>
    <mergeCell ref="K15:K17"/>
    <mergeCell ref="L15:L17"/>
    <mergeCell ref="D15:D17"/>
    <mergeCell ref="D18:D20"/>
    <mergeCell ref="AJ13:AJ14"/>
    <mergeCell ref="AK13:AK14"/>
    <mergeCell ref="AM13:AM14"/>
    <mergeCell ref="AS12:AS14"/>
    <mergeCell ref="C5:J5"/>
    <mergeCell ref="X12:X14"/>
    <mergeCell ref="BD1:BF1"/>
    <mergeCell ref="B2:C2"/>
    <mergeCell ref="D2:AT2"/>
    <mergeCell ref="AU2:AV2"/>
    <mergeCell ref="BB2:BC2"/>
    <mergeCell ref="BD2:BF2"/>
    <mergeCell ref="B1:C1"/>
    <mergeCell ref="D1:AT1"/>
    <mergeCell ref="AU1:AV1"/>
    <mergeCell ref="BB1:BC1"/>
    <mergeCell ref="AB12:AB14"/>
    <mergeCell ref="AO13:AO14"/>
    <mergeCell ref="AI13:AI14"/>
    <mergeCell ref="AL13:AL14"/>
    <mergeCell ref="AX12:AX14"/>
    <mergeCell ref="AT12:AT14"/>
    <mergeCell ref="BB3:BC3"/>
    <mergeCell ref="BD3:BF3"/>
    <mergeCell ref="B12:B14"/>
    <mergeCell ref="C12:C14"/>
    <mergeCell ref="F12:F14"/>
    <mergeCell ref="G12:H12"/>
    <mergeCell ref="W12:W14"/>
    <mergeCell ref="L13:L14"/>
    <mergeCell ref="M13:M14"/>
    <mergeCell ref="I12:O12"/>
    <mergeCell ref="I13:I14"/>
    <mergeCell ref="U13:U14"/>
    <mergeCell ref="R13:R14"/>
    <mergeCell ref="O13:O14"/>
    <mergeCell ref="V12:V14"/>
    <mergeCell ref="AG13:AG14"/>
    <mergeCell ref="P12:U12"/>
    <mergeCell ref="AZ11:AZ14"/>
    <mergeCell ref="AY11:AY14"/>
    <mergeCell ref="L21:L23"/>
    <mergeCell ref="M21:M23"/>
    <mergeCell ref="A5:B5"/>
    <mergeCell ref="A1:A3"/>
    <mergeCell ref="B3:C3"/>
    <mergeCell ref="D3:AT3"/>
    <mergeCell ref="AU3:AV3"/>
    <mergeCell ref="A6:B6"/>
    <mergeCell ref="C6:J6"/>
    <mergeCell ref="Y6:AX9"/>
    <mergeCell ref="A7:B7"/>
    <mergeCell ref="C7:J7"/>
    <mergeCell ref="A8:B8"/>
    <mergeCell ref="C8:J8"/>
    <mergeCell ref="A9:B9"/>
    <mergeCell ref="C9:J9"/>
    <mergeCell ref="V11:AX11"/>
    <mergeCell ref="AN13:AN14"/>
    <mergeCell ref="A11:F11"/>
    <mergeCell ref="G11:U11"/>
    <mergeCell ref="AH13:AH14"/>
    <mergeCell ref="P13:P14"/>
    <mergeCell ref="Q13:Q14"/>
    <mergeCell ref="I15:I17"/>
    <mergeCell ref="J15:J17"/>
    <mergeCell ref="D21:D23"/>
    <mergeCell ref="D24:D25"/>
    <mergeCell ref="G15:G17"/>
    <mergeCell ref="A12:A14"/>
    <mergeCell ref="N13:N14"/>
    <mergeCell ref="G13:G14"/>
    <mergeCell ref="H13:H14"/>
    <mergeCell ref="D12:D14"/>
    <mergeCell ref="E12:E14"/>
    <mergeCell ref="J13:J14"/>
    <mergeCell ref="K13:K14"/>
    <mergeCell ref="A15:A20"/>
    <mergeCell ref="B21:B23"/>
    <mergeCell ref="C21:C23"/>
    <mergeCell ref="B24:B25"/>
    <mergeCell ref="C24:C25"/>
    <mergeCell ref="A21:A25"/>
    <mergeCell ref="G21:G23"/>
    <mergeCell ref="H21:H23"/>
    <mergeCell ref="I21:I23"/>
    <mergeCell ref="J21:J23"/>
    <mergeCell ref="K21:K23"/>
    <mergeCell ref="T21:T23"/>
    <mergeCell ref="U21:U23"/>
    <mergeCell ref="R15:R17"/>
    <mergeCell ref="S15:S17"/>
    <mergeCell ref="T15:T17"/>
    <mergeCell ref="U15:U17"/>
    <mergeCell ref="P18:P20"/>
    <mergeCell ref="Q18:Q20"/>
    <mergeCell ref="R18:R20"/>
    <mergeCell ref="M15:M17"/>
    <mergeCell ref="N15:N17"/>
    <mergeCell ref="O15:O17"/>
    <mergeCell ref="P15:P17"/>
    <mergeCell ref="Q15:Q17"/>
    <mergeCell ref="G18:G20"/>
    <mergeCell ref="H18:H20"/>
    <mergeCell ref="I18:I20"/>
    <mergeCell ref="J18:J20"/>
    <mergeCell ref="K18:K20"/>
    <mergeCell ref="L18:L20"/>
    <mergeCell ref="M18:M20"/>
    <mergeCell ref="N18:N20"/>
    <mergeCell ref="O18:O20"/>
    <mergeCell ref="H15:H17"/>
    <mergeCell ref="S18:S20"/>
    <mergeCell ref="T18:T20"/>
    <mergeCell ref="U18:U20"/>
    <mergeCell ref="P21:P23"/>
    <mergeCell ref="Q21:Q23"/>
    <mergeCell ref="R21:R23"/>
    <mergeCell ref="S21:S23"/>
    <mergeCell ref="G24:G25"/>
    <mergeCell ref="H24:H25"/>
    <mergeCell ref="I24:I25"/>
    <mergeCell ref="J24:J25"/>
    <mergeCell ref="K24:K25"/>
    <mergeCell ref="L24:L25"/>
    <mergeCell ref="M24:M25"/>
    <mergeCell ref="N24:N25"/>
    <mergeCell ref="O24:O25"/>
    <mergeCell ref="N21:N23"/>
    <mergeCell ref="O21:O23"/>
    <mergeCell ref="P24:P25"/>
    <mergeCell ref="Q24:Q25"/>
    <mergeCell ref="R24:R25"/>
    <mergeCell ref="S24:S25"/>
    <mergeCell ref="T24:T25"/>
    <mergeCell ref="U24:U25"/>
    <mergeCell ref="Y15:Y17"/>
    <mergeCell ref="Y18:Y20"/>
    <mergeCell ref="Y21:Y23"/>
    <mergeCell ref="Y24:Y25"/>
    <mergeCell ref="Z15:Z17"/>
    <mergeCell ref="Z18:Z20"/>
    <mergeCell ref="Z21:Z23"/>
    <mergeCell ref="Z24:Z25"/>
    <mergeCell ref="V15:V17"/>
    <mergeCell ref="V18:V20"/>
    <mergeCell ref="V21:V23"/>
    <mergeCell ref="V24:V25"/>
    <mergeCell ref="X15:X17"/>
    <mergeCell ref="X18:X20"/>
    <mergeCell ref="X21:X23"/>
    <mergeCell ref="X24:X25"/>
    <mergeCell ref="W15:W17"/>
    <mergeCell ref="W18:W20"/>
    <mergeCell ref="W21:W23"/>
    <mergeCell ref="W24:W25"/>
    <mergeCell ref="AC15:AC17"/>
    <mergeCell ref="AC18:AC20"/>
    <mergeCell ref="AC21:AC23"/>
    <mergeCell ref="AC24:AC25"/>
    <mergeCell ref="AD15:AD17"/>
    <mergeCell ref="AD21:AD23"/>
    <mergeCell ref="AA15:AA17"/>
    <mergeCell ref="AA18:AA20"/>
    <mergeCell ref="AA21:AA23"/>
    <mergeCell ref="AA24:AA25"/>
    <mergeCell ref="AB15:AB17"/>
    <mergeCell ref="AB18:AB20"/>
    <mergeCell ref="AB21:AB23"/>
    <mergeCell ref="AB24:AB25"/>
    <mergeCell ref="AD18:AD20"/>
    <mergeCell ref="AD24:AD25"/>
    <mergeCell ref="AM18:AM20"/>
    <mergeCell ref="AN18:AN20"/>
    <mergeCell ref="AO18:AO20"/>
    <mergeCell ref="AJ15:AJ17"/>
    <mergeCell ref="AK15:AK17"/>
    <mergeCell ref="AL15:AL17"/>
    <mergeCell ref="AM15:AM17"/>
    <mergeCell ref="AN15:AN17"/>
    <mergeCell ref="AE15:AE17"/>
    <mergeCell ref="AF15:AF17"/>
    <mergeCell ref="AG15:AG17"/>
    <mergeCell ref="AH15:AH17"/>
    <mergeCell ref="AI15:AI17"/>
    <mergeCell ref="AE18:AE20"/>
    <mergeCell ref="AF18:AF20"/>
    <mergeCell ref="AG18:AG20"/>
    <mergeCell ref="AH18:AH20"/>
    <mergeCell ref="AI18:AI20"/>
    <mergeCell ref="AJ18:AJ20"/>
    <mergeCell ref="AK18:AK20"/>
    <mergeCell ref="AL18:AL20"/>
    <mergeCell ref="AM24:AM25"/>
    <mergeCell ref="AN24:AN25"/>
    <mergeCell ref="AO24:AO25"/>
    <mergeCell ref="AJ21:AJ23"/>
    <mergeCell ref="AK21:AK23"/>
    <mergeCell ref="AL21:AL23"/>
    <mergeCell ref="AM21:AM23"/>
    <mergeCell ref="AN21:AN23"/>
    <mergeCell ref="AE21:AE23"/>
    <mergeCell ref="AF21:AF23"/>
    <mergeCell ref="AG21:AG23"/>
    <mergeCell ref="AH21:AH23"/>
    <mergeCell ref="AI21:AI23"/>
    <mergeCell ref="AE24:AE25"/>
    <mergeCell ref="AF24:AF25"/>
    <mergeCell ref="AG24:AG25"/>
    <mergeCell ref="AH24:AH25"/>
    <mergeCell ref="AI24:AI25"/>
    <mergeCell ref="AJ24:AJ25"/>
    <mergeCell ref="AK24:AK25"/>
    <mergeCell ref="AL24:AL25"/>
    <mergeCell ref="AP15:AP17"/>
    <mergeCell ref="AP18:AP20"/>
    <mergeCell ref="AP21:AP23"/>
    <mergeCell ref="AP24:AP25"/>
    <mergeCell ref="AQ15:AQ17"/>
    <mergeCell ref="AQ18:AQ20"/>
    <mergeCell ref="AQ21:AQ23"/>
    <mergeCell ref="AQ24:AQ25"/>
    <mergeCell ref="AO21:AO23"/>
    <mergeCell ref="AO15:AO17"/>
    <mergeCell ref="AU15:AU17"/>
    <mergeCell ref="AU18:AU20"/>
    <mergeCell ref="AU21:AU23"/>
    <mergeCell ref="AU24:AU25"/>
    <mergeCell ref="AV15:AV17"/>
    <mergeCell ref="AV18:AV20"/>
    <mergeCell ref="AV21:AV23"/>
    <mergeCell ref="AV24:AV25"/>
    <mergeCell ref="AR24:AR25"/>
    <mergeCell ref="AS24:AS25"/>
    <mergeCell ref="AT15:AT17"/>
    <mergeCell ref="AT18:AT20"/>
    <mergeCell ref="AT21:AT23"/>
    <mergeCell ref="AT24:AT25"/>
    <mergeCell ref="AR15:AR17"/>
    <mergeCell ref="AS15:AS17"/>
    <mergeCell ref="AR18:AR20"/>
    <mergeCell ref="AS18:AS20"/>
    <mergeCell ref="AR21:AR23"/>
    <mergeCell ref="AS21:AS23"/>
    <mergeCell ref="AY15:AY17"/>
    <mergeCell ref="AY18:AY20"/>
    <mergeCell ref="AY21:AY23"/>
    <mergeCell ref="AY24:AY25"/>
    <mergeCell ref="AZ15:AZ17"/>
    <mergeCell ref="AZ18:AZ20"/>
    <mergeCell ref="AZ21:AZ23"/>
    <mergeCell ref="AZ24:AZ25"/>
    <mergeCell ref="AW15:AW17"/>
    <mergeCell ref="AW18:AW20"/>
    <mergeCell ref="AW21:AW23"/>
    <mergeCell ref="AW24:AW25"/>
    <mergeCell ref="AX15:AX17"/>
    <mergeCell ref="AX18:AX20"/>
    <mergeCell ref="AX21:AX23"/>
    <mergeCell ref="AX24:AX25"/>
  </mergeCells>
  <phoneticPr fontId="31" type="noConversion"/>
  <dataValidations count="2">
    <dataValidation showDropDown="1" showInputMessage="1" showErrorMessage="1" sqref="W15 W24 W18 W21" xr:uid="{4DAAC361-317A-4C1B-8C64-FD19B42DB9FB}"/>
    <dataValidation allowBlank="1" showInputMessage="1" showErrorMessage="1" sqref="AW15 AW17:AW18 AW20:AW21 AW23:AW25" xr:uid="{1511788C-E424-482C-89C5-7614F3C23234}"/>
  </dataValidations>
  <pageMargins left="0.31496062992125984" right="0.31496062992125984" top="0.35433070866141736" bottom="0.35433070866141736" header="0.11811023622047245" footer="0.11811023622047245"/>
  <pageSetup scale="80" orientation="landscape"/>
  <drawing r:id="rId1"/>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47D719D0-0FE0-4EF1-96A5-0342E77E022E}">
          <x14:formula1>
            <xm:f>'Listas Desplegables '!$B$70:$B$79</xm:f>
          </x14:formula1>
          <xm:sqref>U15 U18 U21 U24</xm:sqref>
        </x14:dataValidation>
        <x14:dataValidation type="list" allowBlank="1" showInputMessage="1" showErrorMessage="1" xr:uid="{B76FAE4D-5BCB-43CB-8268-2F2E956DF7D4}">
          <x14:formula1>
            <xm:f>'Listas Desplegables '!$B$8:$B$18</xm:f>
          </x14:formula1>
          <xm:sqref>P15 P18 P21 P24</xm:sqref>
        </x14:dataValidation>
        <x14:dataValidation type="list" allowBlank="1" showInputMessage="1" showErrorMessage="1" xr:uid="{35F6AED0-263E-4BA4-B840-3A8A59850114}">
          <x14:formula1>
            <xm:f>'Listas Desplegables '!$B$39:$B$49</xm:f>
          </x14:formula1>
          <xm:sqref>R15 R18 R21 R24</xm:sqref>
        </x14:dataValidation>
        <x14:dataValidation type="list" allowBlank="1" showInputMessage="1" showErrorMessage="1" xr:uid="{74B62158-5D51-4531-BAE2-25960BF059FB}">
          <x14:formula1>
            <xm:f>'Listas Desplegables '!$B$89:$B$91</xm:f>
          </x14:formula1>
          <xm:sqref>X15 X24 X18 X21</xm:sqref>
        </x14:dataValidation>
        <x14:dataValidation type="list" allowBlank="1" showInputMessage="1" showErrorMessage="1" xr:uid="{561E9BAD-CA63-484F-B078-72F7EDF3F2AA}">
          <x14:formula1>
            <xm:f>'Listas Desplegables '!$B$51:$B$62</xm:f>
          </x14:formula1>
          <xm:sqref>S15 S18 S21 S24</xm:sqref>
        </x14:dataValidation>
        <x14:dataValidation type="list" allowBlank="1" showInputMessage="1" showErrorMessage="1" xr:uid="{A2DD6491-668B-4198-AB8A-BAA8AEE2A3EF}">
          <x14:formula1>
            <xm:f>'Listas Desplegables '!$B$64:$B$68</xm:f>
          </x14:formula1>
          <xm:sqref>T15 T18 T21 T24</xm:sqref>
        </x14:dataValidation>
        <x14:dataValidation type="list" allowBlank="1" showInputMessage="1" showErrorMessage="1" xr:uid="{DEC348BF-EA03-49EC-B8AA-E5DCF3CAC70E}">
          <x14:formula1>
            <xm:f>'Listas Desplegables '!$B$1511:$B$1530</xm:f>
          </x14:formula1>
          <xm:sqref>AY15 AY24 AY18 AY21</xm:sqref>
        </x14:dataValidation>
        <x14:dataValidation type="list" allowBlank="1" showInputMessage="1" showErrorMessage="1" xr:uid="{D578A0E0-BF7A-4260-A9D6-C7F8A716D944}">
          <x14:formula1>
            <xm:f>'Listas Desplegables '!$B$1532:$B$1544</xm:f>
          </x14:formula1>
          <xm:sqref>AZ15 AZ24 AZ18 AZ21</xm:sqref>
        </x14:dataValidation>
        <x14:dataValidation type="list" allowBlank="1" showInputMessage="1" showErrorMessage="1" xr:uid="{75161C71-F4B6-4D39-9DB3-75976201154A}">
          <x14:formula1>
            <xm:f>'Listas Desplegables '!$B$3:$B$5</xm:f>
          </x14:formula1>
          <xm:sqref>G21:O21 G18:O18 G24:O24 G15:O15</xm:sqref>
        </x14:dataValidation>
        <x14:dataValidation type="list" allowBlank="1" showInputMessage="1" showErrorMessage="1" xr:uid="{C12BE52E-B580-425B-8F13-D4994EA43A4E}">
          <x14:formula1>
            <xm:f>'Listas Desplegables '!$B$21:$B$36</xm:f>
          </x14:formula1>
          <xm:sqref>Q15 Q18 Q21 Q24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0B603-4B37-4C74-A826-9AA74C704B60}">
  <sheetPr filterMode="1"/>
  <dimension ref="A1:BF81"/>
  <sheetViews>
    <sheetView topLeftCell="T14" zoomScale="85" zoomScaleNormal="85" workbookViewId="0">
      <selection activeCell="Y15" sqref="Y15:Y17"/>
    </sheetView>
  </sheetViews>
  <sheetFormatPr baseColWidth="10" defaultColWidth="8.85546875" defaultRowHeight="12.75" customHeight="1" x14ac:dyDescent="0.25"/>
  <cols>
    <col min="1" max="1" width="25" style="197" customWidth="1"/>
    <col min="2" max="2" width="16.28515625" style="197" customWidth="1"/>
    <col min="3" max="3" width="20.42578125" style="197" customWidth="1"/>
    <col min="4" max="4" width="18.28515625" style="200" customWidth="1"/>
    <col min="5" max="5" width="48.85546875" style="197" customWidth="1"/>
    <col min="6" max="6" width="23.85546875" style="197" customWidth="1"/>
    <col min="7" max="7" width="15.7109375" style="197" customWidth="1"/>
    <col min="8" max="8" width="8.42578125" style="197" customWidth="1"/>
    <col min="9" max="9" width="14" style="197" customWidth="1"/>
    <col min="10" max="10" width="9.7109375" style="197" customWidth="1"/>
    <col min="11" max="11" width="10.42578125" style="197" customWidth="1"/>
    <col min="12" max="12" width="13.140625" style="197" customWidth="1"/>
    <col min="13" max="13" width="12.85546875" style="197" customWidth="1"/>
    <col min="14" max="14" width="15.28515625" style="197" customWidth="1"/>
    <col min="15" max="15" width="15.42578125" style="197" customWidth="1"/>
    <col min="16" max="21" width="13.85546875" style="197" customWidth="1"/>
    <col min="22" max="22" width="27.140625" style="197" customWidth="1"/>
    <col min="23" max="23" width="15.28515625" style="197" customWidth="1"/>
    <col min="24" max="24" width="11.42578125" style="201" customWidth="1"/>
    <col min="25" max="25" width="59" style="201" customWidth="1"/>
    <col min="26" max="26" width="51.28515625" style="201" customWidth="1"/>
    <col min="27" max="27" width="12.7109375" style="215" bestFit="1" customWidth="1"/>
    <col min="28" max="28" width="14.140625" style="201" customWidth="1"/>
    <col min="29" max="29" width="11.85546875" style="201" customWidth="1"/>
    <col min="30" max="30" width="10.85546875" style="201" customWidth="1"/>
    <col min="31" max="31" width="10.42578125" style="201" customWidth="1"/>
    <col min="32" max="32" width="11.5703125" style="201" customWidth="1"/>
    <col min="33" max="33" width="8.140625" style="201" customWidth="1"/>
    <col min="34" max="34" width="9.5703125" style="201" customWidth="1"/>
    <col min="35" max="35" width="13.140625" style="201" customWidth="1"/>
    <col min="36" max="36" width="11" style="201" customWidth="1"/>
    <col min="37" max="37" width="12.85546875" style="201" customWidth="1"/>
    <col min="38" max="38" width="9.85546875" style="201" customWidth="1"/>
    <col min="39" max="39" width="9.5703125" style="201" customWidth="1"/>
    <col min="40" max="40" width="9.28515625" style="201" customWidth="1"/>
    <col min="41" max="41" width="10.28515625" style="201" customWidth="1"/>
    <col min="42" max="42" width="33.42578125" style="201" customWidth="1"/>
    <col min="43" max="43" width="17.28515625" style="215" customWidth="1"/>
    <col min="44" max="45" width="13.7109375" style="215" customWidth="1"/>
    <col min="46" max="46" width="21.140625" style="215" customWidth="1"/>
    <col min="47" max="47" width="27.7109375" style="215" customWidth="1"/>
    <col min="48" max="49" width="19.85546875" style="201" customWidth="1"/>
    <col min="50" max="50" width="46" style="197" bestFit="1" customWidth="1"/>
    <col min="51" max="51" width="12.85546875" style="197" customWidth="1"/>
    <col min="52" max="52" width="14.85546875" style="197" customWidth="1"/>
    <col min="53" max="16384" width="8.85546875" style="197"/>
  </cols>
  <sheetData>
    <row r="1" spans="1:58" ht="30" hidden="1" customHeight="1" x14ac:dyDescent="0.25">
      <c r="A1" s="690"/>
      <c r="B1" s="585" t="s">
        <v>0</v>
      </c>
      <c r="C1" s="585"/>
      <c r="D1" s="586" t="s">
        <v>1</v>
      </c>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587"/>
      <c r="AH1" s="587"/>
      <c r="AI1" s="587"/>
      <c r="AJ1" s="587"/>
      <c r="AK1" s="587"/>
      <c r="AL1" s="587"/>
      <c r="AM1" s="587"/>
      <c r="AN1" s="587"/>
      <c r="AO1" s="587"/>
      <c r="AP1" s="587"/>
      <c r="AQ1" s="587"/>
      <c r="AR1" s="587"/>
      <c r="AS1" s="587"/>
      <c r="AT1" s="588"/>
      <c r="AU1" s="593" t="s">
        <v>2</v>
      </c>
      <c r="AV1" s="594"/>
      <c r="AW1" s="101"/>
      <c r="AX1" s="102" t="s">
        <v>3</v>
      </c>
      <c r="BB1" s="669"/>
      <c r="BC1" s="669"/>
      <c r="BD1" s="702"/>
      <c r="BE1" s="702"/>
      <c r="BF1" s="702"/>
    </row>
    <row r="2" spans="1:58" ht="30" hidden="1" customHeight="1" x14ac:dyDescent="0.25">
      <c r="A2" s="691"/>
      <c r="B2" s="585" t="s">
        <v>4</v>
      </c>
      <c r="C2" s="585"/>
      <c r="D2" s="597" t="s">
        <v>5</v>
      </c>
      <c r="E2" s="598"/>
      <c r="F2" s="598"/>
      <c r="G2" s="598"/>
      <c r="H2" s="598"/>
      <c r="I2" s="598"/>
      <c r="J2" s="598"/>
      <c r="K2" s="598"/>
      <c r="L2" s="598"/>
      <c r="M2" s="598"/>
      <c r="N2" s="598"/>
      <c r="O2" s="598"/>
      <c r="P2" s="598"/>
      <c r="Q2" s="598"/>
      <c r="R2" s="598"/>
      <c r="S2" s="598"/>
      <c r="T2" s="598"/>
      <c r="U2" s="598"/>
      <c r="V2" s="598"/>
      <c r="W2" s="598"/>
      <c r="X2" s="598"/>
      <c r="Y2" s="598"/>
      <c r="Z2" s="598"/>
      <c r="AA2" s="598"/>
      <c r="AB2" s="598"/>
      <c r="AC2" s="598"/>
      <c r="AD2" s="598"/>
      <c r="AE2" s="598"/>
      <c r="AF2" s="598"/>
      <c r="AG2" s="598"/>
      <c r="AH2" s="598"/>
      <c r="AI2" s="598"/>
      <c r="AJ2" s="598"/>
      <c r="AK2" s="598"/>
      <c r="AL2" s="598"/>
      <c r="AM2" s="598"/>
      <c r="AN2" s="598"/>
      <c r="AO2" s="598"/>
      <c r="AP2" s="598"/>
      <c r="AQ2" s="598"/>
      <c r="AR2" s="598"/>
      <c r="AS2" s="598"/>
      <c r="AT2" s="599"/>
      <c r="AU2" s="593" t="s">
        <v>6</v>
      </c>
      <c r="AV2" s="594"/>
      <c r="AW2" s="101"/>
      <c r="AX2" s="102"/>
      <c r="BB2" s="669"/>
      <c r="BC2" s="669"/>
      <c r="BD2" s="670"/>
      <c r="BE2" s="670"/>
      <c r="BF2" s="670"/>
    </row>
    <row r="3" spans="1:58" ht="30" hidden="1" customHeight="1" x14ac:dyDescent="0.25">
      <c r="A3" s="692"/>
      <c r="B3" s="585" t="s">
        <v>7</v>
      </c>
      <c r="C3" s="585"/>
      <c r="D3" s="597" t="s">
        <v>8</v>
      </c>
      <c r="E3" s="598"/>
      <c r="F3" s="598"/>
      <c r="G3" s="598"/>
      <c r="H3" s="598"/>
      <c r="I3" s="598"/>
      <c r="J3" s="598"/>
      <c r="K3" s="704"/>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98"/>
      <c r="AK3" s="598"/>
      <c r="AL3" s="598"/>
      <c r="AM3" s="598"/>
      <c r="AN3" s="598"/>
      <c r="AO3" s="598"/>
      <c r="AP3" s="598"/>
      <c r="AQ3" s="598"/>
      <c r="AR3" s="598"/>
      <c r="AS3" s="598"/>
      <c r="AT3" s="599"/>
      <c r="AU3" s="593" t="s">
        <v>9</v>
      </c>
      <c r="AV3" s="594"/>
      <c r="AW3" s="101"/>
      <c r="AX3" s="105"/>
      <c r="BB3" s="669"/>
      <c r="BC3" s="669"/>
      <c r="BD3" s="671"/>
      <c r="BE3" s="670"/>
      <c r="BF3" s="670"/>
    </row>
    <row r="4" spans="1:58" ht="15.75" x14ac:dyDescent="0.25">
      <c r="A4" s="127"/>
      <c r="B4" s="127"/>
      <c r="C4" s="706"/>
      <c r="D4" s="706"/>
      <c r="E4" s="706"/>
      <c r="F4" s="706"/>
      <c r="G4" s="706"/>
      <c r="H4" s="706"/>
      <c r="I4" s="706"/>
      <c r="J4" s="706"/>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X4" s="127"/>
      <c r="AY4" s="127"/>
      <c r="AZ4" s="127"/>
    </row>
    <row r="5" spans="1:58" s="200" customFormat="1" ht="15.75" x14ac:dyDescent="0.25">
      <c r="A5" s="575" t="s">
        <v>10</v>
      </c>
      <c r="B5" s="576"/>
      <c r="C5" s="647">
        <v>2026</v>
      </c>
      <c r="D5" s="647"/>
      <c r="E5" s="647"/>
      <c r="F5" s="647"/>
      <c r="G5" s="647"/>
      <c r="H5" s="647"/>
      <c r="I5" s="647"/>
      <c r="J5" s="647"/>
      <c r="K5" s="108"/>
      <c r="L5" s="108"/>
      <c r="M5" s="108"/>
      <c r="N5" s="108"/>
      <c r="O5" s="108"/>
      <c r="P5" s="108"/>
      <c r="Q5" s="108"/>
      <c r="R5" s="108"/>
      <c r="S5" s="108"/>
      <c r="T5" s="108"/>
      <c r="U5" s="108"/>
      <c r="V5" s="108"/>
      <c r="W5" s="108"/>
      <c r="X5" s="129"/>
      <c r="Y5" s="129"/>
      <c r="Z5" s="129"/>
      <c r="AA5" s="127"/>
      <c r="AB5" s="129"/>
      <c r="AC5" s="129"/>
      <c r="AD5" s="129"/>
      <c r="AE5" s="129"/>
      <c r="AF5" s="129"/>
      <c r="AG5" s="129"/>
      <c r="AH5" s="129"/>
      <c r="AI5" s="129"/>
      <c r="AJ5" s="129"/>
      <c r="AK5" s="129"/>
      <c r="AL5" s="129"/>
      <c r="AM5" s="129"/>
      <c r="AN5" s="129"/>
      <c r="AO5" s="129"/>
      <c r="AP5" s="129"/>
      <c r="AQ5" s="127"/>
      <c r="AR5" s="127"/>
      <c r="AS5" s="127"/>
      <c r="AT5" s="127"/>
      <c r="AU5" s="215"/>
      <c r="AV5" s="219"/>
      <c r="AW5" s="219"/>
      <c r="AX5" s="129"/>
      <c r="AY5" s="129"/>
      <c r="AZ5" s="129"/>
    </row>
    <row r="6" spans="1:58" s="200" customFormat="1" ht="15.75" x14ac:dyDescent="0.25">
      <c r="A6" s="575" t="s">
        <v>11</v>
      </c>
      <c r="B6" s="576"/>
      <c r="C6" s="647" t="s">
        <v>542</v>
      </c>
      <c r="D6" s="647"/>
      <c r="E6" s="647"/>
      <c r="F6" s="647"/>
      <c r="G6" s="647"/>
      <c r="H6" s="647"/>
      <c r="I6" s="647"/>
      <c r="J6" s="647"/>
      <c r="K6" s="131"/>
      <c r="L6" s="131"/>
      <c r="M6" s="131"/>
      <c r="N6" s="131"/>
      <c r="O6" s="131"/>
      <c r="P6" s="131"/>
      <c r="Q6" s="131"/>
      <c r="R6" s="131"/>
      <c r="S6" s="131"/>
      <c r="T6" s="131"/>
      <c r="U6" s="131"/>
      <c r="V6" s="131"/>
      <c r="W6" s="131"/>
      <c r="X6" s="131"/>
      <c r="Y6" s="131"/>
      <c r="Z6" s="131"/>
      <c r="AA6" s="133"/>
      <c r="AB6" s="131"/>
      <c r="AC6" s="131"/>
      <c r="AD6" s="131"/>
      <c r="AE6" s="131"/>
      <c r="AF6" s="131"/>
      <c r="AG6" s="131"/>
      <c r="AH6" s="131"/>
      <c r="AI6" s="131"/>
      <c r="AJ6" s="131"/>
      <c r="AK6" s="131"/>
      <c r="AL6" s="131"/>
      <c r="AM6" s="131"/>
      <c r="AN6" s="131"/>
      <c r="AO6" s="131"/>
      <c r="AP6" s="131"/>
      <c r="AQ6" s="133"/>
      <c r="AR6" s="133"/>
      <c r="AS6" s="133"/>
      <c r="AT6" s="133"/>
      <c r="AU6" s="133"/>
      <c r="AV6" s="131"/>
      <c r="AW6" s="131"/>
      <c r="AX6" s="131"/>
      <c r="AY6" s="129"/>
      <c r="AZ6" s="129"/>
    </row>
    <row r="7" spans="1:58" s="200" customFormat="1" ht="15.75" x14ac:dyDescent="0.25">
      <c r="A7" s="575" t="s">
        <v>12</v>
      </c>
      <c r="B7" s="576"/>
      <c r="C7" s="659">
        <v>202300000000468</v>
      </c>
      <c r="D7" s="659"/>
      <c r="E7" s="659"/>
      <c r="F7" s="659"/>
      <c r="G7" s="659"/>
      <c r="H7" s="659"/>
      <c r="I7" s="659"/>
      <c r="J7" s="659"/>
      <c r="K7" s="108"/>
      <c r="L7" s="108"/>
      <c r="M7" s="108"/>
      <c r="N7" s="108"/>
      <c r="O7" s="108"/>
      <c r="P7" s="108"/>
      <c r="Q7" s="108"/>
      <c r="R7" s="108"/>
      <c r="S7" s="108"/>
      <c r="T7" s="108"/>
      <c r="U7" s="108"/>
      <c r="V7" s="108"/>
      <c r="W7" s="108"/>
      <c r="X7" s="108"/>
      <c r="Y7" s="131"/>
      <c r="Z7" s="131"/>
      <c r="AA7" s="133"/>
      <c r="AB7" s="131"/>
      <c r="AC7" s="131"/>
      <c r="AD7" s="131"/>
      <c r="AE7" s="131"/>
      <c r="AF7" s="131"/>
      <c r="AG7" s="131"/>
      <c r="AH7" s="131"/>
      <c r="AI7" s="131"/>
      <c r="AJ7" s="131"/>
      <c r="AK7" s="131"/>
      <c r="AL7" s="131"/>
      <c r="AM7" s="131"/>
      <c r="AN7" s="131"/>
      <c r="AO7" s="131"/>
      <c r="AP7" s="131"/>
      <c r="AQ7" s="133"/>
      <c r="AR7" s="133"/>
      <c r="AS7" s="133"/>
      <c r="AT7" s="133"/>
      <c r="AU7" s="133"/>
      <c r="AV7" s="131"/>
      <c r="AW7" s="131"/>
      <c r="AX7" s="131"/>
      <c r="AY7" s="129"/>
      <c r="AZ7" s="129"/>
    </row>
    <row r="8" spans="1:58" s="200" customFormat="1" ht="15.75" x14ac:dyDescent="0.25">
      <c r="A8" s="575" t="s">
        <v>13</v>
      </c>
      <c r="B8" s="576"/>
      <c r="C8" s="647" t="s">
        <v>543</v>
      </c>
      <c r="D8" s="647"/>
      <c r="E8" s="647"/>
      <c r="F8" s="647"/>
      <c r="G8" s="647"/>
      <c r="H8" s="647"/>
      <c r="I8" s="647"/>
      <c r="J8" s="647"/>
      <c r="K8" s="108"/>
      <c r="L8" s="108"/>
      <c r="M8" s="108"/>
      <c r="N8" s="108"/>
      <c r="O8" s="108"/>
      <c r="P8" s="108"/>
      <c r="Q8" s="108"/>
      <c r="R8" s="108"/>
      <c r="S8" s="108"/>
      <c r="T8" s="108"/>
      <c r="U8" s="108"/>
      <c r="V8" s="108"/>
      <c r="W8" s="108"/>
      <c r="X8" s="108"/>
      <c r="Y8" s="131"/>
      <c r="Z8" s="131"/>
      <c r="AA8" s="133"/>
      <c r="AB8" s="131"/>
      <c r="AC8" s="131"/>
      <c r="AD8" s="131"/>
      <c r="AE8" s="131"/>
      <c r="AF8" s="131"/>
      <c r="AG8" s="131"/>
      <c r="AH8" s="131"/>
      <c r="AI8" s="131"/>
      <c r="AJ8" s="131"/>
      <c r="AK8" s="131"/>
      <c r="AL8" s="131"/>
      <c r="AM8" s="131"/>
      <c r="AN8" s="131"/>
      <c r="AO8" s="131"/>
      <c r="AP8" s="131"/>
      <c r="AQ8" s="133"/>
      <c r="AR8" s="133"/>
      <c r="AS8" s="133"/>
      <c r="AT8" s="133"/>
      <c r="AU8" s="133"/>
      <c r="AV8" s="131"/>
      <c r="AW8" s="131"/>
      <c r="AX8" s="131"/>
      <c r="AY8" s="129"/>
      <c r="AZ8" s="129"/>
    </row>
    <row r="9" spans="1:58" s="200" customFormat="1" ht="15.75" hidden="1" x14ac:dyDescent="0.25">
      <c r="A9" s="575" t="s">
        <v>14</v>
      </c>
      <c r="B9" s="576"/>
      <c r="C9" s="647" t="s">
        <v>432</v>
      </c>
      <c r="D9" s="647"/>
      <c r="E9" s="647"/>
      <c r="F9" s="647"/>
      <c r="G9" s="647"/>
      <c r="H9" s="647"/>
      <c r="I9" s="647"/>
      <c r="J9" s="647"/>
      <c r="K9" s="108"/>
      <c r="L9" s="108"/>
      <c r="M9" s="108"/>
      <c r="N9" s="108"/>
      <c r="O9" s="108"/>
      <c r="P9" s="108"/>
      <c r="Q9" s="108"/>
      <c r="R9" s="108"/>
      <c r="S9" s="108"/>
      <c r="T9" s="108"/>
      <c r="U9" s="108"/>
      <c r="V9" s="108"/>
      <c r="W9" s="108"/>
      <c r="X9" s="108"/>
      <c r="Y9" s="131"/>
      <c r="Z9" s="131"/>
      <c r="AA9" s="133"/>
      <c r="AB9" s="131"/>
      <c r="AC9" s="131"/>
      <c r="AD9" s="131"/>
      <c r="AE9" s="131"/>
      <c r="AF9" s="131"/>
      <c r="AG9" s="131"/>
      <c r="AH9" s="131"/>
      <c r="AI9" s="131"/>
      <c r="AJ9" s="131"/>
      <c r="AK9" s="131"/>
      <c r="AL9" s="131"/>
      <c r="AM9" s="131"/>
      <c r="AN9" s="131"/>
      <c r="AO9" s="131"/>
      <c r="AP9" s="131"/>
      <c r="AQ9" s="133"/>
      <c r="AR9" s="133"/>
      <c r="AS9" s="133"/>
      <c r="AT9" s="133"/>
      <c r="AU9" s="133"/>
      <c r="AV9" s="131"/>
      <c r="AW9" s="131"/>
      <c r="AX9" s="131"/>
      <c r="AY9" s="129"/>
      <c r="AZ9" s="129"/>
    </row>
    <row r="10" spans="1:58" s="200" customFormat="1" ht="15.75" hidden="1" x14ac:dyDescent="0.25">
      <c r="A10" s="220"/>
      <c r="B10" s="220"/>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3"/>
      <c r="AB10" s="131"/>
      <c r="AC10" s="131"/>
      <c r="AD10" s="131"/>
      <c r="AE10" s="131"/>
      <c r="AF10" s="131"/>
      <c r="AG10" s="131"/>
      <c r="AH10" s="131"/>
      <c r="AI10" s="131"/>
      <c r="AJ10" s="131"/>
      <c r="AK10" s="131"/>
      <c r="AL10" s="131"/>
      <c r="AM10" s="131"/>
      <c r="AN10" s="131"/>
      <c r="AO10" s="131"/>
      <c r="AP10" s="131"/>
      <c r="AQ10" s="133"/>
      <c r="AR10" s="215"/>
      <c r="AS10" s="215"/>
      <c r="AT10" s="215"/>
      <c r="AU10" s="215"/>
      <c r="AV10" s="219"/>
      <c r="AW10" s="219"/>
      <c r="AX10" s="219"/>
      <c r="AY10" s="129"/>
      <c r="AZ10" s="129"/>
    </row>
    <row r="11" spans="1:58" s="200" customFormat="1" ht="15.75" hidden="1" x14ac:dyDescent="0.25">
      <c r="A11" s="705" t="s">
        <v>15</v>
      </c>
      <c r="B11" s="705"/>
      <c r="C11" s="705"/>
      <c r="D11" s="705"/>
      <c r="E11" s="705"/>
      <c r="F11" s="705"/>
      <c r="G11" s="559" t="s">
        <v>16</v>
      </c>
      <c r="H11" s="559"/>
      <c r="I11" s="559"/>
      <c r="J11" s="559"/>
      <c r="K11" s="559"/>
      <c r="L11" s="559"/>
      <c r="M11" s="559"/>
      <c r="N11" s="559"/>
      <c r="O11" s="559"/>
      <c r="P11" s="553"/>
      <c r="Q11" s="553"/>
      <c r="R11" s="553"/>
      <c r="S11" s="553"/>
      <c r="T11" s="553"/>
      <c r="U11" s="621"/>
      <c r="V11" s="548" t="s">
        <v>17</v>
      </c>
      <c r="W11" s="548"/>
      <c r="X11" s="548"/>
      <c r="Y11" s="548"/>
      <c r="Z11" s="548"/>
      <c r="AA11" s="548"/>
      <c r="AB11" s="617"/>
      <c r="AC11" s="548"/>
      <c r="AD11" s="548"/>
      <c r="AE11" s="548"/>
      <c r="AF11" s="548"/>
      <c r="AG11" s="548"/>
      <c r="AH11" s="548"/>
      <c r="AI11" s="548"/>
      <c r="AJ11" s="548"/>
      <c r="AK11" s="548"/>
      <c r="AL11" s="548"/>
      <c r="AM11" s="548"/>
      <c r="AN11" s="548"/>
      <c r="AO11" s="548"/>
      <c r="AP11" s="548"/>
      <c r="AQ11" s="548"/>
      <c r="AR11" s="548"/>
      <c r="AS11" s="548"/>
      <c r="AT11" s="548"/>
      <c r="AU11" s="548"/>
      <c r="AV11" s="548"/>
      <c r="AW11" s="548"/>
      <c r="AX11" s="548"/>
      <c r="AY11" s="580" t="s">
        <v>18</v>
      </c>
      <c r="AZ11" s="580" t="s">
        <v>19</v>
      </c>
    </row>
    <row r="12" spans="1:58" s="200" customFormat="1" ht="15.6" hidden="1" customHeight="1" x14ac:dyDescent="0.25">
      <c r="A12" s="707" t="s">
        <v>20</v>
      </c>
      <c r="B12" s="705" t="s">
        <v>21</v>
      </c>
      <c r="C12" s="707" t="s">
        <v>22</v>
      </c>
      <c r="D12" s="707" t="s">
        <v>23</v>
      </c>
      <c r="E12" s="707" t="s">
        <v>24</v>
      </c>
      <c r="F12" s="707" t="s">
        <v>25</v>
      </c>
      <c r="G12" s="559" t="s">
        <v>26</v>
      </c>
      <c r="H12" s="559"/>
      <c r="I12" s="560" t="s">
        <v>27</v>
      </c>
      <c r="J12" s="568"/>
      <c r="K12" s="568"/>
      <c r="L12" s="568"/>
      <c r="M12" s="568"/>
      <c r="N12" s="568"/>
      <c r="O12" s="568"/>
      <c r="P12" s="610" t="s">
        <v>28</v>
      </c>
      <c r="Q12" s="610"/>
      <c r="R12" s="610"/>
      <c r="S12" s="610"/>
      <c r="T12" s="610"/>
      <c r="U12" s="610"/>
      <c r="V12" s="618" t="s">
        <v>29</v>
      </c>
      <c r="W12" s="548" t="s">
        <v>30</v>
      </c>
      <c r="X12" s="616" t="s">
        <v>31</v>
      </c>
      <c r="Y12" s="616" t="s">
        <v>32</v>
      </c>
      <c r="Z12" s="616" t="s">
        <v>33</v>
      </c>
      <c r="AA12" s="713" t="s">
        <v>34</v>
      </c>
      <c r="AB12" s="716" t="s">
        <v>35</v>
      </c>
      <c r="AC12" s="717" t="s">
        <v>36</v>
      </c>
      <c r="AD12" s="616" t="s">
        <v>37</v>
      </c>
      <c r="AE12" s="616"/>
      <c r="AF12" s="616"/>
      <c r="AG12" s="616"/>
      <c r="AH12" s="616"/>
      <c r="AI12" s="616"/>
      <c r="AJ12" s="616"/>
      <c r="AK12" s="616"/>
      <c r="AL12" s="616"/>
      <c r="AM12" s="616"/>
      <c r="AN12" s="616"/>
      <c r="AO12" s="616"/>
      <c r="AP12" s="616" t="s">
        <v>38</v>
      </c>
      <c r="AQ12" s="710" t="s">
        <v>39</v>
      </c>
      <c r="AR12" s="710" t="s">
        <v>40</v>
      </c>
      <c r="AS12" s="710" t="s">
        <v>41</v>
      </c>
      <c r="AT12" s="710" t="s">
        <v>42</v>
      </c>
      <c r="AU12" s="710" t="s">
        <v>43</v>
      </c>
      <c r="AV12" s="616" t="s">
        <v>44</v>
      </c>
      <c r="AW12" s="616" t="s">
        <v>45</v>
      </c>
      <c r="AX12" s="616" t="s">
        <v>46</v>
      </c>
      <c r="AY12" s="580"/>
      <c r="AZ12" s="580"/>
    </row>
    <row r="13" spans="1:58" s="200" customFormat="1" ht="15.6" hidden="1" customHeight="1" x14ac:dyDescent="0.25">
      <c r="A13" s="707"/>
      <c r="B13" s="705"/>
      <c r="C13" s="707"/>
      <c r="D13" s="707"/>
      <c r="E13" s="707"/>
      <c r="F13" s="707"/>
      <c r="G13" s="551" t="s">
        <v>26</v>
      </c>
      <c r="H13" s="551" t="s">
        <v>47</v>
      </c>
      <c r="I13" s="551" t="s">
        <v>48</v>
      </c>
      <c r="J13" s="551" t="s">
        <v>49</v>
      </c>
      <c r="K13" s="551" t="s">
        <v>50</v>
      </c>
      <c r="L13" s="551" t="s">
        <v>51</v>
      </c>
      <c r="M13" s="551" t="s">
        <v>52</v>
      </c>
      <c r="N13" s="551" t="s">
        <v>434</v>
      </c>
      <c r="O13" s="552" t="s">
        <v>54</v>
      </c>
      <c r="P13" s="622" t="s">
        <v>55</v>
      </c>
      <c r="Q13" s="609" t="s">
        <v>56</v>
      </c>
      <c r="R13" s="609" t="s">
        <v>57</v>
      </c>
      <c r="S13" s="609" t="s">
        <v>58</v>
      </c>
      <c r="T13" s="609" t="s">
        <v>59</v>
      </c>
      <c r="U13" s="620" t="s">
        <v>60</v>
      </c>
      <c r="V13" s="616"/>
      <c r="W13" s="548"/>
      <c r="X13" s="616"/>
      <c r="Y13" s="616"/>
      <c r="Z13" s="616"/>
      <c r="AA13" s="714"/>
      <c r="AB13" s="716"/>
      <c r="AC13" s="717"/>
      <c r="AD13" s="611" t="s">
        <v>61</v>
      </c>
      <c r="AE13" s="611" t="s">
        <v>62</v>
      </c>
      <c r="AF13" s="611" t="s">
        <v>63</v>
      </c>
      <c r="AG13" s="611" t="s">
        <v>64</v>
      </c>
      <c r="AH13" s="611" t="s">
        <v>65</v>
      </c>
      <c r="AI13" s="611" t="s">
        <v>66</v>
      </c>
      <c r="AJ13" s="611" t="s">
        <v>67</v>
      </c>
      <c r="AK13" s="611" t="s">
        <v>68</v>
      </c>
      <c r="AL13" s="611" t="s">
        <v>69</v>
      </c>
      <c r="AM13" s="611" t="s">
        <v>70</v>
      </c>
      <c r="AN13" s="611" t="s">
        <v>71</v>
      </c>
      <c r="AO13" s="611" t="s">
        <v>72</v>
      </c>
      <c r="AP13" s="616"/>
      <c r="AQ13" s="711"/>
      <c r="AR13" s="711"/>
      <c r="AS13" s="711"/>
      <c r="AT13" s="711"/>
      <c r="AU13" s="711"/>
      <c r="AV13" s="616"/>
      <c r="AW13" s="616"/>
      <c r="AX13" s="616"/>
      <c r="AY13" s="580"/>
      <c r="AZ13" s="580"/>
    </row>
    <row r="14" spans="1:58" s="200" customFormat="1" ht="38.1" customHeight="1" x14ac:dyDescent="0.25">
      <c r="A14" s="708"/>
      <c r="B14" s="709"/>
      <c r="C14" s="708"/>
      <c r="D14" s="707"/>
      <c r="E14" s="707"/>
      <c r="F14" s="707"/>
      <c r="G14" s="552"/>
      <c r="H14" s="552"/>
      <c r="I14" s="552"/>
      <c r="J14" s="552"/>
      <c r="K14" s="552"/>
      <c r="L14" s="552"/>
      <c r="M14" s="552"/>
      <c r="N14" s="553"/>
      <c r="O14" s="554"/>
      <c r="P14" s="552"/>
      <c r="Q14" s="553"/>
      <c r="R14" s="553"/>
      <c r="S14" s="553"/>
      <c r="T14" s="553"/>
      <c r="U14" s="621"/>
      <c r="V14" s="619"/>
      <c r="W14" s="617"/>
      <c r="X14" s="619"/>
      <c r="Y14" s="619"/>
      <c r="Z14" s="619"/>
      <c r="AA14" s="715"/>
      <c r="AB14" s="716"/>
      <c r="AC14" s="718"/>
      <c r="AD14" s="612"/>
      <c r="AE14" s="612"/>
      <c r="AF14" s="612"/>
      <c r="AG14" s="612"/>
      <c r="AH14" s="612"/>
      <c r="AI14" s="612"/>
      <c r="AJ14" s="612"/>
      <c r="AK14" s="612"/>
      <c r="AL14" s="612"/>
      <c r="AM14" s="612"/>
      <c r="AN14" s="612"/>
      <c r="AO14" s="612"/>
      <c r="AP14" s="619"/>
      <c r="AQ14" s="712"/>
      <c r="AR14" s="712"/>
      <c r="AS14" s="712"/>
      <c r="AT14" s="712"/>
      <c r="AU14" s="712"/>
      <c r="AV14" s="619"/>
      <c r="AW14" s="619"/>
      <c r="AX14" s="619"/>
      <c r="AY14" s="581"/>
      <c r="AZ14" s="581"/>
    </row>
    <row r="15" spans="1:58" s="200" customFormat="1" ht="46.15" customHeight="1" x14ac:dyDescent="0.25">
      <c r="A15" s="719" t="s">
        <v>544</v>
      </c>
      <c r="B15" s="722" t="s">
        <v>545</v>
      </c>
      <c r="C15" s="547" t="s">
        <v>546</v>
      </c>
      <c r="D15" s="723" t="s">
        <v>547</v>
      </c>
      <c r="E15" s="102" t="s">
        <v>548</v>
      </c>
      <c r="F15" s="724">
        <v>12000000000</v>
      </c>
      <c r="G15" s="547" t="s">
        <v>439</v>
      </c>
      <c r="H15" s="547" t="s">
        <v>439</v>
      </c>
      <c r="I15" s="547" t="s">
        <v>449</v>
      </c>
      <c r="J15" s="547" t="s">
        <v>449</v>
      </c>
      <c r="K15" s="547" t="s">
        <v>449</v>
      </c>
      <c r="L15" s="547" t="s">
        <v>440</v>
      </c>
      <c r="M15" s="547" t="s">
        <v>440</v>
      </c>
      <c r="N15" s="547" t="s">
        <v>440</v>
      </c>
      <c r="O15" s="547" t="s">
        <v>440</v>
      </c>
      <c r="P15" s="682" t="s">
        <v>441</v>
      </c>
      <c r="Q15" s="682" t="s">
        <v>441</v>
      </c>
      <c r="R15" s="682" t="s">
        <v>441</v>
      </c>
      <c r="S15" s="682" t="s">
        <v>441</v>
      </c>
      <c r="T15" s="682" t="s">
        <v>441</v>
      </c>
      <c r="U15" s="682" t="s">
        <v>441</v>
      </c>
      <c r="V15" s="683" t="s">
        <v>258</v>
      </c>
      <c r="W15" s="727" t="s">
        <v>617</v>
      </c>
      <c r="X15" s="682" t="s">
        <v>77</v>
      </c>
      <c r="Y15" s="682" t="s">
        <v>259</v>
      </c>
      <c r="Z15" s="683" t="s">
        <v>260</v>
      </c>
      <c r="AA15" s="732">
        <v>230</v>
      </c>
      <c r="AB15" s="734" t="s">
        <v>173</v>
      </c>
      <c r="AC15" s="737">
        <f>SUM(AD15:AO17)</f>
        <v>150</v>
      </c>
      <c r="AD15" s="730" t="s">
        <v>81</v>
      </c>
      <c r="AE15" s="730" t="s">
        <v>81</v>
      </c>
      <c r="AF15" s="730">
        <v>50</v>
      </c>
      <c r="AG15" s="730" t="s">
        <v>81</v>
      </c>
      <c r="AH15" s="730" t="s">
        <v>81</v>
      </c>
      <c r="AI15" s="730">
        <v>70</v>
      </c>
      <c r="AJ15" s="730" t="s">
        <v>81</v>
      </c>
      <c r="AK15" s="730" t="s">
        <v>81</v>
      </c>
      <c r="AL15" s="730">
        <v>20</v>
      </c>
      <c r="AM15" s="730" t="s">
        <v>81</v>
      </c>
      <c r="AN15" s="730" t="s">
        <v>81</v>
      </c>
      <c r="AO15" s="730">
        <v>10</v>
      </c>
      <c r="AP15" s="746" t="s">
        <v>261</v>
      </c>
      <c r="AQ15" s="672" t="s">
        <v>550</v>
      </c>
      <c r="AR15" s="744">
        <v>46082</v>
      </c>
      <c r="AS15" s="744">
        <v>46387</v>
      </c>
      <c r="AT15" s="722" t="s">
        <v>445</v>
      </c>
      <c r="AU15" s="745">
        <v>9587413860</v>
      </c>
      <c r="AV15" s="722" t="s">
        <v>551</v>
      </c>
      <c r="AW15" s="675" t="s">
        <v>552</v>
      </c>
      <c r="AX15" s="672" t="s">
        <v>97</v>
      </c>
      <c r="AY15" s="738" t="s">
        <v>449</v>
      </c>
      <c r="AZ15" s="738" t="s">
        <v>449</v>
      </c>
    </row>
    <row r="16" spans="1:58" s="200" customFormat="1" ht="46.15" customHeight="1" x14ac:dyDescent="0.25">
      <c r="A16" s="720"/>
      <c r="B16" s="722"/>
      <c r="C16" s="547"/>
      <c r="D16" s="723"/>
      <c r="E16" s="102" t="s">
        <v>548</v>
      </c>
      <c r="F16" s="725"/>
      <c r="G16" s="547"/>
      <c r="H16" s="547"/>
      <c r="I16" s="547"/>
      <c r="J16" s="547"/>
      <c r="K16" s="547"/>
      <c r="L16" s="547"/>
      <c r="M16" s="547"/>
      <c r="N16" s="547"/>
      <c r="O16" s="547"/>
      <c r="P16" s="682"/>
      <c r="Q16" s="682"/>
      <c r="R16" s="682"/>
      <c r="S16" s="682"/>
      <c r="T16" s="682"/>
      <c r="U16" s="682"/>
      <c r="V16" s="683"/>
      <c r="W16" s="728"/>
      <c r="X16" s="682"/>
      <c r="Y16" s="731"/>
      <c r="Z16" s="683"/>
      <c r="AA16" s="733"/>
      <c r="AB16" s="735"/>
      <c r="AC16" s="737"/>
      <c r="AD16" s="730"/>
      <c r="AE16" s="730"/>
      <c r="AF16" s="730"/>
      <c r="AG16" s="730"/>
      <c r="AH16" s="730"/>
      <c r="AI16" s="730"/>
      <c r="AJ16" s="730"/>
      <c r="AK16" s="730"/>
      <c r="AL16" s="730"/>
      <c r="AM16" s="730"/>
      <c r="AN16" s="730"/>
      <c r="AO16" s="730"/>
      <c r="AP16" s="746"/>
      <c r="AQ16" s="672"/>
      <c r="AR16" s="744"/>
      <c r="AS16" s="744"/>
      <c r="AT16" s="722"/>
      <c r="AU16" s="745"/>
      <c r="AV16" s="722"/>
      <c r="AW16" s="675"/>
      <c r="AX16" s="672"/>
      <c r="AY16" s="739"/>
      <c r="AZ16" s="739"/>
    </row>
    <row r="17" spans="1:52" s="126" customFormat="1" ht="46.15" customHeight="1" x14ac:dyDescent="0.25">
      <c r="A17" s="720"/>
      <c r="B17" s="722"/>
      <c r="C17" s="547"/>
      <c r="D17" s="723"/>
      <c r="E17" s="102" t="s">
        <v>553</v>
      </c>
      <c r="F17" s="726"/>
      <c r="G17" s="547"/>
      <c r="H17" s="547"/>
      <c r="I17" s="547"/>
      <c r="J17" s="547"/>
      <c r="K17" s="547"/>
      <c r="L17" s="547"/>
      <c r="M17" s="547"/>
      <c r="N17" s="547"/>
      <c r="O17" s="547"/>
      <c r="P17" s="682"/>
      <c r="Q17" s="682"/>
      <c r="R17" s="682"/>
      <c r="S17" s="682"/>
      <c r="T17" s="682"/>
      <c r="U17" s="682"/>
      <c r="V17" s="683"/>
      <c r="W17" s="729"/>
      <c r="X17" s="682"/>
      <c r="Y17" s="731"/>
      <c r="Z17" s="683"/>
      <c r="AA17" s="733"/>
      <c r="AB17" s="736"/>
      <c r="AC17" s="737"/>
      <c r="AD17" s="730"/>
      <c r="AE17" s="730"/>
      <c r="AF17" s="730"/>
      <c r="AG17" s="730"/>
      <c r="AH17" s="730"/>
      <c r="AI17" s="730"/>
      <c r="AJ17" s="730"/>
      <c r="AK17" s="730"/>
      <c r="AL17" s="730"/>
      <c r="AM17" s="730"/>
      <c r="AN17" s="730"/>
      <c r="AO17" s="730"/>
      <c r="AP17" s="746"/>
      <c r="AQ17" s="672"/>
      <c r="AR17" s="744"/>
      <c r="AS17" s="744"/>
      <c r="AT17" s="722"/>
      <c r="AU17" s="745"/>
      <c r="AV17" s="722"/>
      <c r="AW17" s="675"/>
      <c r="AX17" s="672"/>
      <c r="AY17" s="740"/>
      <c r="AZ17" s="740"/>
    </row>
    <row r="18" spans="1:52" ht="46.15" customHeight="1" x14ac:dyDescent="0.25">
      <c r="A18" s="720"/>
      <c r="B18" s="722" t="s">
        <v>554</v>
      </c>
      <c r="C18" s="547" t="s">
        <v>555</v>
      </c>
      <c r="D18" s="741" t="s">
        <v>547</v>
      </c>
      <c r="E18" s="102" t="s">
        <v>556</v>
      </c>
      <c r="F18" s="724">
        <v>3000000000</v>
      </c>
      <c r="G18" s="140" t="s">
        <v>439</v>
      </c>
      <c r="H18" s="140" t="s">
        <v>449</v>
      </c>
      <c r="I18" s="166" t="s">
        <v>439</v>
      </c>
      <c r="J18" s="140" t="s">
        <v>439</v>
      </c>
      <c r="K18" s="140" t="s">
        <v>449</v>
      </c>
      <c r="L18" s="166" t="s">
        <v>440</v>
      </c>
      <c r="M18" s="166" t="s">
        <v>440</v>
      </c>
      <c r="N18" s="166" t="s">
        <v>440</v>
      </c>
      <c r="O18" s="140" t="s">
        <v>440</v>
      </c>
      <c r="P18" s="136" t="s">
        <v>441</v>
      </c>
      <c r="Q18" s="136" t="s">
        <v>441</v>
      </c>
      <c r="R18" s="136" t="s">
        <v>441</v>
      </c>
      <c r="S18" s="136" t="s">
        <v>441</v>
      </c>
      <c r="T18" s="136" t="s">
        <v>441</v>
      </c>
      <c r="U18" s="136" t="s">
        <v>441</v>
      </c>
      <c r="V18" s="141" t="s">
        <v>258</v>
      </c>
      <c r="W18" s="347" t="s">
        <v>649</v>
      </c>
      <c r="X18" s="140" t="s">
        <v>77</v>
      </c>
      <c r="Y18" s="141" t="s">
        <v>262</v>
      </c>
      <c r="Z18" s="102" t="s">
        <v>263</v>
      </c>
      <c r="AA18" s="280">
        <v>20</v>
      </c>
      <c r="AB18" s="141" t="s">
        <v>173</v>
      </c>
      <c r="AC18" s="279">
        <f t="shared" ref="AC18:AC56" si="0">SUM(AD18:AO18)</f>
        <v>4</v>
      </c>
      <c r="AD18" s="144" t="s">
        <v>81</v>
      </c>
      <c r="AE18" s="144" t="s">
        <v>81</v>
      </c>
      <c r="AF18" s="279">
        <v>1</v>
      </c>
      <c r="AG18" s="144" t="s">
        <v>81</v>
      </c>
      <c r="AH18" s="144" t="s">
        <v>81</v>
      </c>
      <c r="AI18" s="279">
        <v>2</v>
      </c>
      <c r="AJ18" s="144" t="s">
        <v>81</v>
      </c>
      <c r="AK18" s="144" t="s">
        <v>81</v>
      </c>
      <c r="AL18" s="279">
        <v>1</v>
      </c>
      <c r="AM18" s="144" t="s">
        <v>81</v>
      </c>
      <c r="AN18" s="144" t="s">
        <v>81</v>
      </c>
      <c r="AO18" s="144" t="s">
        <v>81</v>
      </c>
      <c r="AP18" s="134" t="s">
        <v>264</v>
      </c>
      <c r="AQ18" s="141" t="s">
        <v>550</v>
      </c>
      <c r="AR18" s="105">
        <v>46082</v>
      </c>
      <c r="AS18" s="105">
        <v>46387</v>
      </c>
      <c r="AT18" s="102" t="s">
        <v>445</v>
      </c>
      <c r="AU18" s="742">
        <v>8392656000</v>
      </c>
      <c r="AV18" s="102" t="s">
        <v>551</v>
      </c>
      <c r="AW18" s="144" t="s">
        <v>558</v>
      </c>
      <c r="AX18" s="141" t="s">
        <v>97</v>
      </c>
      <c r="AY18" s="138" t="s">
        <v>449</v>
      </c>
      <c r="AZ18" s="138" t="s">
        <v>449</v>
      </c>
    </row>
    <row r="19" spans="1:52" ht="46.15" customHeight="1" x14ac:dyDescent="0.25">
      <c r="A19" s="720"/>
      <c r="B19" s="722"/>
      <c r="C19" s="547"/>
      <c r="D19" s="741"/>
      <c r="E19" s="102" t="s">
        <v>559</v>
      </c>
      <c r="F19" s="726"/>
      <c r="G19" s="140" t="s">
        <v>439</v>
      </c>
      <c r="H19" s="140" t="s">
        <v>449</v>
      </c>
      <c r="I19" s="166" t="s">
        <v>439</v>
      </c>
      <c r="J19" s="140" t="s">
        <v>439</v>
      </c>
      <c r="K19" s="140" t="s">
        <v>449</v>
      </c>
      <c r="L19" s="166" t="s">
        <v>440</v>
      </c>
      <c r="M19" s="166" t="s">
        <v>440</v>
      </c>
      <c r="N19" s="166" t="s">
        <v>440</v>
      </c>
      <c r="O19" s="140" t="s">
        <v>440</v>
      </c>
      <c r="P19" s="136" t="s">
        <v>441</v>
      </c>
      <c r="Q19" s="136" t="s">
        <v>441</v>
      </c>
      <c r="R19" s="136" t="s">
        <v>441</v>
      </c>
      <c r="S19" s="136" t="s">
        <v>560</v>
      </c>
      <c r="T19" s="136" t="s">
        <v>441</v>
      </c>
      <c r="U19" s="136" t="s">
        <v>441</v>
      </c>
      <c r="V19" s="141" t="s">
        <v>258</v>
      </c>
      <c r="W19" s="347" t="s">
        <v>549</v>
      </c>
      <c r="X19" s="140" t="s">
        <v>77</v>
      </c>
      <c r="Y19" s="141" t="s">
        <v>265</v>
      </c>
      <c r="Z19" s="102" t="s">
        <v>266</v>
      </c>
      <c r="AA19" s="320">
        <v>11</v>
      </c>
      <c r="AB19" s="141" t="s">
        <v>173</v>
      </c>
      <c r="AC19" s="294">
        <f t="shared" si="0"/>
        <v>3</v>
      </c>
      <c r="AD19" s="144" t="s">
        <v>81</v>
      </c>
      <c r="AE19" s="144" t="s">
        <v>81</v>
      </c>
      <c r="AF19" s="294">
        <v>1</v>
      </c>
      <c r="AG19" s="144" t="s">
        <v>81</v>
      </c>
      <c r="AH19" s="144" t="s">
        <v>81</v>
      </c>
      <c r="AI19" s="294">
        <v>1</v>
      </c>
      <c r="AJ19" s="144" t="s">
        <v>81</v>
      </c>
      <c r="AK19" s="144" t="s">
        <v>81</v>
      </c>
      <c r="AL19" s="294">
        <v>1</v>
      </c>
      <c r="AM19" s="144" t="s">
        <v>81</v>
      </c>
      <c r="AN19" s="144" t="s">
        <v>81</v>
      </c>
      <c r="AO19" s="144" t="s">
        <v>81</v>
      </c>
      <c r="AP19" s="134" t="s">
        <v>264</v>
      </c>
      <c r="AQ19" s="141" t="s">
        <v>550</v>
      </c>
      <c r="AR19" s="105">
        <v>46082</v>
      </c>
      <c r="AS19" s="105">
        <v>46387</v>
      </c>
      <c r="AT19" s="102" t="s">
        <v>445</v>
      </c>
      <c r="AU19" s="743"/>
      <c r="AV19" s="102" t="s">
        <v>551</v>
      </c>
      <c r="AW19" s="144" t="s">
        <v>558</v>
      </c>
      <c r="AX19" s="141" t="s">
        <v>97</v>
      </c>
      <c r="AY19" s="138" t="s">
        <v>449</v>
      </c>
      <c r="AZ19" s="138" t="s">
        <v>449</v>
      </c>
    </row>
    <row r="20" spans="1:52" ht="46.15" customHeight="1" x14ac:dyDescent="0.25">
      <c r="A20" s="720"/>
      <c r="B20" s="722"/>
      <c r="C20" s="547"/>
      <c r="D20" s="314" t="s">
        <v>547</v>
      </c>
      <c r="E20" s="102" t="s">
        <v>562</v>
      </c>
      <c r="F20" s="315">
        <v>2607000000</v>
      </c>
      <c r="G20" s="140" t="s">
        <v>439</v>
      </c>
      <c r="H20" s="140" t="s">
        <v>439</v>
      </c>
      <c r="I20" s="166" t="s">
        <v>439</v>
      </c>
      <c r="J20" s="166" t="s">
        <v>439</v>
      </c>
      <c r="K20" s="166" t="s">
        <v>449</v>
      </c>
      <c r="L20" s="166" t="s">
        <v>440</v>
      </c>
      <c r="M20" s="166" t="s">
        <v>440</v>
      </c>
      <c r="N20" s="166" t="s">
        <v>440</v>
      </c>
      <c r="O20" s="140" t="s">
        <v>440</v>
      </c>
      <c r="P20" s="136" t="s">
        <v>441</v>
      </c>
      <c r="Q20" s="136" t="s">
        <v>441</v>
      </c>
      <c r="R20" s="136" t="s">
        <v>441</v>
      </c>
      <c r="S20" s="136" t="s">
        <v>560</v>
      </c>
      <c r="T20" s="136" t="s">
        <v>441</v>
      </c>
      <c r="U20" s="136" t="s">
        <v>441</v>
      </c>
      <c r="V20" s="141" t="s">
        <v>258</v>
      </c>
      <c r="W20" s="347" t="s">
        <v>557</v>
      </c>
      <c r="X20" s="140" t="s">
        <v>77</v>
      </c>
      <c r="Y20" s="141" t="s">
        <v>267</v>
      </c>
      <c r="Z20" s="102" t="s">
        <v>2848</v>
      </c>
      <c r="AA20" s="280">
        <v>3</v>
      </c>
      <c r="AB20" s="141" t="s">
        <v>173</v>
      </c>
      <c r="AC20" s="316">
        <f t="shared" si="0"/>
        <v>6</v>
      </c>
      <c r="AD20" s="144" t="s">
        <v>81</v>
      </c>
      <c r="AE20" s="144" t="s">
        <v>81</v>
      </c>
      <c r="AF20" s="144" t="s">
        <v>81</v>
      </c>
      <c r="AG20" s="144" t="s">
        <v>81</v>
      </c>
      <c r="AH20" s="189">
        <v>2</v>
      </c>
      <c r="AI20" s="189"/>
      <c r="AJ20" s="144" t="s">
        <v>81</v>
      </c>
      <c r="AK20" s="189">
        <v>2</v>
      </c>
      <c r="AL20" s="242"/>
      <c r="AM20" s="144" t="s">
        <v>81</v>
      </c>
      <c r="AN20" s="189">
        <v>2</v>
      </c>
      <c r="AO20" s="144" t="s">
        <v>81</v>
      </c>
      <c r="AP20" s="324" t="s">
        <v>268</v>
      </c>
      <c r="AQ20" s="141" t="s">
        <v>444</v>
      </c>
      <c r="AR20" s="105">
        <v>46143</v>
      </c>
      <c r="AS20" s="105">
        <v>46387</v>
      </c>
      <c r="AT20" s="102" t="s">
        <v>445</v>
      </c>
      <c r="AU20" s="317">
        <v>2607000000</v>
      </c>
      <c r="AV20" s="102" t="s">
        <v>551</v>
      </c>
      <c r="AW20" s="102" t="s">
        <v>558</v>
      </c>
      <c r="AX20" s="141" t="s">
        <v>205</v>
      </c>
      <c r="AY20" s="138" t="s">
        <v>449</v>
      </c>
      <c r="AZ20" s="138" t="s">
        <v>449</v>
      </c>
    </row>
    <row r="21" spans="1:52" ht="67.5" customHeight="1" x14ac:dyDescent="0.25">
      <c r="A21" s="720"/>
      <c r="B21" s="758" t="s">
        <v>564</v>
      </c>
      <c r="C21" s="722" t="s">
        <v>565</v>
      </c>
      <c r="D21" s="760" t="s">
        <v>547</v>
      </c>
      <c r="E21" s="758" t="s">
        <v>566</v>
      </c>
      <c r="F21" s="765">
        <f>65000000000</f>
        <v>65000000000</v>
      </c>
      <c r="G21" s="140" t="s">
        <v>439</v>
      </c>
      <c r="H21" s="140" t="s">
        <v>439</v>
      </c>
      <c r="I21" s="166" t="s">
        <v>439</v>
      </c>
      <c r="J21" s="166" t="s">
        <v>440</v>
      </c>
      <c r="K21" s="166" t="s">
        <v>440</v>
      </c>
      <c r="L21" s="166" t="s">
        <v>440</v>
      </c>
      <c r="M21" s="166" t="s">
        <v>440</v>
      </c>
      <c r="N21" s="166" t="s">
        <v>440</v>
      </c>
      <c r="O21" s="140" t="s">
        <v>440</v>
      </c>
      <c r="P21" s="136" t="s">
        <v>516</v>
      </c>
      <c r="Q21" s="136" t="s">
        <v>531</v>
      </c>
      <c r="R21" s="136" t="s">
        <v>516</v>
      </c>
      <c r="S21" s="136" t="s">
        <v>532</v>
      </c>
      <c r="T21" s="136" t="s">
        <v>533</v>
      </c>
      <c r="U21" s="136" t="s">
        <v>567</v>
      </c>
      <c r="V21" s="141" t="s">
        <v>75</v>
      </c>
      <c r="W21" s="336" t="s">
        <v>568</v>
      </c>
      <c r="X21" s="140" t="s">
        <v>77</v>
      </c>
      <c r="Y21" s="140" t="s">
        <v>78</v>
      </c>
      <c r="Z21" s="102" t="s">
        <v>88</v>
      </c>
      <c r="AA21" s="277">
        <f>AA22+AA23</f>
        <v>319185</v>
      </c>
      <c r="AB21" s="141" t="s">
        <v>80</v>
      </c>
      <c r="AC21" s="318">
        <f>AC22+AC23</f>
        <v>110000</v>
      </c>
      <c r="AD21" s="278">
        <f>AD22+AD23</f>
        <v>0</v>
      </c>
      <c r="AE21" s="278">
        <f>AE22+AE23</f>
        <v>3000</v>
      </c>
      <c r="AF21" s="278">
        <f t="shared" ref="AF21:AO21" si="1">AF22+AF23</f>
        <v>13000</v>
      </c>
      <c r="AG21" s="278">
        <f t="shared" si="1"/>
        <v>13000</v>
      </c>
      <c r="AH21" s="278">
        <f t="shared" si="1"/>
        <v>14000</v>
      </c>
      <c r="AI21" s="278">
        <f t="shared" si="1"/>
        <v>14000</v>
      </c>
      <c r="AJ21" s="278">
        <f t="shared" si="1"/>
        <v>9000</v>
      </c>
      <c r="AK21" s="278">
        <f t="shared" si="1"/>
        <v>9000</v>
      </c>
      <c r="AL21" s="278">
        <f t="shared" si="1"/>
        <v>10000</v>
      </c>
      <c r="AM21" s="278">
        <f t="shared" si="1"/>
        <v>10000</v>
      </c>
      <c r="AN21" s="278">
        <f t="shared" si="1"/>
        <v>10000</v>
      </c>
      <c r="AO21" s="278">
        <f t="shared" si="1"/>
        <v>5000</v>
      </c>
      <c r="AP21" s="140" t="s">
        <v>82</v>
      </c>
      <c r="AQ21" s="141" t="s">
        <v>444</v>
      </c>
      <c r="AR21" s="105">
        <v>46054</v>
      </c>
      <c r="AS21" s="105" t="s">
        <v>569</v>
      </c>
      <c r="AT21" s="102" t="s">
        <v>445</v>
      </c>
      <c r="AU21" s="766">
        <v>79346472462</v>
      </c>
      <c r="AV21" s="102" t="s">
        <v>551</v>
      </c>
      <c r="AW21" s="144" t="s">
        <v>570</v>
      </c>
      <c r="AX21" s="141" t="s">
        <v>84</v>
      </c>
      <c r="AY21" s="138" t="s">
        <v>449</v>
      </c>
      <c r="AZ21" s="138" t="s">
        <v>449</v>
      </c>
    </row>
    <row r="22" spans="1:52" ht="58.5" hidden="1" customHeight="1" x14ac:dyDescent="0.25">
      <c r="A22" s="720"/>
      <c r="B22" s="757"/>
      <c r="C22" s="722"/>
      <c r="D22" s="761"/>
      <c r="E22" s="757"/>
      <c r="F22" s="765"/>
      <c r="G22" s="140" t="s">
        <v>439</v>
      </c>
      <c r="H22" s="140" t="s">
        <v>439</v>
      </c>
      <c r="I22" s="166" t="s">
        <v>439</v>
      </c>
      <c r="J22" s="166" t="s">
        <v>440</v>
      </c>
      <c r="K22" s="166" t="s">
        <v>440</v>
      </c>
      <c r="L22" s="166" t="s">
        <v>440</v>
      </c>
      <c r="M22" s="166" t="s">
        <v>440</v>
      </c>
      <c r="N22" s="166" t="s">
        <v>440</v>
      </c>
      <c r="O22" s="140" t="s">
        <v>440</v>
      </c>
      <c r="P22" s="136" t="s">
        <v>516</v>
      </c>
      <c r="Q22" s="136" t="s">
        <v>531</v>
      </c>
      <c r="R22" s="136" t="s">
        <v>516</v>
      </c>
      <c r="S22" s="136" t="s">
        <v>532</v>
      </c>
      <c r="T22" s="136" t="s">
        <v>533</v>
      </c>
      <c r="U22" s="136" t="s">
        <v>567</v>
      </c>
      <c r="V22" s="141" t="s">
        <v>75</v>
      </c>
      <c r="W22" s="336" t="s">
        <v>571</v>
      </c>
      <c r="X22" s="140" t="s">
        <v>86</v>
      </c>
      <c r="Y22" s="325" t="s">
        <v>87</v>
      </c>
      <c r="Z22" s="141" t="s">
        <v>88</v>
      </c>
      <c r="AA22" s="277">
        <v>279161</v>
      </c>
      <c r="AB22" s="141" t="s">
        <v>80</v>
      </c>
      <c r="AC22" s="279">
        <f>SUM(AD22:AO22)</f>
        <v>70000</v>
      </c>
      <c r="AD22" s="278"/>
      <c r="AE22" s="278"/>
      <c r="AF22" s="278">
        <v>10000</v>
      </c>
      <c r="AG22" s="278">
        <v>10000</v>
      </c>
      <c r="AH22" s="278">
        <v>10000</v>
      </c>
      <c r="AI22" s="278">
        <v>10000</v>
      </c>
      <c r="AJ22" s="278">
        <v>5000</v>
      </c>
      <c r="AK22" s="278">
        <v>5000</v>
      </c>
      <c r="AL22" s="278">
        <v>5000</v>
      </c>
      <c r="AM22" s="278">
        <v>5000</v>
      </c>
      <c r="AN22" s="278">
        <v>5000</v>
      </c>
      <c r="AO22" s="278">
        <v>5000</v>
      </c>
      <c r="AP22" s="140" t="s">
        <v>82</v>
      </c>
      <c r="AQ22" s="141" t="s">
        <v>444</v>
      </c>
      <c r="AR22" s="105">
        <v>46082</v>
      </c>
      <c r="AS22" s="105">
        <v>46387</v>
      </c>
      <c r="AT22" s="102" t="s">
        <v>445</v>
      </c>
      <c r="AU22" s="767"/>
      <c r="AV22" s="102" t="s">
        <v>551</v>
      </c>
      <c r="AW22" s="144" t="s">
        <v>570</v>
      </c>
      <c r="AX22" s="141" t="s">
        <v>89</v>
      </c>
      <c r="AY22" s="138" t="s">
        <v>449</v>
      </c>
      <c r="AZ22" s="138" t="s">
        <v>449</v>
      </c>
    </row>
    <row r="23" spans="1:52" ht="46.15" hidden="1" customHeight="1" x14ac:dyDescent="0.25">
      <c r="A23" s="720"/>
      <c r="B23" s="757"/>
      <c r="C23" s="722"/>
      <c r="D23" s="761"/>
      <c r="E23" s="757"/>
      <c r="F23" s="765"/>
      <c r="G23" s="140" t="s">
        <v>439</v>
      </c>
      <c r="H23" s="140" t="s">
        <v>439</v>
      </c>
      <c r="I23" s="166" t="s">
        <v>439</v>
      </c>
      <c r="J23" s="166" t="s">
        <v>449</v>
      </c>
      <c r="K23" s="166" t="s">
        <v>440</v>
      </c>
      <c r="L23" s="166" t="s">
        <v>440</v>
      </c>
      <c r="M23" s="166" t="s">
        <v>440</v>
      </c>
      <c r="N23" s="166" t="s">
        <v>440</v>
      </c>
      <c r="O23" s="140" t="s">
        <v>440</v>
      </c>
      <c r="P23" s="136" t="s">
        <v>516</v>
      </c>
      <c r="Q23" s="136" t="s">
        <v>531</v>
      </c>
      <c r="R23" s="136" t="s">
        <v>516</v>
      </c>
      <c r="S23" s="136" t="s">
        <v>532</v>
      </c>
      <c r="T23" s="136" t="s">
        <v>533</v>
      </c>
      <c r="U23" s="136" t="s">
        <v>441</v>
      </c>
      <c r="V23" s="141" t="s">
        <v>75</v>
      </c>
      <c r="W23" s="336" t="s">
        <v>572</v>
      </c>
      <c r="X23" s="140" t="s">
        <v>86</v>
      </c>
      <c r="Y23" s="325" t="s">
        <v>91</v>
      </c>
      <c r="Z23" s="141" t="s">
        <v>88</v>
      </c>
      <c r="AA23" s="333">
        <v>40024</v>
      </c>
      <c r="AB23" s="141" t="s">
        <v>80</v>
      </c>
      <c r="AC23" s="279">
        <f>SUM(AD23:AO23)</f>
        <v>40000</v>
      </c>
      <c r="AD23" s="278"/>
      <c r="AE23" s="278">
        <v>3000</v>
      </c>
      <c r="AF23" s="278">
        <v>3000</v>
      </c>
      <c r="AG23" s="278">
        <v>3000</v>
      </c>
      <c r="AH23" s="278">
        <v>4000</v>
      </c>
      <c r="AI23" s="278">
        <v>4000</v>
      </c>
      <c r="AJ23" s="278">
        <v>4000</v>
      </c>
      <c r="AK23" s="278">
        <v>4000</v>
      </c>
      <c r="AL23" s="278">
        <v>5000</v>
      </c>
      <c r="AM23" s="278">
        <v>5000</v>
      </c>
      <c r="AN23" s="278">
        <v>5000</v>
      </c>
      <c r="AO23" s="278">
        <v>0</v>
      </c>
      <c r="AP23" s="140" t="s">
        <v>82</v>
      </c>
      <c r="AQ23" s="141" t="s">
        <v>444</v>
      </c>
      <c r="AR23" s="105">
        <v>46054</v>
      </c>
      <c r="AS23" s="105" t="s">
        <v>569</v>
      </c>
      <c r="AT23" s="102" t="s">
        <v>445</v>
      </c>
      <c r="AU23" s="767"/>
      <c r="AV23" s="102" t="s">
        <v>551</v>
      </c>
      <c r="AW23" s="144" t="s">
        <v>570</v>
      </c>
      <c r="AX23" s="141" t="s">
        <v>92</v>
      </c>
      <c r="AY23" s="138" t="s">
        <v>449</v>
      </c>
      <c r="AZ23" s="138" t="s">
        <v>449</v>
      </c>
    </row>
    <row r="24" spans="1:52" ht="46.15" customHeight="1" x14ac:dyDescent="0.25">
      <c r="A24" s="720"/>
      <c r="B24" s="757"/>
      <c r="C24" s="722"/>
      <c r="D24" s="761"/>
      <c r="E24" s="757"/>
      <c r="F24" s="765"/>
      <c r="G24" s="140" t="s">
        <v>439</v>
      </c>
      <c r="H24" s="140" t="s">
        <v>439</v>
      </c>
      <c r="I24" s="166" t="s">
        <v>439</v>
      </c>
      <c r="J24" s="166" t="s">
        <v>440</v>
      </c>
      <c r="K24" s="166" t="s">
        <v>440</v>
      </c>
      <c r="L24" s="166" t="s">
        <v>440</v>
      </c>
      <c r="M24" s="166" t="s">
        <v>440</v>
      </c>
      <c r="N24" s="166" t="s">
        <v>440</v>
      </c>
      <c r="O24" s="140" t="s">
        <v>440</v>
      </c>
      <c r="P24" s="136" t="s">
        <v>516</v>
      </c>
      <c r="Q24" s="136" t="s">
        <v>531</v>
      </c>
      <c r="R24" s="136" t="s">
        <v>516</v>
      </c>
      <c r="S24" s="136" t="s">
        <v>532</v>
      </c>
      <c r="T24" s="136" t="s">
        <v>533</v>
      </c>
      <c r="U24" s="136" t="s">
        <v>441</v>
      </c>
      <c r="V24" s="141" t="s">
        <v>75</v>
      </c>
      <c r="W24" s="336" t="s">
        <v>573</v>
      </c>
      <c r="X24" s="140" t="s">
        <v>77</v>
      </c>
      <c r="Y24" s="325" t="s">
        <v>94</v>
      </c>
      <c r="Z24" s="141" t="s">
        <v>95</v>
      </c>
      <c r="AA24" s="333">
        <v>1055.7456</v>
      </c>
      <c r="AB24" s="141" t="s">
        <v>80</v>
      </c>
      <c r="AC24" s="279">
        <f>SUM(AD24:AO24)</f>
        <v>280</v>
      </c>
      <c r="AD24" s="144" t="s">
        <v>81</v>
      </c>
      <c r="AE24" s="144" t="s">
        <v>81</v>
      </c>
      <c r="AF24" s="144" t="s">
        <v>81</v>
      </c>
      <c r="AG24" s="144" t="s">
        <v>81</v>
      </c>
      <c r="AH24" s="141">
        <v>100</v>
      </c>
      <c r="AI24" s="141" t="s">
        <v>81</v>
      </c>
      <c r="AJ24" s="141" t="s">
        <v>81</v>
      </c>
      <c r="AK24" s="141">
        <v>100</v>
      </c>
      <c r="AL24" s="141" t="s">
        <v>81</v>
      </c>
      <c r="AM24" s="141" t="s">
        <v>81</v>
      </c>
      <c r="AN24" s="141">
        <v>40</v>
      </c>
      <c r="AO24" s="141">
        <v>40</v>
      </c>
      <c r="AP24" s="140" t="s">
        <v>96</v>
      </c>
      <c r="AQ24" s="141" t="s">
        <v>550</v>
      </c>
      <c r="AR24" s="105">
        <v>46143</v>
      </c>
      <c r="AS24" s="105">
        <v>46387</v>
      </c>
      <c r="AT24" s="102" t="s">
        <v>445</v>
      </c>
      <c r="AU24" s="767"/>
      <c r="AV24" s="102" t="s">
        <v>551</v>
      </c>
      <c r="AW24" s="144" t="s">
        <v>570</v>
      </c>
      <c r="AX24" s="141" t="s">
        <v>97</v>
      </c>
      <c r="AY24" s="138" t="s">
        <v>449</v>
      </c>
      <c r="AZ24" s="138" t="s">
        <v>449</v>
      </c>
    </row>
    <row r="25" spans="1:52" ht="46.15" customHeight="1" x14ac:dyDescent="0.25">
      <c r="A25" s="720"/>
      <c r="B25" s="757"/>
      <c r="C25" s="722"/>
      <c r="D25" s="761"/>
      <c r="E25" s="757"/>
      <c r="F25" s="765"/>
      <c r="G25" s="140" t="s">
        <v>439</v>
      </c>
      <c r="H25" s="140" t="s">
        <v>439</v>
      </c>
      <c r="I25" s="166" t="s">
        <v>439</v>
      </c>
      <c r="J25" s="166" t="s">
        <v>440</v>
      </c>
      <c r="K25" s="166" t="s">
        <v>440</v>
      </c>
      <c r="L25" s="166" t="s">
        <v>440</v>
      </c>
      <c r="M25" s="166" t="s">
        <v>440</v>
      </c>
      <c r="N25" s="166" t="s">
        <v>440</v>
      </c>
      <c r="O25" s="140" t="s">
        <v>440</v>
      </c>
      <c r="P25" s="136" t="s">
        <v>516</v>
      </c>
      <c r="Q25" s="136" t="s">
        <v>531</v>
      </c>
      <c r="R25" s="136" t="s">
        <v>516</v>
      </c>
      <c r="S25" s="136" t="s">
        <v>532</v>
      </c>
      <c r="T25" s="136" t="s">
        <v>533</v>
      </c>
      <c r="U25" s="136" t="s">
        <v>441</v>
      </c>
      <c r="V25" s="141" t="s">
        <v>75</v>
      </c>
      <c r="W25" s="336" t="s">
        <v>574</v>
      </c>
      <c r="X25" s="140" t="s">
        <v>77</v>
      </c>
      <c r="Y25" s="325" t="s">
        <v>99</v>
      </c>
      <c r="Z25" s="141" t="s">
        <v>100</v>
      </c>
      <c r="AA25" s="277">
        <v>1522</v>
      </c>
      <c r="AB25" s="141" t="s">
        <v>80</v>
      </c>
      <c r="AC25" s="279">
        <f>SUM(AD25:AO25)</f>
        <v>300</v>
      </c>
      <c r="AD25" s="144" t="s">
        <v>81</v>
      </c>
      <c r="AE25" s="144" t="s">
        <v>81</v>
      </c>
      <c r="AF25" s="279">
        <v>110</v>
      </c>
      <c r="AG25" s="144" t="s">
        <v>81</v>
      </c>
      <c r="AH25" s="144" t="s">
        <v>81</v>
      </c>
      <c r="AI25" s="279">
        <v>110</v>
      </c>
      <c r="AJ25" s="141" t="s">
        <v>81</v>
      </c>
      <c r="AK25" s="141" t="s">
        <v>81</v>
      </c>
      <c r="AL25" s="141">
        <v>40</v>
      </c>
      <c r="AM25" s="141" t="s">
        <v>81</v>
      </c>
      <c r="AN25" s="279" t="s">
        <v>81</v>
      </c>
      <c r="AO25" s="141">
        <v>40</v>
      </c>
      <c r="AP25" s="140" t="s">
        <v>96</v>
      </c>
      <c r="AQ25" s="141" t="s">
        <v>550</v>
      </c>
      <c r="AR25" s="105">
        <v>46082</v>
      </c>
      <c r="AS25" s="105">
        <v>46387</v>
      </c>
      <c r="AT25" s="102" t="s">
        <v>445</v>
      </c>
      <c r="AU25" s="767"/>
      <c r="AV25" s="102" t="s">
        <v>551</v>
      </c>
      <c r="AW25" s="144" t="s">
        <v>570</v>
      </c>
      <c r="AX25" s="141" t="s">
        <v>97</v>
      </c>
      <c r="AY25" s="138" t="s">
        <v>449</v>
      </c>
      <c r="AZ25" s="138" t="s">
        <v>449</v>
      </c>
    </row>
    <row r="26" spans="1:52" ht="61.5" customHeight="1" x14ac:dyDescent="0.25">
      <c r="A26" s="721"/>
      <c r="B26" s="757"/>
      <c r="C26" s="722"/>
      <c r="D26" s="761"/>
      <c r="E26" s="757"/>
      <c r="F26" s="765"/>
      <c r="G26" s="140" t="s">
        <v>439</v>
      </c>
      <c r="H26" s="140" t="s">
        <v>439</v>
      </c>
      <c r="I26" s="166" t="s">
        <v>439</v>
      </c>
      <c r="J26" s="166" t="s">
        <v>440</v>
      </c>
      <c r="K26" s="166" t="s">
        <v>440</v>
      </c>
      <c r="L26" s="166" t="s">
        <v>440</v>
      </c>
      <c r="M26" s="166" t="s">
        <v>440</v>
      </c>
      <c r="N26" s="166" t="s">
        <v>440</v>
      </c>
      <c r="O26" s="140" t="s">
        <v>440</v>
      </c>
      <c r="P26" s="136" t="s">
        <v>516</v>
      </c>
      <c r="Q26" s="136" t="s">
        <v>531</v>
      </c>
      <c r="R26" s="136" t="s">
        <v>516</v>
      </c>
      <c r="S26" s="136" t="s">
        <v>532</v>
      </c>
      <c r="T26" s="136" t="s">
        <v>533</v>
      </c>
      <c r="U26" s="136" t="s">
        <v>567</v>
      </c>
      <c r="V26" s="141" t="s">
        <v>75</v>
      </c>
      <c r="W26" s="336" t="s">
        <v>575</v>
      </c>
      <c r="X26" s="140" t="s">
        <v>77</v>
      </c>
      <c r="Y26" s="325" t="s">
        <v>102</v>
      </c>
      <c r="Z26" s="141" t="s">
        <v>103</v>
      </c>
      <c r="AA26" s="277">
        <f>SUM(AA27:AA28)</f>
        <v>365375</v>
      </c>
      <c r="AB26" s="141" t="s">
        <v>80</v>
      </c>
      <c r="AC26" s="279">
        <f>SUM(AC27:AC28)</f>
        <v>190000</v>
      </c>
      <c r="AD26" s="278">
        <f>SUM(AD27:AD28)</f>
        <v>0</v>
      </c>
      <c r="AE26" s="278">
        <f t="shared" ref="AE26:AO26" si="2">SUM(AE27:AE28)</f>
        <v>14000</v>
      </c>
      <c r="AF26" s="278">
        <f t="shared" si="2"/>
        <v>16000</v>
      </c>
      <c r="AG26" s="278">
        <f t="shared" si="2"/>
        <v>16000</v>
      </c>
      <c r="AH26" s="278">
        <f t="shared" si="2"/>
        <v>17000</v>
      </c>
      <c r="AI26" s="278">
        <f t="shared" si="2"/>
        <v>17000</v>
      </c>
      <c r="AJ26" s="278">
        <f t="shared" si="2"/>
        <v>17000</v>
      </c>
      <c r="AK26" s="278">
        <f t="shared" si="2"/>
        <v>20000</v>
      </c>
      <c r="AL26" s="278">
        <f t="shared" si="2"/>
        <v>20000</v>
      </c>
      <c r="AM26" s="278">
        <f t="shared" si="2"/>
        <v>20000</v>
      </c>
      <c r="AN26" s="278">
        <f t="shared" si="2"/>
        <v>21000</v>
      </c>
      <c r="AO26" s="278">
        <f t="shared" si="2"/>
        <v>12000</v>
      </c>
      <c r="AP26" s="140" t="s">
        <v>96</v>
      </c>
      <c r="AQ26" s="141" t="s">
        <v>444</v>
      </c>
      <c r="AR26" s="105">
        <v>46054</v>
      </c>
      <c r="AS26" s="105">
        <v>46387</v>
      </c>
      <c r="AT26" s="102" t="s">
        <v>445</v>
      </c>
      <c r="AU26" s="767"/>
      <c r="AV26" s="102" t="s">
        <v>551</v>
      </c>
      <c r="AW26" s="144" t="s">
        <v>570</v>
      </c>
      <c r="AX26" s="141" t="s">
        <v>84</v>
      </c>
      <c r="AY26" s="138" t="s">
        <v>449</v>
      </c>
      <c r="AZ26" s="138" t="s">
        <v>449</v>
      </c>
    </row>
    <row r="27" spans="1:52" ht="46.15" hidden="1" customHeight="1" x14ac:dyDescent="0.25">
      <c r="A27" s="719" t="s">
        <v>576</v>
      </c>
      <c r="B27" s="757"/>
      <c r="C27" s="722"/>
      <c r="D27" s="761"/>
      <c r="E27" s="757"/>
      <c r="F27" s="765"/>
      <c r="G27" s="140" t="s">
        <v>439</v>
      </c>
      <c r="H27" s="140" t="s">
        <v>439</v>
      </c>
      <c r="I27" s="166" t="s">
        <v>439</v>
      </c>
      <c r="J27" s="166" t="s">
        <v>440</v>
      </c>
      <c r="K27" s="166" t="s">
        <v>440</v>
      </c>
      <c r="L27" s="166" t="s">
        <v>440</v>
      </c>
      <c r="M27" s="166" t="s">
        <v>440</v>
      </c>
      <c r="N27" s="166" t="s">
        <v>440</v>
      </c>
      <c r="O27" s="140" t="s">
        <v>440</v>
      </c>
      <c r="P27" s="136" t="s">
        <v>516</v>
      </c>
      <c r="Q27" s="136" t="s">
        <v>531</v>
      </c>
      <c r="R27" s="136" t="s">
        <v>516</v>
      </c>
      <c r="S27" s="136" t="s">
        <v>532</v>
      </c>
      <c r="T27" s="136" t="s">
        <v>533</v>
      </c>
      <c r="U27" s="136" t="s">
        <v>567</v>
      </c>
      <c r="V27" s="141" t="s">
        <v>75</v>
      </c>
      <c r="W27" s="336" t="s">
        <v>577</v>
      </c>
      <c r="X27" s="140" t="s">
        <v>86</v>
      </c>
      <c r="Y27" s="325" t="s">
        <v>102</v>
      </c>
      <c r="Z27" s="141" t="s">
        <v>103</v>
      </c>
      <c r="AA27" s="277">
        <v>294297</v>
      </c>
      <c r="AB27" s="141" t="s">
        <v>80</v>
      </c>
      <c r="AC27" s="279">
        <f t="shared" si="0"/>
        <v>130000</v>
      </c>
      <c r="AD27" s="144" t="s">
        <v>81</v>
      </c>
      <c r="AE27" s="280">
        <v>10000</v>
      </c>
      <c r="AF27" s="280">
        <v>12000</v>
      </c>
      <c r="AG27" s="280">
        <v>12000</v>
      </c>
      <c r="AH27" s="280">
        <v>12000</v>
      </c>
      <c r="AI27" s="280">
        <v>12000</v>
      </c>
      <c r="AJ27" s="280">
        <v>12000</v>
      </c>
      <c r="AK27" s="280">
        <v>12000</v>
      </c>
      <c r="AL27" s="280">
        <v>12000</v>
      </c>
      <c r="AM27" s="280">
        <v>12000</v>
      </c>
      <c r="AN27" s="280">
        <v>12000</v>
      </c>
      <c r="AO27" s="280">
        <v>12000</v>
      </c>
      <c r="AP27" s="140" t="s">
        <v>96</v>
      </c>
      <c r="AQ27" s="141" t="s">
        <v>444</v>
      </c>
      <c r="AR27" s="105">
        <v>46054</v>
      </c>
      <c r="AS27" s="105">
        <v>46387</v>
      </c>
      <c r="AT27" s="102" t="s">
        <v>445</v>
      </c>
      <c r="AU27" s="767"/>
      <c r="AV27" s="102" t="s">
        <v>551</v>
      </c>
      <c r="AW27" s="144" t="s">
        <v>570</v>
      </c>
      <c r="AX27" s="141" t="s">
        <v>89</v>
      </c>
      <c r="AY27" s="138" t="s">
        <v>449</v>
      </c>
      <c r="AZ27" s="138" t="s">
        <v>449</v>
      </c>
    </row>
    <row r="28" spans="1:52" ht="46.15" hidden="1" customHeight="1" x14ac:dyDescent="0.25">
      <c r="A28" s="720"/>
      <c r="B28" s="757"/>
      <c r="C28" s="722"/>
      <c r="D28" s="761"/>
      <c r="E28" s="757" t="s">
        <v>578</v>
      </c>
      <c r="F28" s="765"/>
      <c r="G28" s="140" t="s">
        <v>439</v>
      </c>
      <c r="H28" s="140" t="s">
        <v>439</v>
      </c>
      <c r="I28" s="166" t="s">
        <v>439</v>
      </c>
      <c r="J28" s="166" t="s">
        <v>449</v>
      </c>
      <c r="K28" s="166" t="s">
        <v>440</v>
      </c>
      <c r="L28" s="166" t="s">
        <v>440</v>
      </c>
      <c r="M28" s="166" t="s">
        <v>440</v>
      </c>
      <c r="N28" s="166" t="s">
        <v>440</v>
      </c>
      <c r="O28" s="140" t="s">
        <v>440</v>
      </c>
      <c r="P28" s="178" t="s">
        <v>516</v>
      </c>
      <c r="Q28" s="178" t="s">
        <v>531</v>
      </c>
      <c r="R28" s="178" t="s">
        <v>516</v>
      </c>
      <c r="S28" s="178" t="s">
        <v>532</v>
      </c>
      <c r="T28" s="178" t="s">
        <v>533</v>
      </c>
      <c r="U28" s="178" t="s">
        <v>567</v>
      </c>
      <c r="V28" s="141" t="s">
        <v>75</v>
      </c>
      <c r="W28" s="336" t="s">
        <v>579</v>
      </c>
      <c r="X28" s="140" t="s">
        <v>86</v>
      </c>
      <c r="Y28" s="325" t="s">
        <v>102</v>
      </c>
      <c r="Z28" s="141" t="s">
        <v>106</v>
      </c>
      <c r="AA28" s="277">
        <v>71078</v>
      </c>
      <c r="AB28" s="141" t="s">
        <v>80</v>
      </c>
      <c r="AC28" s="279">
        <f>SUM(AD28:AO28)</f>
        <v>60000</v>
      </c>
      <c r="AD28" s="144" t="s">
        <v>81</v>
      </c>
      <c r="AE28" s="141">
        <v>4000</v>
      </c>
      <c r="AF28" s="141">
        <v>4000</v>
      </c>
      <c r="AG28" s="141">
        <v>4000</v>
      </c>
      <c r="AH28" s="141">
        <v>5000</v>
      </c>
      <c r="AI28" s="141">
        <v>5000</v>
      </c>
      <c r="AJ28" s="141">
        <v>5000</v>
      </c>
      <c r="AK28" s="141">
        <v>8000</v>
      </c>
      <c r="AL28" s="141">
        <v>8000</v>
      </c>
      <c r="AM28" s="141">
        <v>8000</v>
      </c>
      <c r="AN28" s="141">
        <v>9000</v>
      </c>
      <c r="AO28" s="144" t="s">
        <v>81</v>
      </c>
      <c r="AP28" s="140" t="s">
        <v>96</v>
      </c>
      <c r="AQ28" s="141" t="s">
        <v>444</v>
      </c>
      <c r="AR28" s="105">
        <v>46054</v>
      </c>
      <c r="AS28" s="105" t="s">
        <v>569</v>
      </c>
      <c r="AT28" s="141" t="s">
        <v>445</v>
      </c>
      <c r="AU28" s="767"/>
      <c r="AV28" s="102" t="s">
        <v>551</v>
      </c>
      <c r="AW28" s="144" t="s">
        <v>570</v>
      </c>
      <c r="AX28" s="141" t="s">
        <v>92</v>
      </c>
      <c r="AY28" s="138" t="s">
        <v>449</v>
      </c>
      <c r="AZ28" s="138" t="s">
        <v>449</v>
      </c>
    </row>
    <row r="29" spans="1:52" ht="58.5" customHeight="1" x14ac:dyDescent="0.25">
      <c r="A29" s="720"/>
      <c r="B29" s="757"/>
      <c r="C29" s="722"/>
      <c r="D29" s="761"/>
      <c r="E29" s="757"/>
      <c r="F29" s="765"/>
      <c r="G29" s="140" t="s">
        <v>439</v>
      </c>
      <c r="H29" s="140" t="s">
        <v>439</v>
      </c>
      <c r="I29" s="166" t="s">
        <v>439</v>
      </c>
      <c r="J29" s="166" t="s">
        <v>440</v>
      </c>
      <c r="K29" s="166" t="s">
        <v>439</v>
      </c>
      <c r="L29" s="166" t="s">
        <v>440</v>
      </c>
      <c r="M29" s="166" t="s">
        <v>440</v>
      </c>
      <c r="N29" s="166" t="s">
        <v>440</v>
      </c>
      <c r="O29" s="140" t="s">
        <v>440</v>
      </c>
      <c r="P29" s="136" t="s">
        <v>441</v>
      </c>
      <c r="Q29" s="136" t="s">
        <v>441</v>
      </c>
      <c r="R29" s="136" t="s">
        <v>441</v>
      </c>
      <c r="S29" s="136" t="s">
        <v>441</v>
      </c>
      <c r="T29" s="136" t="s">
        <v>493</v>
      </c>
      <c r="U29" s="136" t="s">
        <v>480</v>
      </c>
      <c r="V29" s="141" t="s">
        <v>75</v>
      </c>
      <c r="W29" s="336" t="s">
        <v>580</v>
      </c>
      <c r="X29" s="140" t="s">
        <v>77</v>
      </c>
      <c r="Y29" s="325" t="s">
        <v>108</v>
      </c>
      <c r="Z29" s="141" t="s">
        <v>109</v>
      </c>
      <c r="AA29" s="277">
        <f>SUM(AA30:AA31)</f>
        <v>80337</v>
      </c>
      <c r="AB29" s="141" t="s">
        <v>80</v>
      </c>
      <c r="AC29" s="279">
        <f>SUM(AC30:AC31)</f>
        <v>20000</v>
      </c>
      <c r="AD29" s="278">
        <f>SUM(AD30:AD31)</f>
        <v>1200</v>
      </c>
      <c r="AE29" s="278">
        <f t="shared" ref="AE29:AO29" si="3">SUM(AE30:AE31)</f>
        <v>1700</v>
      </c>
      <c r="AF29" s="278">
        <f t="shared" si="3"/>
        <v>1760</v>
      </c>
      <c r="AG29" s="278">
        <f t="shared" si="3"/>
        <v>1760</v>
      </c>
      <c r="AH29" s="278">
        <f t="shared" si="3"/>
        <v>1760</v>
      </c>
      <c r="AI29" s="278">
        <f t="shared" si="3"/>
        <v>1760</v>
      </c>
      <c r="AJ29" s="278">
        <f t="shared" si="3"/>
        <v>1760</v>
      </c>
      <c r="AK29" s="278">
        <f t="shared" si="3"/>
        <v>1760</v>
      </c>
      <c r="AL29" s="278">
        <f t="shared" si="3"/>
        <v>1760</v>
      </c>
      <c r="AM29" s="278">
        <f t="shared" si="3"/>
        <v>1760</v>
      </c>
      <c r="AN29" s="278">
        <f t="shared" si="3"/>
        <v>1760</v>
      </c>
      <c r="AO29" s="278">
        <f t="shared" si="3"/>
        <v>1260</v>
      </c>
      <c r="AP29" s="140" t="s">
        <v>96</v>
      </c>
      <c r="AQ29" s="141" t="s">
        <v>444</v>
      </c>
      <c r="AR29" s="105">
        <v>46023</v>
      </c>
      <c r="AS29" s="105">
        <v>46387</v>
      </c>
      <c r="AT29" s="102" t="s">
        <v>445</v>
      </c>
      <c r="AU29" s="767"/>
      <c r="AV29" s="102" t="s">
        <v>551</v>
      </c>
      <c r="AW29" s="144" t="s">
        <v>570</v>
      </c>
      <c r="AX29" s="141" t="s">
        <v>84</v>
      </c>
      <c r="AY29" s="138" t="s">
        <v>449</v>
      </c>
      <c r="AZ29" s="138" t="s">
        <v>449</v>
      </c>
    </row>
    <row r="30" spans="1:52" ht="46.15" hidden="1" customHeight="1" x14ac:dyDescent="0.25">
      <c r="A30" s="720"/>
      <c r="B30" s="757"/>
      <c r="C30" s="722"/>
      <c r="D30" s="761"/>
      <c r="E30" s="757"/>
      <c r="F30" s="765"/>
      <c r="G30" s="140" t="s">
        <v>439</v>
      </c>
      <c r="H30" s="140" t="s">
        <v>439</v>
      </c>
      <c r="I30" s="166" t="s">
        <v>439</v>
      </c>
      <c r="J30" s="166" t="s">
        <v>440</v>
      </c>
      <c r="K30" s="166" t="s">
        <v>439</v>
      </c>
      <c r="L30" s="166" t="s">
        <v>440</v>
      </c>
      <c r="M30" s="166" t="s">
        <v>440</v>
      </c>
      <c r="N30" s="166" t="s">
        <v>440</v>
      </c>
      <c r="O30" s="140" t="s">
        <v>440</v>
      </c>
      <c r="P30" s="136" t="s">
        <v>441</v>
      </c>
      <c r="Q30" s="136" t="s">
        <v>441</v>
      </c>
      <c r="R30" s="136" t="s">
        <v>441</v>
      </c>
      <c r="S30" s="136" t="s">
        <v>441</v>
      </c>
      <c r="T30" s="136" t="s">
        <v>493</v>
      </c>
      <c r="U30" s="136" t="s">
        <v>480</v>
      </c>
      <c r="V30" s="141" t="s">
        <v>75</v>
      </c>
      <c r="W30" s="336" t="s">
        <v>581</v>
      </c>
      <c r="X30" s="140" t="s">
        <v>86</v>
      </c>
      <c r="Y30" s="325" t="s">
        <v>111</v>
      </c>
      <c r="Z30" s="141" t="s">
        <v>109</v>
      </c>
      <c r="AA30" s="277">
        <v>69182</v>
      </c>
      <c r="AB30" s="141" t="s">
        <v>80</v>
      </c>
      <c r="AC30" s="279">
        <f>SUM(AD30:AO30)</f>
        <v>15000</v>
      </c>
      <c r="AD30" s="280">
        <v>1200</v>
      </c>
      <c r="AE30" s="280">
        <v>1200</v>
      </c>
      <c r="AF30" s="280">
        <v>1260</v>
      </c>
      <c r="AG30" s="280">
        <v>1260</v>
      </c>
      <c r="AH30" s="280">
        <v>1260</v>
      </c>
      <c r="AI30" s="280">
        <v>1260</v>
      </c>
      <c r="AJ30" s="280">
        <v>1260</v>
      </c>
      <c r="AK30" s="280">
        <v>1260</v>
      </c>
      <c r="AL30" s="280">
        <v>1260</v>
      </c>
      <c r="AM30" s="280">
        <v>1260</v>
      </c>
      <c r="AN30" s="280">
        <v>1260</v>
      </c>
      <c r="AO30" s="280">
        <v>1260</v>
      </c>
      <c r="AP30" s="140" t="s">
        <v>96</v>
      </c>
      <c r="AQ30" s="141" t="s">
        <v>444</v>
      </c>
      <c r="AR30" s="105">
        <v>46023</v>
      </c>
      <c r="AS30" s="105">
        <v>46387</v>
      </c>
      <c r="AT30" s="102" t="s">
        <v>445</v>
      </c>
      <c r="AU30" s="767"/>
      <c r="AV30" s="102" t="s">
        <v>551</v>
      </c>
      <c r="AW30" s="144" t="s">
        <v>570</v>
      </c>
      <c r="AX30" s="141" t="s">
        <v>89</v>
      </c>
      <c r="AY30" s="138" t="s">
        <v>449</v>
      </c>
      <c r="AZ30" s="138" t="s">
        <v>449</v>
      </c>
    </row>
    <row r="31" spans="1:52" ht="46.15" hidden="1" customHeight="1" x14ac:dyDescent="0.25">
      <c r="A31" s="720"/>
      <c r="B31" s="757"/>
      <c r="C31" s="722"/>
      <c r="D31" s="761"/>
      <c r="E31" s="757" t="s">
        <v>582</v>
      </c>
      <c r="F31" s="765"/>
      <c r="G31" s="140" t="s">
        <v>439</v>
      </c>
      <c r="H31" s="140" t="s">
        <v>439</v>
      </c>
      <c r="I31" s="166" t="s">
        <v>439</v>
      </c>
      <c r="J31" s="166" t="s">
        <v>449</v>
      </c>
      <c r="K31" s="166" t="s">
        <v>439</v>
      </c>
      <c r="L31" s="166" t="s">
        <v>440</v>
      </c>
      <c r="M31" s="166" t="s">
        <v>440</v>
      </c>
      <c r="N31" s="166" t="s">
        <v>440</v>
      </c>
      <c r="O31" s="140" t="s">
        <v>440</v>
      </c>
      <c r="P31" s="136" t="s">
        <v>441</v>
      </c>
      <c r="Q31" s="136" t="s">
        <v>531</v>
      </c>
      <c r="R31" s="136" t="s">
        <v>583</v>
      </c>
      <c r="S31" s="136" t="s">
        <v>441</v>
      </c>
      <c r="T31" s="136" t="s">
        <v>533</v>
      </c>
      <c r="U31" s="136" t="s">
        <v>480</v>
      </c>
      <c r="V31" s="141" t="s">
        <v>75</v>
      </c>
      <c r="W31" s="336" t="s">
        <v>584</v>
      </c>
      <c r="X31" s="140" t="s">
        <v>86</v>
      </c>
      <c r="Y31" s="325" t="s">
        <v>108</v>
      </c>
      <c r="Z31" s="141" t="s">
        <v>109</v>
      </c>
      <c r="AA31" s="277">
        <v>11155</v>
      </c>
      <c r="AB31" s="141" t="s">
        <v>80</v>
      </c>
      <c r="AC31" s="279">
        <f>SUM(AD31:AO31)</f>
        <v>5000</v>
      </c>
      <c r="AD31" s="144" t="s">
        <v>81</v>
      </c>
      <c r="AE31" s="141">
        <v>500</v>
      </c>
      <c r="AF31" s="141">
        <v>500</v>
      </c>
      <c r="AG31" s="141">
        <v>500</v>
      </c>
      <c r="AH31" s="141">
        <v>500</v>
      </c>
      <c r="AI31" s="141">
        <v>500</v>
      </c>
      <c r="AJ31" s="141">
        <v>500</v>
      </c>
      <c r="AK31" s="141">
        <v>500</v>
      </c>
      <c r="AL31" s="141">
        <v>500</v>
      </c>
      <c r="AM31" s="141">
        <v>500</v>
      </c>
      <c r="AN31" s="141">
        <v>500</v>
      </c>
      <c r="AO31" s="144" t="s">
        <v>81</v>
      </c>
      <c r="AP31" s="140" t="s">
        <v>96</v>
      </c>
      <c r="AQ31" s="141" t="s">
        <v>444</v>
      </c>
      <c r="AR31" s="105">
        <v>46054</v>
      </c>
      <c r="AS31" s="105" t="s">
        <v>569</v>
      </c>
      <c r="AT31" s="141" t="s">
        <v>445</v>
      </c>
      <c r="AU31" s="767"/>
      <c r="AV31" s="102" t="s">
        <v>551</v>
      </c>
      <c r="AW31" s="144" t="s">
        <v>570</v>
      </c>
      <c r="AX31" s="141" t="s">
        <v>92</v>
      </c>
      <c r="AY31" s="138" t="s">
        <v>449</v>
      </c>
      <c r="AZ31" s="138" t="s">
        <v>449</v>
      </c>
    </row>
    <row r="32" spans="1:52" ht="64.5" customHeight="1" x14ac:dyDescent="0.25">
      <c r="A32" s="720"/>
      <c r="B32" s="757"/>
      <c r="C32" s="722"/>
      <c r="D32" s="761"/>
      <c r="E32" s="757"/>
      <c r="F32" s="765"/>
      <c r="G32" s="140" t="s">
        <v>439</v>
      </c>
      <c r="H32" s="140" t="s">
        <v>439</v>
      </c>
      <c r="I32" s="166" t="s">
        <v>439</v>
      </c>
      <c r="J32" s="166" t="s">
        <v>440</v>
      </c>
      <c r="K32" s="166" t="s">
        <v>439</v>
      </c>
      <c r="L32" s="166" t="s">
        <v>440</v>
      </c>
      <c r="M32" s="166" t="s">
        <v>440</v>
      </c>
      <c r="N32" s="166" t="s">
        <v>440</v>
      </c>
      <c r="O32" s="140" t="s">
        <v>440</v>
      </c>
      <c r="P32" s="136" t="s">
        <v>441</v>
      </c>
      <c r="Q32" s="136" t="s">
        <v>441</v>
      </c>
      <c r="R32" s="136" t="s">
        <v>441</v>
      </c>
      <c r="S32" s="136" t="s">
        <v>441</v>
      </c>
      <c r="T32" s="136" t="s">
        <v>493</v>
      </c>
      <c r="U32" s="136" t="s">
        <v>480</v>
      </c>
      <c r="V32" s="141" t="s">
        <v>187</v>
      </c>
      <c r="W32" s="336" t="s">
        <v>585</v>
      </c>
      <c r="X32" s="140" t="s">
        <v>77</v>
      </c>
      <c r="Y32" s="325" t="s">
        <v>189</v>
      </c>
      <c r="Z32" s="137" t="s">
        <v>190</v>
      </c>
      <c r="AA32" s="277">
        <f>SUM(AA33:AA34)</f>
        <v>2831</v>
      </c>
      <c r="AB32" s="141" t="s">
        <v>126</v>
      </c>
      <c r="AC32" s="279">
        <f>SUM(AC33:AC34)</f>
        <v>225</v>
      </c>
      <c r="AD32" s="278">
        <f>SUM(AD33:AD34)</f>
        <v>8</v>
      </c>
      <c r="AE32" s="278">
        <f>SUM(AE33:AE34)</f>
        <v>20</v>
      </c>
      <c r="AF32" s="278">
        <f t="shared" ref="AF32:AO32" si="4">SUM(AF33:AF34)</f>
        <v>20</v>
      </c>
      <c r="AG32" s="278">
        <f t="shared" si="4"/>
        <v>20</v>
      </c>
      <c r="AH32" s="278">
        <f t="shared" si="4"/>
        <v>20</v>
      </c>
      <c r="AI32" s="278">
        <f t="shared" si="4"/>
        <v>20</v>
      </c>
      <c r="AJ32" s="278">
        <f t="shared" si="4"/>
        <v>20</v>
      </c>
      <c r="AK32" s="278">
        <f t="shared" si="4"/>
        <v>20</v>
      </c>
      <c r="AL32" s="278">
        <f t="shared" si="4"/>
        <v>20</v>
      </c>
      <c r="AM32" s="278">
        <f t="shared" si="4"/>
        <v>20</v>
      </c>
      <c r="AN32" s="278">
        <f t="shared" si="4"/>
        <v>22</v>
      </c>
      <c r="AO32" s="278">
        <f t="shared" si="4"/>
        <v>15</v>
      </c>
      <c r="AP32" s="140" t="s">
        <v>96</v>
      </c>
      <c r="AQ32" s="141" t="s">
        <v>444</v>
      </c>
      <c r="AR32" s="105">
        <v>46023</v>
      </c>
      <c r="AS32" s="105">
        <v>46387</v>
      </c>
      <c r="AT32" s="102" t="s">
        <v>445</v>
      </c>
      <c r="AU32" s="767"/>
      <c r="AV32" s="102" t="s">
        <v>551</v>
      </c>
      <c r="AW32" s="144" t="s">
        <v>570</v>
      </c>
      <c r="AX32" s="141" t="s">
        <v>84</v>
      </c>
      <c r="AY32" s="138" t="s">
        <v>449</v>
      </c>
      <c r="AZ32" s="138" t="s">
        <v>449</v>
      </c>
    </row>
    <row r="33" spans="1:52" ht="46.15" hidden="1" customHeight="1" x14ac:dyDescent="0.25">
      <c r="A33" s="720"/>
      <c r="B33" s="757"/>
      <c r="C33" s="722"/>
      <c r="D33" s="761"/>
      <c r="E33" s="757"/>
      <c r="F33" s="765"/>
      <c r="G33" s="140" t="s">
        <v>439</v>
      </c>
      <c r="H33" s="140" t="s">
        <v>439</v>
      </c>
      <c r="I33" s="166" t="s">
        <v>439</v>
      </c>
      <c r="J33" s="166" t="s">
        <v>440</v>
      </c>
      <c r="K33" s="166" t="s">
        <v>439</v>
      </c>
      <c r="L33" s="166" t="s">
        <v>440</v>
      </c>
      <c r="M33" s="166" t="s">
        <v>440</v>
      </c>
      <c r="N33" s="166" t="s">
        <v>440</v>
      </c>
      <c r="O33" s="140" t="s">
        <v>440</v>
      </c>
      <c r="P33" s="136" t="s">
        <v>441</v>
      </c>
      <c r="Q33" s="136" t="s">
        <v>441</v>
      </c>
      <c r="R33" s="136" t="s">
        <v>441</v>
      </c>
      <c r="S33" s="136" t="s">
        <v>441</v>
      </c>
      <c r="T33" s="136" t="s">
        <v>493</v>
      </c>
      <c r="U33" s="136" t="s">
        <v>480</v>
      </c>
      <c r="V33" s="141" t="s">
        <v>187</v>
      </c>
      <c r="W33" s="336" t="s">
        <v>586</v>
      </c>
      <c r="X33" s="140" t="s">
        <v>86</v>
      </c>
      <c r="Y33" s="325" t="s">
        <v>189</v>
      </c>
      <c r="Z33" s="141" t="s">
        <v>190</v>
      </c>
      <c r="AA33" s="277">
        <v>849</v>
      </c>
      <c r="AB33" s="141" t="s">
        <v>126</v>
      </c>
      <c r="AC33" s="279">
        <f t="shared" si="0"/>
        <v>100</v>
      </c>
      <c r="AD33" s="280">
        <v>8</v>
      </c>
      <c r="AE33" s="280">
        <v>8</v>
      </c>
      <c r="AF33" s="280">
        <v>8</v>
      </c>
      <c r="AG33" s="280">
        <v>8</v>
      </c>
      <c r="AH33" s="280">
        <v>8</v>
      </c>
      <c r="AI33" s="280">
        <v>8</v>
      </c>
      <c r="AJ33" s="280">
        <v>8</v>
      </c>
      <c r="AK33" s="280">
        <v>8</v>
      </c>
      <c r="AL33" s="280">
        <v>8</v>
      </c>
      <c r="AM33" s="280">
        <v>8</v>
      </c>
      <c r="AN33" s="280">
        <v>10</v>
      </c>
      <c r="AO33" s="280">
        <v>10</v>
      </c>
      <c r="AP33" s="140" t="s">
        <v>96</v>
      </c>
      <c r="AQ33" s="141" t="s">
        <v>444</v>
      </c>
      <c r="AR33" s="105">
        <v>46023</v>
      </c>
      <c r="AS33" s="105">
        <v>46387</v>
      </c>
      <c r="AT33" s="102" t="s">
        <v>445</v>
      </c>
      <c r="AU33" s="767"/>
      <c r="AV33" s="102" t="s">
        <v>551</v>
      </c>
      <c r="AW33" s="144" t="s">
        <v>570</v>
      </c>
      <c r="AX33" s="141" t="s">
        <v>89</v>
      </c>
      <c r="AY33" s="138" t="s">
        <v>449</v>
      </c>
      <c r="AZ33" s="138" t="s">
        <v>449</v>
      </c>
    </row>
    <row r="34" spans="1:52" ht="46.15" hidden="1" customHeight="1" x14ac:dyDescent="0.25">
      <c r="A34" s="720"/>
      <c r="B34" s="757"/>
      <c r="C34" s="722"/>
      <c r="D34" s="761"/>
      <c r="E34" s="757"/>
      <c r="F34" s="765"/>
      <c r="G34" s="140" t="s">
        <v>439</v>
      </c>
      <c r="H34" s="140" t="s">
        <v>439</v>
      </c>
      <c r="I34" s="166" t="s">
        <v>439</v>
      </c>
      <c r="J34" s="166" t="s">
        <v>449</v>
      </c>
      <c r="K34" s="166" t="s">
        <v>439</v>
      </c>
      <c r="L34" s="166" t="s">
        <v>440</v>
      </c>
      <c r="M34" s="166" t="s">
        <v>440</v>
      </c>
      <c r="N34" s="166" t="s">
        <v>440</v>
      </c>
      <c r="O34" s="140" t="s">
        <v>440</v>
      </c>
      <c r="P34" s="136" t="s">
        <v>441</v>
      </c>
      <c r="Q34" s="136" t="s">
        <v>587</v>
      </c>
      <c r="R34" s="136" t="s">
        <v>441</v>
      </c>
      <c r="S34" s="136" t="s">
        <v>588</v>
      </c>
      <c r="T34" s="136" t="s">
        <v>441</v>
      </c>
      <c r="U34" s="136" t="s">
        <v>480</v>
      </c>
      <c r="V34" s="141" t="s">
        <v>187</v>
      </c>
      <c r="W34" s="336" t="s">
        <v>589</v>
      </c>
      <c r="X34" s="140" t="s">
        <v>86</v>
      </c>
      <c r="Y34" s="325" t="s">
        <v>189</v>
      </c>
      <c r="Z34" s="141" t="s">
        <v>194</v>
      </c>
      <c r="AA34" s="277">
        <v>1982</v>
      </c>
      <c r="AB34" s="141" t="s">
        <v>126</v>
      </c>
      <c r="AC34" s="279">
        <f t="shared" si="0"/>
        <v>125</v>
      </c>
      <c r="AD34" s="144" t="s">
        <v>81</v>
      </c>
      <c r="AE34" s="141">
        <v>12</v>
      </c>
      <c r="AF34" s="141">
        <v>12</v>
      </c>
      <c r="AG34" s="141">
        <v>12</v>
      </c>
      <c r="AH34" s="141">
        <v>12</v>
      </c>
      <c r="AI34" s="141">
        <v>12</v>
      </c>
      <c r="AJ34" s="141">
        <v>12</v>
      </c>
      <c r="AK34" s="141">
        <v>12</v>
      </c>
      <c r="AL34" s="141">
        <v>12</v>
      </c>
      <c r="AM34" s="141">
        <v>12</v>
      </c>
      <c r="AN34" s="141">
        <v>12</v>
      </c>
      <c r="AO34" s="141">
        <v>5</v>
      </c>
      <c r="AP34" s="140" t="s">
        <v>96</v>
      </c>
      <c r="AQ34" s="141" t="s">
        <v>444</v>
      </c>
      <c r="AR34" s="105">
        <v>46054</v>
      </c>
      <c r="AS34" s="143">
        <v>46356</v>
      </c>
      <c r="AT34" s="141" t="s">
        <v>445</v>
      </c>
      <c r="AU34" s="767"/>
      <c r="AV34" s="102" t="s">
        <v>551</v>
      </c>
      <c r="AW34" s="144" t="s">
        <v>570</v>
      </c>
      <c r="AX34" s="141" t="s">
        <v>92</v>
      </c>
      <c r="AY34" s="138" t="s">
        <v>449</v>
      </c>
      <c r="AZ34" s="138" t="s">
        <v>449</v>
      </c>
    </row>
    <row r="35" spans="1:52" ht="46.15" customHeight="1" x14ac:dyDescent="0.25">
      <c r="A35" s="720"/>
      <c r="B35" s="757"/>
      <c r="C35" s="722"/>
      <c r="D35" s="761"/>
      <c r="E35" s="102" t="s">
        <v>590</v>
      </c>
      <c r="F35" s="765"/>
      <c r="G35" s="141" t="s">
        <v>439</v>
      </c>
      <c r="H35" s="141" t="s">
        <v>439</v>
      </c>
      <c r="I35" s="178" t="s">
        <v>591</v>
      </c>
      <c r="J35" s="178" t="s">
        <v>440</v>
      </c>
      <c r="K35" s="178" t="s">
        <v>440</v>
      </c>
      <c r="L35" s="178" t="s">
        <v>440</v>
      </c>
      <c r="M35" s="178" t="s">
        <v>440</v>
      </c>
      <c r="N35" s="178" t="s">
        <v>440</v>
      </c>
      <c r="O35" s="141" t="s">
        <v>440</v>
      </c>
      <c r="P35" s="326" t="s">
        <v>516</v>
      </c>
      <c r="Q35" s="326" t="s">
        <v>531</v>
      </c>
      <c r="R35" s="326" t="s">
        <v>516</v>
      </c>
      <c r="S35" s="326" t="s">
        <v>532</v>
      </c>
      <c r="T35" s="326" t="s">
        <v>533</v>
      </c>
      <c r="U35" s="326" t="s">
        <v>567</v>
      </c>
      <c r="V35" s="141" t="s">
        <v>75</v>
      </c>
      <c r="W35" s="336" t="s">
        <v>592</v>
      </c>
      <c r="X35" s="140" t="s">
        <v>77</v>
      </c>
      <c r="Y35" s="140" t="s">
        <v>114</v>
      </c>
      <c r="Z35" s="141" t="s">
        <v>115</v>
      </c>
      <c r="AA35" s="277">
        <v>3345</v>
      </c>
      <c r="AB35" s="141" t="s">
        <v>80</v>
      </c>
      <c r="AC35" s="319">
        <f>SUM(AD35:AO35)</f>
        <v>8000</v>
      </c>
      <c r="AD35" s="279" t="s">
        <v>81</v>
      </c>
      <c r="AE35" s="279" t="s">
        <v>81</v>
      </c>
      <c r="AF35" s="279" t="s">
        <v>81</v>
      </c>
      <c r="AG35" s="280">
        <v>3000</v>
      </c>
      <c r="AH35" s="279" t="s">
        <v>81</v>
      </c>
      <c r="AI35" s="279" t="s">
        <v>81</v>
      </c>
      <c r="AJ35" s="279" t="s">
        <v>81</v>
      </c>
      <c r="AK35" s="280">
        <v>4000</v>
      </c>
      <c r="AL35" s="279" t="s">
        <v>81</v>
      </c>
      <c r="AM35" s="280">
        <v>1000</v>
      </c>
      <c r="AN35" s="279" t="s">
        <v>81</v>
      </c>
      <c r="AO35" s="279" t="s">
        <v>81</v>
      </c>
      <c r="AP35" s="140" t="s">
        <v>116</v>
      </c>
      <c r="AQ35" s="141" t="s">
        <v>550</v>
      </c>
      <c r="AR35" s="105">
        <v>46113</v>
      </c>
      <c r="AS35" s="105">
        <v>46387</v>
      </c>
      <c r="AT35" s="102" t="s">
        <v>445</v>
      </c>
      <c r="AU35" s="767"/>
      <c r="AV35" s="102" t="s">
        <v>551</v>
      </c>
      <c r="AW35" s="144" t="s">
        <v>570</v>
      </c>
      <c r="AX35" s="141" t="s">
        <v>97</v>
      </c>
      <c r="AY35" s="138" t="s">
        <v>449</v>
      </c>
      <c r="AZ35" s="138" t="s">
        <v>449</v>
      </c>
    </row>
    <row r="36" spans="1:52" ht="46.15" customHeight="1" x14ac:dyDescent="0.25">
      <c r="A36" s="720"/>
      <c r="B36" s="759"/>
      <c r="C36" s="722"/>
      <c r="D36" s="762"/>
      <c r="E36" s="102" t="s">
        <v>593</v>
      </c>
      <c r="F36" s="765"/>
      <c r="G36" s="140" t="s">
        <v>439</v>
      </c>
      <c r="H36" s="140" t="s">
        <v>439</v>
      </c>
      <c r="I36" s="166" t="s">
        <v>591</v>
      </c>
      <c r="J36" s="166" t="s">
        <v>440</v>
      </c>
      <c r="K36" s="166" t="s">
        <v>440</v>
      </c>
      <c r="L36" s="166" t="s">
        <v>440</v>
      </c>
      <c r="M36" s="166" t="s">
        <v>440</v>
      </c>
      <c r="N36" s="166" t="s">
        <v>440</v>
      </c>
      <c r="O36" s="140" t="s">
        <v>440</v>
      </c>
      <c r="P36" s="136" t="s">
        <v>516</v>
      </c>
      <c r="Q36" s="136" t="s">
        <v>531</v>
      </c>
      <c r="R36" s="136" t="s">
        <v>516</v>
      </c>
      <c r="S36" s="136" t="s">
        <v>532</v>
      </c>
      <c r="T36" s="136" t="s">
        <v>533</v>
      </c>
      <c r="U36" s="136" t="s">
        <v>567</v>
      </c>
      <c r="V36" s="141" t="s">
        <v>75</v>
      </c>
      <c r="W36" s="336" t="s">
        <v>594</v>
      </c>
      <c r="X36" s="140" t="s">
        <v>77</v>
      </c>
      <c r="Y36" s="102" t="s">
        <v>118</v>
      </c>
      <c r="Z36" s="141" t="s">
        <v>2853</v>
      </c>
      <c r="AA36" s="277">
        <v>79267</v>
      </c>
      <c r="AB36" s="141" t="s">
        <v>80</v>
      </c>
      <c r="AC36" s="319">
        <f>SUM(AD36:AO36)</f>
        <v>8000</v>
      </c>
      <c r="AD36" s="279" t="s">
        <v>81</v>
      </c>
      <c r="AE36" s="280">
        <v>2000</v>
      </c>
      <c r="AF36" s="279" t="s">
        <v>81</v>
      </c>
      <c r="AG36" s="279" t="s">
        <v>81</v>
      </c>
      <c r="AH36" s="280">
        <v>4000</v>
      </c>
      <c r="AI36" s="279" t="s">
        <v>81</v>
      </c>
      <c r="AJ36" s="279" t="s">
        <v>81</v>
      </c>
      <c r="AK36" s="280">
        <v>1000</v>
      </c>
      <c r="AL36" s="279" t="s">
        <v>81</v>
      </c>
      <c r="AM36" s="280">
        <v>1000</v>
      </c>
      <c r="AN36" s="279" t="s">
        <v>81</v>
      </c>
      <c r="AO36" s="279" t="s">
        <v>81</v>
      </c>
      <c r="AP36" s="140" t="s">
        <v>116</v>
      </c>
      <c r="AQ36" s="141" t="s">
        <v>550</v>
      </c>
      <c r="AR36" s="105">
        <v>46054</v>
      </c>
      <c r="AS36" s="105">
        <v>46387</v>
      </c>
      <c r="AT36" s="102" t="s">
        <v>445</v>
      </c>
      <c r="AU36" s="768"/>
      <c r="AV36" s="102" t="s">
        <v>551</v>
      </c>
      <c r="AW36" s="144" t="s">
        <v>570</v>
      </c>
      <c r="AX36" s="141" t="s">
        <v>97</v>
      </c>
      <c r="AY36" s="138" t="s">
        <v>449</v>
      </c>
      <c r="AZ36" s="138" t="s">
        <v>449</v>
      </c>
    </row>
    <row r="37" spans="1:52" ht="46.15" customHeight="1" x14ac:dyDescent="0.25">
      <c r="A37" s="720"/>
      <c r="B37" s="758" t="s">
        <v>595</v>
      </c>
      <c r="C37" s="758" t="s">
        <v>596</v>
      </c>
      <c r="D37" s="760" t="s">
        <v>547</v>
      </c>
      <c r="E37" s="763" t="s">
        <v>597</v>
      </c>
      <c r="F37" s="747"/>
      <c r="G37" s="310" t="s">
        <v>439</v>
      </c>
      <c r="H37" s="310" t="s">
        <v>449</v>
      </c>
      <c r="I37" s="311" t="s">
        <v>439</v>
      </c>
      <c r="J37" s="311" t="s">
        <v>439</v>
      </c>
      <c r="K37" s="311" t="s">
        <v>439</v>
      </c>
      <c r="L37" s="311" t="s">
        <v>449</v>
      </c>
      <c r="M37" s="311" t="s">
        <v>449</v>
      </c>
      <c r="N37" s="311" t="s">
        <v>449</v>
      </c>
      <c r="O37" s="311" t="s">
        <v>449</v>
      </c>
      <c r="P37" s="311" t="s">
        <v>516</v>
      </c>
      <c r="Q37" s="350" t="s">
        <v>598</v>
      </c>
      <c r="R37" s="351" t="s">
        <v>516</v>
      </c>
      <c r="S37" s="311" t="s">
        <v>532</v>
      </c>
      <c r="T37" s="351" t="s">
        <v>533</v>
      </c>
      <c r="U37" s="311" t="s">
        <v>441</v>
      </c>
      <c r="V37" s="141" t="s">
        <v>75</v>
      </c>
      <c r="W37" s="336" t="s">
        <v>599</v>
      </c>
      <c r="X37" s="140" t="s">
        <v>77</v>
      </c>
      <c r="Y37" s="217" t="s">
        <v>120</v>
      </c>
      <c r="Z37" s="138" t="s">
        <v>121</v>
      </c>
      <c r="AA37" s="277">
        <v>89119.52</v>
      </c>
      <c r="AB37" s="180" t="s">
        <v>80</v>
      </c>
      <c r="AC37" s="279">
        <f>SUM(AD37:AO37)</f>
        <v>40700</v>
      </c>
      <c r="AD37" s="144"/>
      <c r="AE37" s="144"/>
      <c r="AF37" s="144"/>
      <c r="AG37" s="144"/>
      <c r="AH37" s="144"/>
      <c r="AI37" s="144"/>
      <c r="AJ37" s="280">
        <v>4200</v>
      </c>
      <c r="AK37" s="280">
        <v>6000</v>
      </c>
      <c r="AL37" s="280">
        <v>9000</v>
      </c>
      <c r="AM37" s="280">
        <v>9500</v>
      </c>
      <c r="AN37" s="280">
        <v>10000</v>
      </c>
      <c r="AO37" s="280">
        <v>2000</v>
      </c>
      <c r="AP37" s="140" t="s">
        <v>96</v>
      </c>
      <c r="AQ37" s="141" t="s">
        <v>444</v>
      </c>
      <c r="AR37" s="160">
        <v>46204</v>
      </c>
      <c r="AS37" s="160">
        <v>46387</v>
      </c>
      <c r="AT37" s="102" t="s">
        <v>445</v>
      </c>
      <c r="AU37" s="749">
        <v>30000000000</v>
      </c>
      <c r="AV37" s="102" t="s">
        <v>551</v>
      </c>
      <c r="AW37" s="144" t="s">
        <v>600</v>
      </c>
      <c r="AX37" s="138" t="s">
        <v>122</v>
      </c>
      <c r="AY37" s="138" t="s">
        <v>449</v>
      </c>
      <c r="AZ37" s="138" t="s">
        <v>449</v>
      </c>
    </row>
    <row r="38" spans="1:52" ht="46.15" customHeight="1" x14ac:dyDescent="0.25">
      <c r="A38" s="720"/>
      <c r="B38" s="757"/>
      <c r="C38" s="757"/>
      <c r="D38" s="761"/>
      <c r="E38" s="764"/>
      <c r="F38" s="747"/>
      <c r="G38" s="310" t="s">
        <v>439</v>
      </c>
      <c r="H38" s="310" t="s">
        <v>449</v>
      </c>
      <c r="I38" s="311" t="s">
        <v>439</v>
      </c>
      <c r="J38" s="311" t="s">
        <v>439</v>
      </c>
      <c r="K38" s="311" t="s">
        <v>439</v>
      </c>
      <c r="L38" s="311" t="s">
        <v>449</v>
      </c>
      <c r="M38" s="311" t="s">
        <v>449</v>
      </c>
      <c r="N38" s="311" t="s">
        <v>449</v>
      </c>
      <c r="O38" s="311" t="s">
        <v>449</v>
      </c>
      <c r="P38" s="327" t="s">
        <v>516</v>
      </c>
      <c r="Q38" s="229" t="s">
        <v>598</v>
      </c>
      <c r="R38" s="328" t="s">
        <v>516</v>
      </c>
      <c r="S38" s="327" t="s">
        <v>532</v>
      </c>
      <c r="T38" s="328" t="s">
        <v>533</v>
      </c>
      <c r="U38" s="329" t="s">
        <v>441</v>
      </c>
      <c r="V38" s="138" t="s">
        <v>75</v>
      </c>
      <c r="W38" s="336" t="s">
        <v>601</v>
      </c>
      <c r="X38" s="140" t="s">
        <v>77</v>
      </c>
      <c r="Y38" s="145" t="s">
        <v>124</v>
      </c>
      <c r="Z38" s="138" t="s">
        <v>125</v>
      </c>
      <c r="AA38" s="277">
        <v>8428</v>
      </c>
      <c r="AB38" s="138" t="s">
        <v>126</v>
      </c>
      <c r="AC38" s="279">
        <f t="shared" si="0"/>
        <v>2020</v>
      </c>
      <c r="AD38" s="281">
        <v>0</v>
      </c>
      <c r="AE38" s="281">
        <v>0</v>
      </c>
      <c r="AF38" s="281">
        <v>0</v>
      </c>
      <c r="AG38" s="281">
        <v>0</v>
      </c>
      <c r="AH38" s="281">
        <v>0</v>
      </c>
      <c r="AI38" s="281">
        <v>200</v>
      </c>
      <c r="AJ38" s="281">
        <v>300</v>
      </c>
      <c r="AK38" s="281">
        <v>320</v>
      </c>
      <c r="AL38" s="281">
        <v>400</v>
      </c>
      <c r="AM38" s="281">
        <v>400</v>
      </c>
      <c r="AN38" s="281">
        <v>300</v>
      </c>
      <c r="AO38" s="281">
        <v>100</v>
      </c>
      <c r="AP38" s="140" t="s">
        <v>96</v>
      </c>
      <c r="AQ38" s="138" t="s">
        <v>444</v>
      </c>
      <c r="AR38" s="160">
        <v>46174</v>
      </c>
      <c r="AS38" s="160">
        <v>46387</v>
      </c>
      <c r="AT38" s="138" t="s">
        <v>602</v>
      </c>
      <c r="AU38" s="750"/>
      <c r="AV38" s="161" t="s">
        <v>446</v>
      </c>
      <c r="AW38" s="161" t="s">
        <v>600</v>
      </c>
      <c r="AX38" s="138" t="s">
        <v>122</v>
      </c>
      <c r="AY38" s="138" t="s">
        <v>449</v>
      </c>
      <c r="AZ38" s="138" t="s">
        <v>449</v>
      </c>
    </row>
    <row r="39" spans="1:52" ht="46.15" customHeight="1" x14ac:dyDescent="0.25">
      <c r="A39" s="720"/>
      <c r="B39" s="757"/>
      <c r="C39" s="757"/>
      <c r="D39" s="761"/>
      <c r="E39" s="330" t="s">
        <v>603</v>
      </c>
      <c r="F39" s="748"/>
      <c r="G39" s="310" t="s">
        <v>439</v>
      </c>
      <c r="H39" s="310" t="s">
        <v>449</v>
      </c>
      <c r="I39" s="311" t="s">
        <v>439</v>
      </c>
      <c r="J39" s="311" t="s">
        <v>439</v>
      </c>
      <c r="K39" s="311" t="s">
        <v>439</v>
      </c>
      <c r="L39" s="311" t="s">
        <v>449</v>
      </c>
      <c r="M39" s="311" t="s">
        <v>449</v>
      </c>
      <c r="N39" s="311" t="s">
        <v>449</v>
      </c>
      <c r="O39" s="311" t="s">
        <v>449</v>
      </c>
      <c r="P39" s="327" t="s">
        <v>516</v>
      </c>
      <c r="Q39" s="229" t="s">
        <v>598</v>
      </c>
      <c r="R39" s="328" t="s">
        <v>516</v>
      </c>
      <c r="S39" s="327" t="s">
        <v>532</v>
      </c>
      <c r="T39" s="328" t="s">
        <v>533</v>
      </c>
      <c r="U39" s="329" t="s">
        <v>441</v>
      </c>
      <c r="V39" s="138" t="s">
        <v>75</v>
      </c>
      <c r="W39" s="336" t="s">
        <v>127</v>
      </c>
      <c r="X39" s="140" t="s">
        <v>77</v>
      </c>
      <c r="Y39" s="151" t="s">
        <v>128</v>
      </c>
      <c r="Z39" s="147" t="s">
        <v>125</v>
      </c>
      <c r="AA39" s="277">
        <v>123292.92</v>
      </c>
      <c r="AB39" s="138" t="s">
        <v>80</v>
      </c>
      <c r="AC39" s="279">
        <f t="shared" si="0"/>
        <v>58503</v>
      </c>
      <c r="AD39" s="282">
        <v>0</v>
      </c>
      <c r="AE39" s="282">
        <v>0</v>
      </c>
      <c r="AF39" s="282">
        <v>0</v>
      </c>
      <c r="AG39" s="282">
        <v>0</v>
      </c>
      <c r="AH39" s="282">
        <v>0</v>
      </c>
      <c r="AI39" s="282">
        <v>8400</v>
      </c>
      <c r="AJ39" s="283">
        <v>9000</v>
      </c>
      <c r="AK39" s="284">
        <v>9000</v>
      </c>
      <c r="AL39" s="284">
        <v>10000</v>
      </c>
      <c r="AM39" s="284">
        <v>10000</v>
      </c>
      <c r="AN39" s="284">
        <v>10000</v>
      </c>
      <c r="AO39" s="284">
        <v>2103</v>
      </c>
      <c r="AP39" s="140" t="s">
        <v>96</v>
      </c>
      <c r="AQ39" s="138" t="s">
        <v>444</v>
      </c>
      <c r="AR39" s="160">
        <v>46174</v>
      </c>
      <c r="AS39" s="160">
        <v>46387</v>
      </c>
      <c r="AT39" s="138" t="s">
        <v>602</v>
      </c>
      <c r="AU39" s="321">
        <v>8000000000</v>
      </c>
      <c r="AV39" s="161" t="s">
        <v>446</v>
      </c>
      <c r="AW39" s="161" t="s">
        <v>600</v>
      </c>
      <c r="AX39" s="138" t="s">
        <v>122</v>
      </c>
      <c r="AY39" s="138" t="s">
        <v>449</v>
      </c>
      <c r="AZ39" s="138" t="s">
        <v>449</v>
      </c>
    </row>
    <row r="40" spans="1:52" ht="46.15" customHeight="1" x14ac:dyDescent="0.25">
      <c r="A40" s="720"/>
      <c r="B40" s="757"/>
      <c r="C40" s="757"/>
      <c r="D40" s="761"/>
      <c r="E40" s="597" t="s">
        <v>604</v>
      </c>
      <c r="F40" s="751">
        <v>176254752461</v>
      </c>
      <c r="G40" s="140" t="s">
        <v>439</v>
      </c>
      <c r="H40" s="140" t="s">
        <v>439</v>
      </c>
      <c r="I40" s="166" t="s">
        <v>439</v>
      </c>
      <c r="J40" s="166" t="s">
        <v>439</v>
      </c>
      <c r="K40" s="166" t="s">
        <v>440</v>
      </c>
      <c r="L40" s="166" t="s">
        <v>440</v>
      </c>
      <c r="M40" s="166" t="s">
        <v>440</v>
      </c>
      <c r="N40" s="166" t="s">
        <v>440</v>
      </c>
      <c r="O40" s="140" t="s">
        <v>440</v>
      </c>
      <c r="P40" s="136" t="s">
        <v>516</v>
      </c>
      <c r="Q40" s="136" t="s">
        <v>531</v>
      </c>
      <c r="R40" s="136" t="s">
        <v>516</v>
      </c>
      <c r="S40" s="136" t="s">
        <v>532</v>
      </c>
      <c r="T40" s="136" t="s">
        <v>533</v>
      </c>
      <c r="U40" s="136" t="s">
        <v>567</v>
      </c>
      <c r="V40" s="141" t="s">
        <v>75</v>
      </c>
      <c r="W40" s="336" t="s">
        <v>605</v>
      </c>
      <c r="X40" s="140" t="s">
        <v>77</v>
      </c>
      <c r="Y40" s="325" t="s">
        <v>130</v>
      </c>
      <c r="Z40" s="141" t="s">
        <v>131</v>
      </c>
      <c r="AA40" s="277">
        <v>2287</v>
      </c>
      <c r="AB40" s="141" t="s">
        <v>80</v>
      </c>
      <c r="AC40" s="279">
        <f t="shared" si="0"/>
        <v>320</v>
      </c>
      <c r="AD40" s="144" t="s">
        <v>81</v>
      </c>
      <c r="AE40" s="144" t="s">
        <v>81</v>
      </c>
      <c r="AF40" s="144" t="s">
        <v>81</v>
      </c>
      <c r="AG40" s="144" t="s">
        <v>81</v>
      </c>
      <c r="AH40" s="280">
        <v>40</v>
      </c>
      <c r="AI40" s="280">
        <v>40</v>
      </c>
      <c r="AJ40" s="280">
        <v>40</v>
      </c>
      <c r="AK40" s="280">
        <v>40</v>
      </c>
      <c r="AL40" s="280">
        <v>40</v>
      </c>
      <c r="AM40" s="280">
        <v>40</v>
      </c>
      <c r="AN40" s="280">
        <v>40</v>
      </c>
      <c r="AO40" s="280">
        <v>40</v>
      </c>
      <c r="AP40" s="140" t="s">
        <v>96</v>
      </c>
      <c r="AQ40" s="141" t="s">
        <v>444</v>
      </c>
      <c r="AR40" s="105">
        <v>46143</v>
      </c>
      <c r="AS40" s="105">
        <v>46387</v>
      </c>
      <c r="AT40" s="102" t="s">
        <v>445</v>
      </c>
      <c r="AU40" s="752">
        <v>39840000000</v>
      </c>
      <c r="AV40" s="102" t="s">
        <v>551</v>
      </c>
      <c r="AW40" s="144" t="s">
        <v>600</v>
      </c>
      <c r="AX40" s="141" t="s">
        <v>89</v>
      </c>
      <c r="AY40" s="138" t="s">
        <v>449</v>
      </c>
      <c r="AZ40" s="138" t="s">
        <v>449</v>
      </c>
    </row>
    <row r="41" spans="1:52" ht="46.15" customHeight="1" x14ac:dyDescent="0.25">
      <c r="A41" s="720"/>
      <c r="B41" s="757"/>
      <c r="C41" s="757"/>
      <c r="D41" s="761"/>
      <c r="E41" s="597"/>
      <c r="F41" s="751"/>
      <c r="G41" s="140" t="s">
        <v>439</v>
      </c>
      <c r="H41" s="140" t="s">
        <v>439</v>
      </c>
      <c r="I41" s="166" t="s">
        <v>439</v>
      </c>
      <c r="J41" s="166" t="s">
        <v>439</v>
      </c>
      <c r="K41" s="166" t="s">
        <v>440</v>
      </c>
      <c r="L41" s="166" t="s">
        <v>440</v>
      </c>
      <c r="M41" s="166" t="s">
        <v>440</v>
      </c>
      <c r="N41" s="166" t="s">
        <v>440</v>
      </c>
      <c r="O41" s="140" t="s">
        <v>440</v>
      </c>
      <c r="P41" s="136" t="s">
        <v>516</v>
      </c>
      <c r="Q41" s="136" t="s">
        <v>531</v>
      </c>
      <c r="R41" s="136" t="s">
        <v>516</v>
      </c>
      <c r="S41" s="136" t="s">
        <v>532</v>
      </c>
      <c r="T41" s="136" t="s">
        <v>533</v>
      </c>
      <c r="U41" s="136" t="s">
        <v>567</v>
      </c>
      <c r="V41" s="141" t="s">
        <v>75</v>
      </c>
      <c r="W41" s="336" t="s">
        <v>606</v>
      </c>
      <c r="X41" s="140" t="s">
        <v>77</v>
      </c>
      <c r="Y41" s="102" t="s">
        <v>133</v>
      </c>
      <c r="Z41" s="141" t="s">
        <v>134</v>
      </c>
      <c r="AA41" s="285">
        <v>2471</v>
      </c>
      <c r="AB41" s="141" t="s">
        <v>80</v>
      </c>
      <c r="AC41" s="279">
        <f t="shared" si="0"/>
        <v>680</v>
      </c>
      <c r="AD41" s="144" t="s">
        <v>81</v>
      </c>
      <c r="AE41" s="144" t="s">
        <v>81</v>
      </c>
      <c r="AF41" s="280">
        <v>50</v>
      </c>
      <c r="AG41" s="280">
        <v>50</v>
      </c>
      <c r="AH41" s="280">
        <v>50</v>
      </c>
      <c r="AI41" s="280">
        <v>50</v>
      </c>
      <c r="AJ41" s="280">
        <v>50</v>
      </c>
      <c r="AK41" s="280">
        <v>50</v>
      </c>
      <c r="AL41" s="280">
        <v>80</v>
      </c>
      <c r="AM41" s="280">
        <v>100</v>
      </c>
      <c r="AN41" s="280">
        <v>100</v>
      </c>
      <c r="AO41" s="280">
        <v>100</v>
      </c>
      <c r="AP41" s="140" t="s">
        <v>96</v>
      </c>
      <c r="AQ41" s="141" t="s">
        <v>444</v>
      </c>
      <c r="AR41" s="105">
        <v>46082</v>
      </c>
      <c r="AS41" s="105">
        <v>46387</v>
      </c>
      <c r="AT41" s="102" t="s">
        <v>445</v>
      </c>
      <c r="AU41" s="753"/>
      <c r="AV41" s="102" t="s">
        <v>551</v>
      </c>
      <c r="AW41" s="144" t="s">
        <v>600</v>
      </c>
      <c r="AX41" s="141" t="s">
        <v>89</v>
      </c>
      <c r="AY41" s="138" t="s">
        <v>449</v>
      </c>
      <c r="AZ41" s="138" t="s">
        <v>449</v>
      </c>
    </row>
    <row r="42" spans="1:52" ht="46.15" customHeight="1" x14ac:dyDescent="0.25">
      <c r="A42" s="720"/>
      <c r="B42" s="757"/>
      <c r="C42" s="757"/>
      <c r="D42" s="761"/>
      <c r="E42" s="597"/>
      <c r="F42" s="751"/>
      <c r="G42" s="140" t="s">
        <v>439</v>
      </c>
      <c r="H42" s="140" t="s">
        <v>439</v>
      </c>
      <c r="I42" s="166" t="s">
        <v>439</v>
      </c>
      <c r="J42" s="166" t="s">
        <v>439</v>
      </c>
      <c r="K42" s="166" t="s">
        <v>439</v>
      </c>
      <c r="L42" s="166" t="s">
        <v>440</v>
      </c>
      <c r="M42" s="166" t="s">
        <v>440</v>
      </c>
      <c r="N42" s="166" t="s">
        <v>440</v>
      </c>
      <c r="O42" s="140" t="s">
        <v>440</v>
      </c>
      <c r="P42" s="178" t="s">
        <v>516</v>
      </c>
      <c r="Q42" s="178" t="s">
        <v>531</v>
      </c>
      <c r="R42" s="178" t="s">
        <v>516</v>
      </c>
      <c r="S42" s="178" t="s">
        <v>532</v>
      </c>
      <c r="T42" s="136" t="s">
        <v>493</v>
      </c>
      <c r="U42" s="136" t="s">
        <v>480</v>
      </c>
      <c r="V42" s="141" t="s">
        <v>75</v>
      </c>
      <c r="W42" s="336" t="s">
        <v>607</v>
      </c>
      <c r="X42" s="140" t="s">
        <v>77</v>
      </c>
      <c r="Y42" s="325" t="s">
        <v>136</v>
      </c>
      <c r="Z42" s="141" t="s">
        <v>137</v>
      </c>
      <c r="AA42" s="277">
        <v>173</v>
      </c>
      <c r="AB42" s="141" t="s">
        <v>80</v>
      </c>
      <c r="AC42" s="279">
        <f>SUM(AD42:AO42)</f>
        <v>96</v>
      </c>
      <c r="AD42" s="144" t="s">
        <v>81</v>
      </c>
      <c r="AE42" s="144" t="s">
        <v>81</v>
      </c>
      <c r="AF42" s="144" t="s">
        <v>81</v>
      </c>
      <c r="AG42" s="144" t="s">
        <v>81</v>
      </c>
      <c r="AH42" s="280">
        <v>10</v>
      </c>
      <c r="AI42" s="280">
        <v>10</v>
      </c>
      <c r="AJ42" s="280">
        <v>10</v>
      </c>
      <c r="AK42" s="280">
        <v>10</v>
      </c>
      <c r="AL42" s="280">
        <v>10</v>
      </c>
      <c r="AM42" s="280">
        <v>15</v>
      </c>
      <c r="AN42" s="280">
        <v>15</v>
      </c>
      <c r="AO42" s="280">
        <v>16</v>
      </c>
      <c r="AP42" s="141" t="s">
        <v>191</v>
      </c>
      <c r="AQ42" s="141" t="s">
        <v>444</v>
      </c>
      <c r="AR42" s="105">
        <v>46143</v>
      </c>
      <c r="AS42" s="105">
        <v>46387</v>
      </c>
      <c r="AT42" s="102" t="s">
        <v>445</v>
      </c>
      <c r="AU42" s="753"/>
      <c r="AV42" s="102" t="s">
        <v>551</v>
      </c>
      <c r="AW42" s="144" t="s">
        <v>600</v>
      </c>
      <c r="AX42" s="141" t="s">
        <v>89</v>
      </c>
      <c r="AY42" s="138" t="s">
        <v>449</v>
      </c>
      <c r="AZ42" s="138" t="s">
        <v>449</v>
      </c>
    </row>
    <row r="43" spans="1:52" ht="46.15" customHeight="1" x14ac:dyDescent="0.25">
      <c r="A43" s="720"/>
      <c r="B43" s="757"/>
      <c r="C43" s="757"/>
      <c r="D43" s="761"/>
      <c r="E43" s="597"/>
      <c r="F43" s="751"/>
      <c r="G43" s="140" t="s">
        <v>439</v>
      </c>
      <c r="H43" s="140" t="s">
        <v>439</v>
      </c>
      <c r="I43" s="166" t="s">
        <v>439</v>
      </c>
      <c r="J43" s="166" t="s">
        <v>439</v>
      </c>
      <c r="K43" s="166" t="s">
        <v>439</v>
      </c>
      <c r="L43" s="166" t="s">
        <v>440</v>
      </c>
      <c r="M43" s="166" t="s">
        <v>440</v>
      </c>
      <c r="N43" s="166" t="s">
        <v>440</v>
      </c>
      <c r="O43" s="140" t="s">
        <v>440</v>
      </c>
      <c r="P43" s="178" t="s">
        <v>516</v>
      </c>
      <c r="Q43" s="178" t="s">
        <v>587</v>
      </c>
      <c r="R43" s="178" t="s">
        <v>516</v>
      </c>
      <c r="S43" s="178" t="s">
        <v>532</v>
      </c>
      <c r="T43" s="136" t="s">
        <v>493</v>
      </c>
      <c r="U43" s="136" t="s">
        <v>480</v>
      </c>
      <c r="V43" s="141" t="s">
        <v>187</v>
      </c>
      <c r="W43" s="336" t="s">
        <v>608</v>
      </c>
      <c r="X43" s="140" t="s">
        <v>77</v>
      </c>
      <c r="Y43" s="102" t="s">
        <v>196</v>
      </c>
      <c r="Z43" s="141" t="s">
        <v>197</v>
      </c>
      <c r="AA43" s="277">
        <v>65</v>
      </c>
      <c r="AB43" s="141" t="s">
        <v>126</v>
      </c>
      <c r="AC43" s="279">
        <f>SUM(AD43:AO43)</f>
        <v>5</v>
      </c>
      <c r="AD43" s="144" t="s">
        <v>81</v>
      </c>
      <c r="AE43" s="144" t="s">
        <v>81</v>
      </c>
      <c r="AF43" s="144" t="s">
        <v>81</v>
      </c>
      <c r="AG43" s="144" t="s">
        <v>81</v>
      </c>
      <c r="AH43" s="144" t="s">
        <v>81</v>
      </c>
      <c r="AI43" s="144" t="s">
        <v>81</v>
      </c>
      <c r="AJ43" s="144" t="s">
        <v>81</v>
      </c>
      <c r="AK43" s="280">
        <v>1</v>
      </c>
      <c r="AL43" s="280">
        <v>1</v>
      </c>
      <c r="AM43" s="280">
        <v>1</v>
      </c>
      <c r="AN43" s="280">
        <v>1</v>
      </c>
      <c r="AO43" s="280">
        <v>1</v>
      </c>
      <c r="AP43" s="141" t="s">
        <v>191</v>
      </c>
      <c r="AQ43" s="141" t="s">
        <v>444</v>
      </c>
      <c r="AR43" s="105">
        <v>46235</v>
      </c>
      <c r="AS43" s="105">
        <v>46387</v>
      </c>
      <c r="AT43" s="102" t="s">
        <v>445</v>
      </c>
      <c r="AU43" s="753"/>
      <c r="AV43" s="102" t="s">
        <v>551</v>
      </c>
      <c r="AW43" s="144" t="s">
        <v>600</v>
      </c>
      <c r="AX43" s="141" t="s">
        <v>89</v>
      </c>
      <c r="AY43" s="138" t="s">
        <v>449</v>
      </c>
      <c r="AZ43" s="138" t="s">
        <v>449</v>
      </c>
    </row>
    <row r="44" spans="1:52" ht="46.15" customHeight="1" x14ac:dyDescent="0.25">
      <c r="A44" s="720"/>
      <c r="B44" s="757"/>
      <c r="C44" s="757"/>
      <c r="D44" s="761"/>
      <c r="E44" s="754" t="s">
        <v>609</v>
      </c>
      <c r="F44" s="751"/>
      <c r="G44" s="140" t="s">
        <v>439</v>
      </c>
      <c r="H44" s="140" t="s">
        <v>439</v>
      </c>
      <c r="I44" s="166" t="s">
        <v>439</v>
      </c>
      <c r="J44" s="166" t="s">
        <v>449</v>
      </c>
      <c r="K44" s="166" t="s">
        <v>440</v>
      </c>
      <c r="L44" s="166" t="s">
        <v>440</v>
      </c>
      <c r="M44" s="166" t="s">
        <v>440</v>
      </c>
      <c r="N44" s="166" t="s">
        <v>440</v>
      </c>
      <c r="O44" s="140" t="s">
        <v>440</v>
      </c>
      <c r="P44" s="136" t="s">
        <v>610</v>
      </c>
      <c r="Q44" s="136" t="s">
        <v>517</v>
      </c>
      <c r="R44" s="136" t="s">
        <v>441</v>
      </c>
      <c r="S44" s="136" t="s">
        <v>441</v>
      </c>
      <c r="T44" s="136" t="s">
        <v>519</v>
      </c>
      <c r="U44" s="136" t="s">
        <v>441</v>
      </c>
      <c r="V44" s="141" t="s">
        <v>198</v>
      </c>
      <c r="W44" s="336" t="s">
        <v>611</v>
      </c>
      <c r="X44" s="140" t="s">
        <v>77</v>
      </c>
      <c r="Y44" s="325" t="s">
        <v>200</v>
      </c>
      <c r="Z44" s="141" t="s">
        <v>201</v>
      </c>
      <c r="AA44" s="277">
        <f>SUM(AA45:AA46)</f>
        <v>31021</v>
      </c>
      <c r="AB44" s="141" t="s">
        <v>80</v>
      </c>
      <c r="AC44" s="279">
        <f>SUM(AC45:AC46)</f>
        <v>57000</v>
      </c>
      <c r="AD44" s="320">
        <f>SUM(AD45:AD46)</f>
        <v>0</v>
      </c>
      <c r="AE44" s="320">
        <f t="shared" ref="AE44:AO44" si="5">SUM(AE45:AE46)</f>
        <v>4000</v>
      </c>
      <c r="AF44" s="320">
        <f t="shared" si="5"/>
        <v>4000</v>
      </c>
      <c r="AG44" s="320">
        <f t="shared" si="5"/>
        <v>5000</v>
      </c>
      <c r="AH44" s="320">
        <f t="shared" si="5"/>
        <v>6000</v>
      </c>
      <c r="AI44" s="320">
        <f t="shared" si="5"/>
        <v>6000</v>
      </c>
      <c r="AJ44" s="320">
        <f t="shared" si="5"/>
        <v>6000</v>
      </c>
      <c r="AK44" s="320">
        <f t="shared" si="5"/>
        <v>6000</v>
      </c>
      <c r="AL44" s="320">
        <f t="shared" si="5"/>
        <v>7000</v>
      </c>
      <c r="AM44" s="320">
        <f t="shared" si="5"/>
        <v>6000</v>
      </c>
      <c r="AN44" s="320">
        <f t="shared" si="5"/>
        <v>6000</v>
      </c>
      <c r="AO44" s="320">
        <f t="shared" si="5"/>
        <v>1000</v>
      </c>
      <c r="AP44" s="140" t="s">
        <v>96</v>
      </c>
      <c r="AQ44" s="141" t="s">
        <v>444</v>
      </c>
      <c r="AR44" s="105">
        <v>46054</v>
      </c>
      <c r="AS44" s="105">
        <v>46387</v>
      </c>
      <c r="AT44" s="141" t="s">
        <v>445</v>
      </c>
      <c r="AU44" s="753"/>
      <c r="AV44" s="102" t="s">
        <v>551</v>
      </c>
      <c r="AW44" s="144" t="s">
        <v>600</v>
      </c>
      <c r="AX44" s="141" t="s">
        <v>202</v>
      </c>
      <c r="AY44" s="138" t="s">
        <v>449</v>
      </c>
      <c r="AZ44" s="138" t="s">
        <v>449</v>
      </c>
    </row>
    <row r="45" spans="1:52" ht="46.15" hidden="1" customHeight="1" x14ac:dyDescent="0.25">
      <c r="A45" s="720"/>
      <c r="B45" s="757"/>
      <c r="C45" s="757"/>
      <c r="D45" s="761"/>
      <c r="E45" s="755"/>
      <c r="F45" s="751"/>
      <c r="G45" s="140" t="s">
        <v>439</v>
      </c>
      <c r="H45" s="140" t="s">
        <v>439</v>
      </c>
      <c r="I45" s="166" t="s">
        <v>439</v>
      </c>
      <c r="J45" s="166" t="s">
        <v>449</v>
      </c>
      <c r="K45" s="166" t="s">
        <v>440</v>
      </c>
      <c r="L45" s="166" t="s">
        <v>440</v>
      </c>
      <c r="M45" s="166" t="s">
        <v>440</v>
      </c>
      <c r="N45" s="166" t="s">
        <v>440</v>
      </c>
      <c r="O45" s="140" t="s">
        <v>440</v>
      </c>
      <c r="P45" s="136" t="s">
        <v>610</v>
      </c>
      <c r="Q45" s="136" t="s">
        <v>517</v>
      </c>
      <c r="R45" s="136" t="s">
        <v>441</v>
      </c>
      <c r="S45" s="136" t="s">
        <v>441</v>
      </c>
      <c r="T45" s="136" t="s">
        <v>519</v>
      </c>
      <c r="U45" s="136" t="s">
        <v>441</v>
      </c>
      <c r="V45" s="141" t="s">
        <v>198</v>
      </c>
      <c r="W45" s="336" t="s">
        <v>612</v>
      </c>
      <c r="X45" s="140" t="s">
        <v>86</v>
      </c>
      <c r="Y45" s="325" t="s">
        <v>204</v>
      </c>
      <c r="Z45" s="141" t="s">
        <v>201</v>
      </c>
      <c r="AA45" s="277">
        <v>13343</v>
      </c>
      <c r="AB45" s="141" t="s">
        <v>80</v>
      </c>
      <c r="AC45" s="279">
        <f>SUM(AD45:AO45)</f>
        <v>40000</v>
      </c>
      <c r="AD45" s="144" t="s">
        <v>81</v>
      </c>
      <c r="AE45" s="141">
        <v>3000</v>
      </c>
      <c r="AF45" s="141">
        <v>3000</v>
      </c>
      <c r="AG45" s="141">
        <v>3000</v>
      </c>
      <c r="AH45" s="141">
        <v>4000</v>
      </c>
      <c r="AI45" s="141">
        <v>4000</v>
      </c>
      <c r="AJ45" s="141">
        <v>4000</v>
      </c>
      <c r="AK45" s="141">
        <v>4000</v>
      </c>
      <c r="AL45" s="141">
        <v>5000</v>
      </c>
      <c r="AM45" s="141">
        <v>5000</v>
      </c>
      <c r="AN45" s="141">
        <v>5000</v>
      </c>
      <c r="AO45" s="144" t="s">
        <v>81</v>
      </c>
      <c r="AP45" s="140" t="s">
        <v>96</v>
      </c>
      <c r="AQ45" s="141" t="s">
        <v>444</v>
      </c>
      <c r="AR45" s="105">
        <v>46054</v>
      </c>
      <c r="AS45" s="105">
        <v>46387</v>
      </c>
      <c r="AT45" s="141" t="s">
        <v>445</v>
      </c>
      <c r="AU45" s="753"/>
      <c r="AV45" s="102" t="s">
        <v>551</v>
      </c>
      <c r="AW45" s="144" t="s">
        <v>600</v>
      </c>
      <c r="AX45" s="141" t="s">
        <v>92</v>
      </c>
      <c r="AY45" s="138" t="s">
        <v>449</v>
      </c>
      <c r="AZ45" s="138" t="s">
        <v>449</v>
      </c>
    </row>
    <row r="46" spans="1:52" ht="63.75" hidden="1" customHeight="1" x14ac:dyDescent="0.25">
      <c r="A46" s="720"/>
      <c r="B46" s="757"/>
      <c r="C46" s="757"/>
      <c r="D46" s="761"/>
      <c r="E46" s="755"/>
      <c r="F46" s="751"/>
      <c r="G46" s="140" t="s">
        <v>439</v>
      </c>
      <c r="H46" s="140" t="s">
        <v>439</v>
      </c>
      <c r="I46" s="166" t="s">
        <v>439</v>
      </c>
      <c r="J46" s="166" t="s">
        <v>439</v>
      </c>
      <c r="K46" s="166" t="s">
        <v>440</v>
      </c>
      <c r="L46" s="166" t="s">
        <v>440</v>
      </c>
      <c r="M46" s="166" t="s">
        <v>440</v>
      </c>
      <c r="N46" s="166" t="s">
        <v>440</v>
      </c>
      <c r="O46" s="140" t="s">
        <v>440</v>
      </c>
      <c r="P46" s="136" t="s">
        <v>610</v>
      </c>
      <c r="Q46" s="136" t="s">
        <v>517</v>
      </c>
      <c r="R46" s="136" t="s">
        <v>610</v>
      </c>
      <c r="S46" s="136" t="s">
        <v>518</v>
      </c>
      <c r="T46" s="136" t="s">
        <v>519</v>
      </c>
      <c r="U46" s="136" t="s">
        <v>567</v>
      </c>
      <c r="V46" s="141" t="s">
        <v>198</v>
      </c>
      <c r="W46" s="336" t="s">
        <v>613</v>
      </c>
      <c r="X46" s="140" t="s">
        <v>86</v>
      </c>
      <c r="Y46" s="325" t="s">
        <v>207</v>
      </c>
      <c r="Z46" s="141" t="s">
        <v>208</v>
      </c>
      <c r="AA46" s="277">
        <v>17678</v>
      </c>
      <c r="AB46" s="141" t="s">
        <v>80</v>
      </c>
      <c r="AC46" s="279">
        <f>SUM(AD46:AO46)</f>
        <v>17000</v>
      </c>
      <c r="AD46" s="144" t="s">
        <v>81</v>
      </c>
      <c r="AE46" s="280">
        <v>1000</v>
      </c>
      <c r="AF46" s="280">
        <v>1000</v>
      </c>
      <c r="AG46" s="280">
        <v>2000</v>
      </c>
      <c r="AH46" s="280">
        <v>2000</v>
      </c>
      <c r="AI46" s="280">
        <v>2000</v>
      </c>
      <c r="AJ46" s="280">
        <v>2000</v>
      </c>
      <c r="AK46" s="280">
        <v>2000</v>
      </c>
      <c r="AL46" s="280">
        <v>2000</v>
      </c>
      <c r="AM46" s="280">
        <v>1000</v>
      </c>
      <c r="AN46" s="280">
        <v>1000</v>
      </c>
      <c r="AO46" s="280">
        <v>1000</v>
      </c>
      <c r="AP46" s="140" t="s">
        <v>96</v>
      </c>
      <c r="AQ46" s="141" t="s">
        <v>444</v>
      </c>
      <c r="AR46" s="105">
        <v>46054</v>
      </c>
      <c r="AS46" s="105">
        <v>46387</v>
      </c>
      <c r="AT46" s="102" t="s">
        <v>445</v>
      </c>
      <c r="AU46" s="753"/>
      <c r="AV46" s="102" t="s">
        <v>551</v>
      </c>
      <c r="AW46" s="144" t="s">
        <v>600</v>
      </c>
      <c r="AX46" s="141" t="s">
        <v>205</v>
      </c>
      <c r="AY46" s="138" t="s">
        <v>449</v>
      </c>
      <c r="AZ46" s="138" t="s">
        <v>449</v>
      </c>
    </row>
    <row r="47" spans="1:52" ht="46.15" customHeight="1" x14ac:dyDescent="0.25">
      <c r="A47" s="720"/>
      <c r="B47" s="757"/>
      <c r="C47" s="757"/>
      <c r="D47" s="761"/>
      <c r="E47" s="755"/>
      <c r="F47" s="751"/>
      <c r="G47" s="140" t="s">
        <v>439</v>
      </c>
      <c r="H47" s="140" t="s">
        <v>439</v>
      </c>
      <c r="I47" s="166" t="s">
        <v>439</v>
      </c>
      <c r="J47" s="166" t="s">
        <v>449</v>
      </c>
      <c r="K47" s="166" t="s">
        <v>440</v>
      </c>
      <c r="L47" s="166" t="s">
        <v>440</v>
      </c>
      <c r="M47" s="166" t="s">
        <v>440</v>
      </c>
      <c r="N47" s="166" t="s">
        <v>440</v>
      </c>
      <c r="O47" s="140" t="s">
        <v>440</v>
      </c>
      <c r="P47" s="136" t="s">
        <v>610</v>
      </c>
      <c r="Q47" s="136" t="s">
        <v>441</v>
      </c>
      <c r="R47" s="136" t="s">
        <v>441</v>
      </c>
      <c r="S47" s="136" t="s">
        <v>441</v>
      </c>
      <c r="T47" s="136" t="s">
        <v>441</v>
      </c>
      <c r="U47" s="136" t="s">
        <v>441</v>
      </c>
      <c r="V47" s="141" t="s">
        <v>198</v>
      </c>
      <c r="W47" s="347" t="s">
        <v>209</v>
      </c>
      <c r="X47" s="253" t="s">
        <v>77</v>
      </c>
      <c r="Y47" s="102" t="s">
        <v>210</v>
      </c>
      <c r="Z47" s="141" t="s">
        <v>211</v>
      </c>
      <c r="AA47" s="333">
        <f>SUM(AA48:AA49)</f>
        <v>59882</v>
      </c>
      <c r="AB47" s="141" t="s">
        <v>80</v>
      </c>
      <c r="AC47" s="279">
        <f>SUM(AC48:AC49)</f>
        <v>75000</v>
      </c>
      <c r="AD47" s="333">
        <f t="shared" ref="AD47:AO47" si="6">SUM(AD48:AD49)</f>
        <v>0</v>
      </c>
      <c r="AE47" s="333">
        <f t="shared" si="6"/>
        <v>5000</v>
      </c>
      <c r="AF47" s="333">
        <f t="shared" si="6"/>
        <v>5000</v>
      </c>
      <c r="AG47" s="333">
        <f t="shared" si="6"/>
        <v>6000</v>
      </c>
      <c r="AH47" s="333">
        <f t="shared" si="6"/>
        <v>7000</v>
      </c>
      <c r="AI47" s="333">
        <f t="shared" si="6"/>
        <v>7000</v>
      </c>
      <c r="AJ47" s="333">
        <f t="shared" si="6"/>
        <v>7000</v>
      </c>
      <c r="AK47" s="333">
        <f t="shared" si="6"/>
        <v>10000</v>
      </c>
      <c r="AL47" s="333">
        <f t="shared" si="6"/>
        <v>9000</v>
      </c>
      <c r="AM47" s="333">
        <f t="shared" si="6"/>
        <v>9000</v>
      </c>
      <c r="AN47" s="333">
        <f t="shared" si="6"/>
        <v>10000</v>
      </c>
      <c r="AO47" s="333">
        <f t="shared" si="6"/>
        <v>0</v>
      </c>
      <c r="AP47" s="141" t="s">
        <v>82</v>
      </c>
      <c r="AQ47" s="191" t="s">
        <v>83</v>
      </c>
      <c r="AR47" s="100" t="s">
        <v>202</v>
      </c>
      <c r="AS47" s="105"/>
      <c r="AT47" s="102"/>
      <c r="AU47" s="753"/>
      <c r="AV47" s="102"/>
      <c r="AW47" s="144"/>
      <c r="AX47" s="141" t="s">
        <v>92</v>
      </c>
      <c r="AY47" s="138" t="s">
        <v>449</v>
      </c>
      <c r="AZ47" s="138" t="s">
        <v>449</v>
      </c>
    </row>
    <row r="48" spans="1:52" ht="46.15" customHeight="1" x14ac:dyDescent="0.25">
      <c r="A48" s="720"/>
      <c r="B48" s="757"/>
      <c r="C48" s="757"/>
      <c r="D48" s="761"/>
      <c r="E48" s="755"/>
      <c r="F48" s="751"/>
      <c r="G48" s="140" t="s">
        <v>439</v>
      </c>
      <c r="H48" s="140" t="s">
        <v>439</v>
      </c>
      <c r="I48" s="166" t="s">
        <v>439</v>
      </c>
      <c r="J48" s="166" t="s">
        <v>449</v>
      </c>
      <c r="K48" s="166" t="s">
        <v>440</v>
      </c>
      <c r="L48" s="166" t="s">
        <v>440</v>
      </c>
      <c r="M48" s="166" t="s">
        <v>440</v>
      </c>
      <c r="N48" s="166" t="s">
        <v>440</v>
      </c>
      <c r="O48" s="140" t="s">
        <v>440</v>
      </c>
      <c r="P48" s="136" t="s">
        <v>610</v>
      </c>
      <c r="Q48" s="136" t="s">
        <v>441</v>
      </c>
      <c r="R48" s="136" t="s">
        <v>441</v>
      </c>
      <c r="S48" s="136" t="s">
        <v>441</v>
      </c>
      <c r="T48" s="136" t="s">
        <v>441</v>
      </c>
      <c r="U48" s="136" t="s">
        <v>441</v>
      </c>
      <c r="V48" s="141" t="s">
        <v>198</v>
      </c>
      <c r="W48" s="347" t="s">
        <v>212</v>
      </c>
      <c r="X48" s="140" t="s">
        <v>77</v>
      </c>
      <c r="Y48" s="102" t="s">
        <v>213</v>
      </c>
      <c r="Z48" s="141" t="s">
        <v>214</v>
      </c>
      <c r="AA48" s="277">
        <v>36007</v>
      </c>
      <c r="AB48" s="141" t="s">
        <v>80</v>
      </c>
      <c r="AC48" s="279">
        <f t="shared" si="0"/>
        <v>60000</v>
      </c>
      <c r="AD48" s="144" t="s">
        <v>81</v>
      </c>
      <c r="AE48" s="141">
        <v>4000</v>
      </c>
      <c r="AF48" s="141">
        <v>4000</v>
      </c>
      <c r="AG48" s="141">
        <v>4000</v>
      </c>
      <c r="AH48" s="141">
        <v>5000</v>
      </c>
      <c r="AI48" s="141">
        <v>5000</v>
      </c>
      <c r="AJ48" s="141">
        <v>5000</v>
      </c>
      <c r="AK48" s="141">
        <v>8000</v>
      </c>
      <c r="AL48" s="141">
        <v>8000</v>
      </c>
      <c r="AM48" s="141">
        <v>8000</v>
      </c>
      <c r="AN48" s="141">
        <v>9000</v>
      </c>
      <c r="AO48" s="144" t="s">
        <v>81</v>
      </c>
      <c r="AP48" s="140" t="s">
        <v>96</v>
      </c>
      <c r="AQ48" s="141" t="s">
        <v>444</v>
      </c>
      <c r="AR48" s="105">
        <v>46054</v>
      </c>
      <c r="AS48" s="105">
        <v>46387</v>
      </c>
      <c r="AT48" s="141" t="s">
        <v>445</v>
      </c>
      <c r="AU48" s="753"/>
      <c r="AV48" s="102" t="s">
        <v>551</v>
      </c>
      <c r="AW48" s="144" t="s">
        <v>600</v>
      </c>
      <c r="AX48" s="141" t="s">
        <v>92</v>
      </c>
      <c r="AY48" s="138" t="s">
        <v>449</v>
      </c>
      <c r="AZ48" s="138" t="s">
        <v>449</v>
      </c>
    </row>
    <row r="49" spans="1:52" ht="85.5" customHeight="1" x14ac:dyDescent="0.25">
      <c r="A49" s="720"/>
      <c r="B49" s="757"/>
      <c r="C49" s="757"/>
      <c r="D49" s="761"/>
      <c r="E49" s="756"/>
      <c r="F49" s="751"/>
      <c r="G49" s="140" t="s">
        <v>439</v>
      </c>
      <c r="H49" s="140" t="s">
        <v>439</v>
      </c>
      <c r="I49" s="166" t="s">
        <v>439</v>
      </c>
      <c r="J49" s="166" t="s">
        <v>439</v>
      </c>
      <c r="K49" s="166" t="s">
        <v>440</v>
      </c>
      <c r="L49" s="166" t="s">
        <v>440</v>
      </c>
      <c r="M49" s="166" t="s">
        <v>440</v>
      </c>
      <c r="N49" s="166" t="s">
        <v>440</v>
      </c>
      <c r="O49" s="140" t="s">
        <v>440</v>
      </c>
      <c r="P49" s="136" t="s">
        <v>610</v>
      </c>
      <c r="Q49" s="136" t="s">
        <v>517</v>
      </c>
      <c r="R49" s="136" t="s">
        <v>610</v>
      </c>
      <c r="S49" s="136" t="s">
        <v>518</v>
      </c>
      <c r="T49" s="136" t="s">
        <v>519</v>
      </c>
      <c r="U49" s="136" t="s">
        <v>567</v>
      </c>
      <c r="V49" s="141" t="s">
        <v>198</v>
      </c>
      <c r="W49" s="347" t="s">
        <v>215</v>
      </c>
      <c r="X49" s="140" t="s">
        <v>77</v>
      </c>
      <c r="Y49" s="102" t="s">
        <v>216</v>
      </c>
      <c r="Z49" s="141" t="s">
        <v>217</v>
      </c>
      <c r="AA49" s="277">
        <v>23875</v>
      </c>
      <c r="AB49" s="141" t="s">
        <v>80</v>
      </c>
      <c r="AC49" s="279">
        <f>SUM(AD49:AO49)</f>
        <v>15000</v>
      </c>
      <c r="AD49" s="144" t="s">
        <v>81</v>
      </c>
      <c r="AE49" s="280">
        <v>1000</v>
      </c>
      <c r="AF49" s="280">
        <v>1000</v>
      </c>
      <c r="AG49" s="280">
        <v>2000</v>
      </c>
      <c r="AH49" s="280">
        <v>2000</v>
      </c>
      <c r="AI49" s="280">
        <v>2000</v>
      </c>
      <c r="AJ49" s="280">
        <v>2000</v>
      </c>
      <c r="AK49" s="280">
        <v>2000</v>
      </c>
      <c r="AL49" s="280">
        <v>1000</v>
      </c>
      <c r="AM49" s="280">
        <v>1000</v>
      </c>
      <c r="AN49" s="280">
        <v>1000</v>
      </c>
      <c r="AO49" s="280"/>
      <c r="AP49" s="140" t="s">
        <v>82</v>
      </c>
      <c r="AQ49" s="141" t="s">
        <v>444</v>
      </c>
      <c r="AR49" s="105">
        <v>46054</v>
      </c>
      <c r="AS49" s="105">
        <v>46387</v>
      </c>
      <c r="AT49" s="102" t="s">
        <v>445</v>
      </c>
      <c r="AU49" s="753"/>
      <c r="AV49" s="102" t="s">
        <v>551</v>
      </c>
      <c r="AW49" s="144" t="s">
        <v>600</v>
      </c>
      <c r="AX49" s="141" t="s">
        <v>205</v>
      </c>
      <c r="AY49" s="138" t="s">
        <v>449</v>
      </c>
      <c r="AZ49" s="138" t="s">
        <v>449</v>
      </c>
    </row>
    <row r="50" spans="1:52" ht="66" customHeight="1" x14ac:dyDescent="0.25">
      <c r="A50" s="720"/>
      <c r="B50" s="757"/>
      <c r="C50" s="757"/>
      <c r="D50" s="761"/>
      <c r="E50" s="597" t="s">
        <v>614</v>
      </c>
      <c r="F50" s="751"/>
      <c r="G50" s="140" t="s">
        <v>439</v>
      </c>
      <c r="H50" s="140" t="s">
        <v>439</v>
      </c>
      <c r="I50" s="166" t="s">
        <v>439</v>
      </c>
      <c r="J50" s="166" t="s">
        <v>439</v>
      </c>
      <c r="K50" s="166" t="s">
        <v>439</v>
      </c>
      <c r="L50" s="166" t="s">
        <v>440</v>
      </c>
      <c r="M50" s="166" t="s">
        <v>440</v>
      </c>
      <c r="N50" s="166" t="s">
        <v>440</v>
      </c>
      <c r="O50" s="140" t="s">
        <v>440</v>
      </c>
      <c r="P50" s="136" t="s">
        <v>441</v>
      </c>
      <c r="Q50" s="136" t="s">
        <v>615</v>
      </c>
      <c r="R50" s="136" t="s">
        <v>441</v>
      </c>
      <c r="S50" s="136" t="s">
        <v>616</v>
      </c>
      <c r="T50" s="136" t="s">
        <v>493</v>
      </c>
      <c r="U50" s="136" t="s">
        <v>480</v>
      </c>
      <c r="V50" s="141" t="s">
        <v>218</v>
      </c>
      <c r="W50" s="345" t="s">
        <v>219</v>
      </c>
      <c r="X50" s="140" t="s">
        <v>77</v>
      </c>
      <c r="Y50" s="325" t="s">
        <v>2762</v>
      </c>
      <c r="Z50" s="140" t="s">
        <v>221</v>
      </c>
      <c r="AA50" s="277">
        <f>SUM(AA51:AA52)</f>
        <v>5266</v>
      </c>
      <c r="AB50" s="141" t="s">
        <v>80</v>
      </c>
      <c r="AC50" s="279">
        <f>SUM(AC51:AC52)</f>
        <v>6000</v>
      </c>
      <c r="AD50" s="291">
        <f>SUM(AD51:AD52)</f>
        <v>0</v>
      </c>
      <c r="AE50" s="291">
        <f>SUM(AE51:AE52)</f>
        <v>350</v>
      </c>
      <c r="AF50" s="291">
        <f>SUM(AF51:AF52)</f>
        <v>250</v>
      </c>
      <c r="AG50" s="291">
        <f t="shared" ref="AG50:AO50" si="7">SUM(AG51:AG52)</f>
        <v>550</v>
      </c>
      <c r="AH50" s="291">
        <f t="shared" si="7"/>
        <v>600</v>
      </c>
      <c r="AI50" s="291">
        <f t="shared" si="7"/>
        <v>600</v>
      </c>
      <c r="AJ50" s="291">
        <f t="shared" si="7"/>
        <v>600</v>
      </c>
      <c r="AK50" s="291">
        <f t="shared" si="7"/>
        <v>625</v>
      </c>
      <c r="AL50" s="291">
        <f t="shared" si="7"/>
        <v>625</v>
      </c>
      <c r="AM50" s="291">
        <f t="shared" si="7"/>
        <v>650</v>
      </c>
      <c r="AN50" s="291">
        <f t="shared" si="7"/>
        <v>650</v>
      </c>
      <c r="AO50" s="291">
        <f t="shared" si="7"/>
        <v>500</v>
      </c>
      <c r="AP50" s="141" t="s">
        <v>222</v>
      </c>
      <c r="AQ50" s="141" t="s">
        <v>444</v>
      </c>
      <c r="AR50" s="105">
        <v>46054</v>
      </c>
      <c r="AS50" s="105">
        <v>46387</v>
      </c>
      <c r="AT50" s="102" t="s">
        <v>445</v>
      </c>
      <c r="AU50" s="753"/>
      <c r="AV50" s="102" t="s">
        <v>551</v>
      </c>
      <c r="AW50" s="144" t="s">
        <v>600</v>
      </c>
      <c r="AX50" s="141" t="s">
        <v>202</v>
      </c>
      <c r="AY50" s="138" t="s">
        <v>449</v>
      </c>
      <c r="AZ50" s="138" t="s">
        <v>449</v>
      </c>
    </row>
    <row r="51" spans="1:52" ht="63" hidden="1" x14ac:dyDescent="0.25">
      <c r="A51" s="720"/>
      <c r="B51" s="757"/>
      <c r="C51" s="757"/>
      <c r="D51" s="761"/>
      <c r="E51" s="597"/>
      <c r="F51" s="751"/>
      <c r="G51" s="140" t="s">
        <v>439</v>
      </c>
      <c r="H51" s="140" t="s">
        <v>439</v>
      </c>
      <c r="I51" s="166" t="s">
        <v>439</v>
      </c>
      <c r="J51" s="166" t="s">
        <v>439</v>
      </c>
      <c r="K51" s="166" t="s">
        <v>439</v>
      </c>
      <c r="L51" s="166" t="s">
        <v>440</v>
      </c>
      <c r="M51" s="166" t="s">
        <v>440</v>
      </c>
      <c r="N51" s="166" t="s">
        <v>440</v>
      </c>
      <c r="O51" s="140" t="s">
        <v>440</v>
      </c>
      <c r="P51" s="136" t="s">
        <v>441</v>
      </c>
      <c r="Q51" s="136" t="s">
        <v>615</v>
      </c>
      <c r="R51" s="136" t="s">
        <v>441</v>
      </c>
      <c r="S51" s="136" t="s">
        <v>616</v>
      </c>
      <c r="T51" s="136" t="s">
        <v>493</v>
      </c>
      <c r="U51" s="136" t="s">
        <v>480</v>
      </c>
      <c r="V51" s="141" t="s">
        <v>218</v>
      </c>
      <c r="W51" s="345" t="s">
        <v>2763</v>
      </c>
      <c r="X51" s="140" t="s">
        <v>86</v>
      </c>
      <c r="Y51" s="325" t="s">
        <v>220</v>
      </c>
      <c r="Z51" s="141" t="s">
        <v>223</v>
      </c>
      <c r="AA51" s="277">
        <v>3622</v>
      </c>
      <c r="AB51" s="141" t="s">
        <v>80</v>
      </c>
      <c r="AC51" s="279">
        <f>SUM(AD51:AO51)</f>
        <v>5000</v>
      </c>
      <c r="AD51" s="144" t="s">
        <v>81</v>
      </c>
      <c r="AE51" s="280">
        <v>300</v>
      </c>
      <c r="AF51" s="280">
        <v>200</v>
      </c>
      <c r="AG51" s="280">
        <v>500</v>
      </c>
      <c r="AH51" s="280">
        <v>500</v>
      </c>
      <c r="AI51" s="280">
        <v>500</v>
      </c>
      <c r="AJ51" s="280">
        <v>500</v>
      </c>
      <c r="AK51" s="280">
        <v>500</v>
      </c>
      <c r="AL51" s="280">
        <v>500</v>
      </c>
      <c r="AM51" s="280">
        <v>500</v>
      </c>
      <c r="AN51" s="280">
        <v>500</v>
      </c>
      <c r="AO51" s="280">
        <v>500</v>
      </c>
      <c r="AP51" s="141" t="s">
        <v>222</v>
      </c>
      <c r="AQ51" s="141" t="s">
        <v>444</v>
      </c>
      <c r="AR51" s="105">
        <v>46054</v>
      </c>
      <c r="AS51" s="105">
        <v>46387</v>
      </c>
      <c r="AT51" s="102" t="s">
        <v>445</v>
      </c>
      <c r="AU51" s="753"/>
      <c r="AV51" s="102" t="s">
        <v>551</v>
      </c>
      <c r="AW51" s="144" t="s">
        <v>600</v>
      </c>
      <c r="AX51" s="141" t="s">
        <v>205</v>
      </c>
      <c r="AY51" s="138" t="s">
        <v>449</v>
      </c>
      <c r="AZ51" s="138" t="s">
        <v>449</v>
      </c>
    </row>
    <row r="52" spans="1:52" ht="60.6" hidden="1" customHeight="1" x14ac:dyDescent="0.25">
      <c r="A52" s="720"/>
      <c r="B52" s="757"/>
      <c r="C52" s="757"/>
      <c r="D52" s="761"/>
      <c r="E52" s="597"/>
      <c r="F52" s="751"/>
      <c r="G52" s="140" t="s">
        <v>439</v>
      </c>
      <c r="H52" s="140" t="s">
        <v>439</v>
      </c>
      <c r="I52" s="166" t="s">
        <v>439</v>
      </c>
      <c r="J52" s="166" t="s">
        <v>449</v>
      </c>
      <c r="K52" s="166" t="s">
        <v>439</v>
      </c>
      <c r="L52" s="166" t="s">
        <v>440</v>
      </c>
      <c r="M52" s="166" t="s">
        <v>440</v>
      </c>
      <c r="N52" s="166" t="s">
        <v>440</v>
      </c>
      <c r="O52" s="140" t="s">
        <v>440</v>
      </c>
      <c r="P52" s="136" t="s">
        <v>441</v>
      </c>
      <c r="Q52" s="136" t="s">
        <v>615</v>
      </c>
      <c r="R52" s="136" t="s">
        <v>441</v>
      </c>
      <c r="S52" s="136" t="s">
        <v>441</v>
      </c>
      <c r="T52" s="136" t="s">
        <v>519</v>
      </c>
      <c r="U52" s="136" t="s">
        <v>480</v>
      </c>
      <c r="V52" s="141" t="s">
        <v>218</v>
      </c>
      <c r="W52" s="345" t="s">
        <v>2764</v>
      </c>
      <c r="X52" s="140" t="s">
        <v>86</v>
      </c>
      <c r="Y52" s="325" t="s">
        <v>224</v>
      </c>
      <c r="Z52" s="141" t="s">
        <v>221</v>
      </c>
      <c r="AA52" s="277">
        <v>1644</v>
      </c>
      <c r="AB52" s="141" t="s">
        <v>80</v>
      </c>
      <c r="AC52" s="279">
        <f>SUM(AD52:AO52)</f>
        <v>1000</v>
      </c>
      <c r="AD52" s="144" t="s">
        <v>81</v>
      </c>
      <c r="AE52" s="141">
        <v>50</v>
      </c>
      <c r="AF52" s="141">
        <v>50</v>
      </c>
      <c r="AG52" s="141">
        <v>50</v>
      </c>
      <c r="AH52" s="141">
        <v>100</v>
      </c>
      <c r="AI52" s="141">
        <v>100</v>
      </c>
      <c r="AJ52" s="141">
        <v>100</v>
      </c>
      <c r="AK52" s="141">
        <v>125</v>
      </c>
      <c r="AL52" s="141">
        <v>125</v>
      </c>
      <c r="AM52" s="141">
        <v>150</v>
      </c>
      <c r="AN52" s="141">
        <v>150</v>
      </c>
      <c r="AO52" s="144" t="s">
        <v>81</v>
      </c>
      <c r="AP52" s="141" t="s">
        <v>222</v>
      </c>
      <c r="AQ52" s="141" t="s">
        <v>444</v>
      </c>
      <c r="AR52" s="105">
        <v>46054</v>
      </c>
      <c r="AS52" s="105">
        <v>46387</v>
      </c>
      <c r="AT52" s="141" t="s">
        <v>445</v>
      </c>
      <c r="AU52" s="753"/>
      <c r="AV52" s="102" t="s">
        <v>551</v>
      </c>
      <c r="AW52" s="144" t="s">
        <v>600</v>
      </c>
      <c r="AX52" s="141" t="s">
        <v>92</v>
      </c>
      <c r="AY52" s="138" t="s">
        <v>449</v>
      </c>
      <c r="AZ52" s="138" t="s">
        <v>449</v>
      </c>
    </row>
    <row r="53" spans="1:52" ht="60.6" customHeight="1" x14ac:dyDescent="0.25">
      <c r="A53" s="720"/>
      <c r="B53" s="757"/>
      <c r="C53" s="757"/>
      <c r="D53" s="761"/>
      <c r="E53" s="597"/>
      <c r="F53" s="751"/>
      <c r="G53" s="140" t="s">
        <v>439</v>
      </c>
      <c r="H53" s="140" t="s">
        <v>439</v>
      </c>
      <c r="I53" s="166" t="s">
        <v>439</v>
      </c>
      <c r="J53" s="166" t="s">
        <v>439</v>
      </c>
      <c r="K53" s="166" t="s">
        <v>439</v>
      </c>
      <c r="L53" s="166" t="s">
        <v>440</v>
      </c>
      <c r="M53" s="166" t="s">
        <v>440</v>
      </c>
      <c r="N53" s="166" t="s">
        <v>440</v>
      </c>
      <c r="O53" s="140" t="s">
        <v>440</v>
      </c>
      <c r="P53" s="136" t="s">
        <v>441</v>
      </c>
      <c r="Q53" s="136" t="s">
        <v>441</v>
      </c>
      <c r="R53" s="136" t="s">
        <v>441</v>
      </c>
      <c r="S53" s="136" t="s">
        <v>441</v>
      </c>
      <c r="T53" s="136" t="s">
        <v>493</v>
      </c>
      <c r="U53" s="136" t="s">
        <v>480</v>
      </c>
      <c r="V53" s="141" t="s">
        <v>187</v>
      </c>
      <c r="W53" s="347" t="s">
        <v>2756</v>
      </c>
      <c r="X53" s="140" t="s">
        <v>77</v>
      </c>
      <c r="Y53" s="325" t="s">
        <v>250</v>
      </c>
      <c r="Z53" s="141" t="s">
        <v>251</v>
      </c>
      <c r="AA53" s="277">
        <f>SUM(AA54:AA55)</f>
        <v>653</v>
      </c>
      <c r="AB53" s="141" t="s">
        <v>126</v>
      </c>
      <c r="AC53" s="279">
        <f>SUM(AC54:AC55)</f>
        <v>650</v>
      </c>
      <c r="AD53" s="291">
        <f>SUM(AD54:AD55)</f>
        <v>0</v>
      </c>
      <c r="AE53" s="291">
        <f t="shared" ref="AE53:AO53" si="8">SUM(AE54:AE55)</f>
        <v>73</v>
      </c>
      <c r="AF53" s="291">
        <f t="shared" si="8"/>
        <v>73</v>
      </c>
      <c r="AG53" s="291">
        <f t="shared" si="8"/>
        <v>73</v>
      </c>
      <c r="AH53" s="291">
        <f t="shared" si="8"/>
        <v>73</v>
      </c>
      <c r="AI53" s="291">
        <f t="shared" si="8"/>
        <v>73</v>
      </c>
      <c r="AJ53" s="291">
        <f t="shared" si="8"/>
        <v>63</v>
      </c>
      <c r="AK53" s="291">
        <f t="shared" si="8"/>
        <v>63</v>
      </c>
      <c r="AL53" s="291">
        <f t="shared" si="8"/>
        <v>63</v>
      </c>
      <c r="AM53" s="291">
        <f t="shared" si="8"/>
        <v>38</v>
      </c>
      <c r="AN53" s="291">
        <f t="shared" si="8"/>
        <v>38</v>
      </c>
      <c r="AO53" s="291">
        <f t="shared" si="8"/>
        <v>20</v>
      </c>
      <c r="AP53" s="141" t="s">
        <v>222</v>
      </c>
      <c r="AQ53" s="141" t="s">
        <v>444</v>
      </c>
      <c r="AR53" s="105">
        <v>46054</v>
      </c>
      <c r="AS53" s="143">
        <v>46387</v>
      </c>
      <c r="AT53" s="102" t="s">
        <v>445</v>
      </c>
      <c r="AU53" s="753"/>
      <c r="AV53" s="102" t="s">
        <v>551</v>
      </c>
      <c r="AW53" s="144" t="s">
        <v>600</v>
      </c>
      <c r="AX53" s="141" t="s">
        <v>202</v>
      </c>
      <c r="AY53" s="138" t="s">
        <v>449</v>
      </c>
      <c r="AZ53" s="138" t="s">
        <v>449</v>
      </c>
    </row>
    <row r="54" spans="1:52" ht="61.9" hidden="1" customHeight="1" x14ac:dyDescent="0.25">
      <c r="A54" s="720"/>
      <c r="B54" s="757"/>
      <c r="C54" s="757"/>
      <c r="D54" s="761"/>
      <c r="E54" s="597"/>
      <c r="F54" s="751"/>
      <c r="G54" s="140" t="s">
        <v>439</v>
      </c>
      <c r="H54" s="140" t="s">
        <v>439</v>
      </c>
      <c r="I54" s="166" t="s">
        <v>439</v>
      </c>
      <c r="J54" s="166" t="s">
        <v>439</v>
      </c>
      <c r="K54" s="166" t="s">
        <v>439</v>
      </c>
      <c r="L54" s="166" t="s">
        <v>440</v>
      </c>
      <c r="M54" s="166" t="s">
        <v>440</v>
      </c>
      <c r="N54" s="166" t="s">
        <v>440</v>
      </c>
      <c r="O54" s="140" t="s">
        <v>440</v>
      </c>
      <c r="P54" s="136" t="s">
        <v>441</v>
      </c>
      <c r="Q54" s="136" t="s">
        <v>441</v>
      </c>
      <c r="R54" s="136" t="s">
        <v>441</v>
      </c>
      <c r="S54" s="136" t="s">
        <v>441</v>
      </c>
      <c r="T54" s="136" t="s">
        <v>493</v>
      </c>
      <c r="U54" s="136" t="s">
        <v>480</v>
      </c>
      <c r="V54" s="141" t="s">
        <v>187</v>
      </c>
      <c r="W54" s="347" t="s">
        <v>2755</v>
      </c>
      <c r="X54" s="140" t="s">
        <v>86</v>
      </c>
      <c r="Y54" s="325" t="s">
        <v>254</v>
      </c>
      <c r="Z54" s="141" t="s">
        <v>251</v>
      </c>
      <c r="AA54" s="277">
        <v>442</v>
      </c>
      <c r="AB54" s="141" t="s">
        <v>126</v>
      </c>
      <c r="AC54" s="279">
        <f>SUM(AD54:AO54)</f>
        <v>500</v>
      </c>
      <c r="AD54" s="144" t="s">
        <v>81</v>
      </c>
      <c r="AE54" s="280">
        <v>60</v>
      </c>
      <c r="AF54" s="280">
        <v>60</v>
      </c>
      <c r="AG54" s="280">
        <v>60</v>
      </c>
      <c r="AH54" s="280">
        <v>60</v>
      </c>
      <c r="AI54" s="280">
        <v>60</v>
      </c>
      <c r="AJ54" s="280">
        <v>50</v>
      </c>
      <c r="AK54" s="280">
        <v>50</v>
      </c>
      <c r="AL54" s="280">
        <v>50</v>
      </c>
      <c r="AM54" s="280">
        <v>25</v>
      </c>
      <c r="AN54" s="280">
        <v>25</v>
      </c>
      <c r="AO54" s="280" t="s">
        <v>81</v>
      </c>
      <c r="AP54" s="141" t="s">
        <v>222</v>
      </c>
      <c r="AQ54" s="141" t="s">
        <v>444</v>
      </c>
      <c r="AR54" s="105">
        <v>46054</v>
      </c>
      <c r="AS54" s="105">
        <v>46356</v>
      </c>
      <c r="AT54" s="102" t="s">
        <v>445</v>
      </c>
      <c r="AU54" s="753"/>
      <c r="AV54" s="102" t="s">
        <v>551</v>
      </c>
      <c r="AW54" s="144" t="s">
        <v>600</v>
      </c>
      <c r="AX54" s="141" t="s">
        <v>205</v>
      </c>
      <c r="AY54" s="138" t="s">
        <v>449</v>
      </c>
      <c r="AZ54" s="138" t="s">
        <v>449</v>
      </c>
    </row>
    <row r="55" spans="1:52" ht="51" hidden="1" customHeight="1" x14ac:dyDescent="0.25">
      <c r="A55" s="720"/>
      <c r="B55" s="757"/>
      <c r="C55" s="757"/>
      <c r="D55" s="761"/>
      <c r="E55" s="597"/>
      <c r="F55" s="751"/>
      <c r="G55" s="140" t="s">
        <v>439</v>
      </c>
      <c r="H55" s="140" t="s">
        <v>439</v>
      </c>
      <c r="I55" s="166" t="s">
        <v>439</v>
      </c>
      <c r="J55" s="166" t="s">
        <v>449</v>
      </c>
      <c r="K55" s="166" t="s">
        <v>439</v>
      </c>
      <c r="L55" s="166" t="s">
        <v>440</v>
      </c>
      <c r="M55" s="166" t="s">
        <v>440</v>
      </c>
      <c r="N55" s="166" t="s">
        <v>440</v>
      </c>
      <c r="O55" s="140" t="s">
        <v>440</v>
      </c>
      <c r="P55" s="136" t="s">
        <v>441</v>
      </c>
      <c r="Q55" s="136" t="s">
        <v>587</v>
      </c>
      <c r="R55" s="136" t="s">
        <v>441</v>
      </c>
      <c r="S55" s="136" t="s">
        <v>441</v>
      </c>
      <c r="T55" s="136" t="s">
        <v>441</v>
      </c>
      <c r="U55" s="136" t="s">
        <v>480</v>
      </c>
      <c r="V55" s="141" t="s">
        <v>187</v>
      </c>
      <c r="W55" s="347" t="s">
        <v>2754</v>
      </c>
      <c r="X55" s="140" t="s">
        <v>86</v>
      </c>
      <c r="Y55" s="325" t="s">
        <v>252</v>
      </c>
      <c r="Z55" s="141" t="s">
        <v>253</v>
      </c>
      <c r="AA55" s="277">
        <v>211</v>
      </c>
      <c r="AB55" s="141" t="s">
        <v>126</v>
      </c>
      <c r="AC55" s="279">
        <f>SUM(AD55:AO55)</f>
        <v>150</v>
      </c>
      <c r="AD55" s="144" t="s">
        <v>81</v>
      </c>
      <c r="AE55" s="141">
        <v>13</v>
      </c>
      <c r="AF55" s="141">
        <v>13</v>
      </c>
      <c r="AG55" s="141">
        <v>13</v>
      </c>
      <c r="AH55" s="141">
        <v>13</v>
      </c>
      <c r="AI55" s="141">
        <v>13</v>
      </c>
      <c r="AJ55" s="141">
        <v>13</v>
      </c>
      <c r="AK55" s="141">
        <v>13</v>
      </c>
      <c r="AL55" s="141">
        <v>13</v>
      </c>
      <c r="AM55" s="141">
        <v>13</v>
      </c>
      <c r="AN55" s="141">
        <v>13</v>
      </c>
      <c r="AO55" s="141">
        <v>20</v>
      </c>
      <c r="AP55" s="141" t="s">
        <v>222</v>
      </c>
      <c r="AQ55" s="141" t="s">
        <v>444</v>
      </c>
      <c r="AR55" s="105">
        <v>46054</v>
      </c>
      <c r="AS55" s="143">
        <v>46387</v>
      </c>
      <c r="AT55" s="141" t="s">
        <v>445</v>
      </c>
      <c r="AU55" s="743"/>
      <c r="AV55" s="102" t="s">
        <v>551</v>
      </c>
      <c r="AW55" s="144" t="s">
        <v>600</v>
      </c>
      <c r="AX55" s="141" t="s">
        <v>92</v>
      </c>
      <c r="AY55" s="138" t="s">
        <v>449</v>
      </c>
      <c r="AZ55" s="138" t="s">
        <v>449</v>
      </c>
    </row>
    <row r="56" spans="1:52" ht="46.15" customHeight="1" x14ac:dyDescent="0.25">
      <c r="A56" s="720"/>
      <c r="B56" s="759"/>
      <c r="C56" s="759"/>
      <c r="D56" s="762"/>
      <c r="E56" s="312" t="s">
        <v>618</v>
      </c>
      <c r="F56" s="317">
        <v>401538247539</v>
      </c>
      <c r="G56" s="140" t="s">
        <v>439</v>
      </c>
      <c r="H56" s="140" t="s">
        <v>439</v>
      </c>
      <c r="I56" s="166" t="s">
        <v>439</v>
      </c>
      <c r="J56" s="166" t="s">
        <v>439</v>
      </c>
      <c r="K56" s="166" t="s">
        <v>440</v>
      </c>
      <c r="L56" s="166" t="s">
        <v>440</v>
      </c>
      <c r="M56" s="166" t="s">
        <v>440</v>
      </c>
      <c r="N56" s="166" t="s">
        <v>440</v>
      </c>
      <c r="O56" s="140" t="s">
        <v>440</v>
      </c>
      <c r="P56" s="136" t="s">
        <v>441</v>
      </c>
      <c r="Q56" s="136" t="s">
        <v>619</v>
      </c>
      <c r="R56" s="136" t="s">
        <v>441</v>
      </c>
      <c r="S56" s="136" t="s">
        <v>441</v>
      </c>
      <c r="T56" s="136" t="s">
        <v>441</v>
      </c>
      <c r="U56" s="136" t="s">
        <v>441</v>
      </c>
      <c r="V56" s="141" t="s">
        <v>198</v>
      </c>
      <c r="W56" s="347" t="s">
        <v>2761</v>
      </c>
      <c r="X56" s="140" t="s">
        <v>77</v>
      </c>
      <c r="Y56" s="325" t="s">
        <v>225</v>
      </c>
      <c r="Z56" s="141" t="s">
        <v>226</v>
      </c>
      <c r="AA56" s="277">
        <v>154372</v>
      </c>
      <c r="AB56" s="141" t="s">
        <v>80</v>
      </c>
      <c r="AC56" s="279">
        <f t="shared" si="0"/>
        <v>35000</v>
      </c>
      <c r="AD56" s="144" t="s">
        <v>81</v>
      </c>
      <c r="AE56" s="144" t="s">
        <v>81</v>
      </c>
      <c r="AF56" s="144" t="s">
        <v>81</v>
      </c>
      <c r="AG56" s="144" t="s">
        <v>81</v>
      </c>
      <c r="AH56" s="144" t="s">
        <v>81</v>
      </c>
      <c r="AI56" s="280">
        <v>3000</v>
      </c>
      <c r="AJ56" s="280">
        <v>5000</v>
      </c>
      <c r="AK56" s="280">
        <v>5000</v>
      </c>
      <c r="AL56" s="280">
        <v>7000</v>
      </c>
      <c r="AM56" s="280">
        <v>7000</v>
      </c>
      <c r="AN56" s="280">
        <v>5000</v>
      </c>
      <c r="AO56" s="280">
        <v>3000</v>
      </c>
      <c r="AP56" s="140" t="s">
        <v>82</v>
      </c>
      <c r="AQ56" s="141" t="s">
        <v>444</v>
      </c>
      <c r="AR56" s="105">
        <v>46054</v>
      </c>
      <c r="AS56" s="105">
        <v>46387</v>
      </c>
      <c r="AT56" s="102" t="s">
        <v>445</v>
      </c>
      <c r="AU56" s="317">
        <v>459848247538</v>
      </c>
      <c r="AV56" s="102" t="s">
        <v>551</v>
      </c>
      <c r="AW56" s="144" t="s">
        <v>600</v>
      </c>
      <c r="AX56" s="141" t="s">
        <v>205</v>
      </c>
      <c r="AY56" s="138" t="s">
        <v>449</v>
      </c>
      <c r="AZ56" s="138" t="s">
        <v>449</v>
      </c>
    </row>
    <row r="57" spans="1:52" ht="46.15" customHeight="1" x14ac:dyDescent="0.25">
      <c r="A57" s="720"/>
      <c r="B57" s="758" t="s">
        <v>621</v>
      </c>
      <c r="C57" s="758" t="s">
        <v>622</v>
      </c>
      <c r="D57" s="239" t="s">
        <v>547</v>
      </c>
      <c r="E57" s="758" t="s">
        <v>623</v>
      </c>
      <c r="F57" s="769">
        <v>3000000000</v>
      </c>
      <c r="G57" s="352" t="s">
        <v>439</v>
      </c>
      <c r="H57" s="353" t="s">
        <v>439</v>
      </c>
      <c r="I57" s="157" t="s">
        <v>439</v>
      </c>
      <c r="J57" s="157" t="s">
        <v>439</v>
      </c>
      <c r="K57" s="157" t="s">
        <v>439</v>
      </c>
      <c r="L57" s="157" t="s">
        <v>449</v>
      </c>
      <c r="M57" s="157" t="s">
        <v>449</v>
      </c>
      <c r="N57" s="157" t="s">
        <v>449</v>
      </c>
      <c r="O57" s="157" t="s">
        <v>449</v>
      </c>
      <c r="P57" s="166" t="s">
        <v>441</v>
      </c>
      <c r="Q57" s="166" t="s">
        <v>441</v>
      </c>
      <c r="R57" s="166" t="s">
        <v>441</v>
      </c>
      <c r="S57" s="166" t="s">
        <v>441</v>
      </c>
      <c r="T57" s="166" t="s">
        <v>441</v>
      </c>
      <c r="U57" s="166" t="s">
        <v>441</v>
      </c>
      <c r="V57" s="141" t="s">
        <v>258</v>
      </c>
      <c r="W57" s="345" t="s">
        <v>561</v>
      </c>
      <c r="X57" s="140" t="s">
        <v>77</v>
      </c>
      <c r="Y57" s="173" t="s">
        <v>269</v>
      </c>
      <c r="Z57" s="138" t="s">
        <v>2859</v>
      </c>
      <c r="AA57" s="138">
        <v>653</v>
      </c>
      <c r="AB57" s="138" t="s">
        <v>173</v>
      </c>
      <c r="AC57" s="279">
        <f>SUM(AD57:AO57)</f>
        <v>100</v>
      </c>
      <c r="AD57" s="138">
        <v>5</v>
      </c>
      <c r="AE57" s="138">
        <v>10</v>
      </c>
      <c r="AF57" s="138">
        <v>15</v>
      </c>
      <c r="AG57" s="138">
        <v>15</v>
      </c>
      <c r="AH57" s="138">
        <v>10</v>
      </c>
      <c r="AI57" s="138">
        <v>10</v>
      </c>
      <c r="AJ57" s="138">
        <v>5</v>
      </c>
      <c r="AK57" s="138">
        <v>5</v>
      </c>
      <c r="AL57" s="138">
        <v>10</v>
      </c>
      <c r="AM57" s="138">
        <v>10</v>
      </c>
      <c r="AN57" s="138">
        <v>5</v>
      </c>
      <c r="AO57" s="141" t="s">
        <v>81</v>
      </c>
      <c r="AP57" s="138" t="s">
        <v>271</v>
      </c>
      <c r="AQ57" s="138" t="s">
        <v>444</v>
      </c>
      <c r="AR57" s="160">
        <v>46023</v>
      </c>
      <c r="AS57" s="160">
        <v>46356</v>
      </c>
      <c r="AT57" s="138" t="s">
        <v>602</v>
      </c>
      <c r="AU57" s="772">
        <v>3000000000</v>
      </c>
      <c r="AV57" s="161" t="s">
        <v>446</v>
      </c>
      <c r="AW57" s="161" t="s">
        <v>624</v>
      </c>
      <c r="AX57" s="138" t="s">
        <v>272</v>
      </c>
      <c r="AY57" s="138" t="s">
        <v>449</v>
      </c>
      <c r="AZ57" s="138" t="s">
        <v>449</v>
      </c>
    </row>
    <row r="58" spans="1:52" ht="46.15" customHeight="1" x14ac:dyDescent="0.25">
      <c r="A58" s="720"/>
      <c r="B58" s="757"/>
      <c r="C58" s="757"/>
      <c r="D58" s="239" t="s">
        <v>547</v>
      </c>
      <c r="E58" s="757"/>
      <c r="F58" s="770"/>
      <c r="G58" s="352" t="s">
        <v>439</v>
      </c>
      <c r="H58" s="353" t="s">
        <v>439</v>
      </c>
      <c r="I58" s="157" t="s">
        <v>439</v>
      </c>
      <c r="J58" s="157" t="s">
        <v>439</v>
      </c>
      <c r="K58" s="157" t="s">
        <v>439</v>
      </c>
      <c r="L58" s="157" t="s">
        <v>449</v>
      </c>
      <c r="M58" s="157" t="s">
        <v>449</v>
      </c>
      <c r="N58" s="157" t="s">
        <v>449</v>
      </c>
      <c r="O58" s="157" t="s">
        <v>449</v>
      </c>
      <c r="P58" s="166" t="s">
        <v>441</v>
      </c>
      <c r="Q58" s="166" t="s">
        <v>441</v>
      </c>
      <c r="R58" s="166" t="s">
        <v>441</v>
      </c>
      <c r="S58" s="166" t="s">
        <v>441</v>
      </c>
      <c r="T58" s="166" t="s">
        <v>441</v>
      </c>
      <c r="U58" s="166" t="s">
        <v>441</v>
      </c>
      <c r="V58" s="141" t="s">
        <v>258</v>
      </c>
      <c r="W58" s="345" t="s">
        <v>563</v>
      </c>
      <c r="X58" s="140" t="s">
        <v>77</v>
      </c>
      <c r="Y58" s="173" t="s">
        <v>2842</v>
      </c>
      <c r="Z58" s="138" t="s">
        <v>2858</v>
      </c>
      <c r="AA58" s="138">
        <v>835</v>
      </c>
      <c r="AB58" s="138" t="s">
        <v>173</v>
      </c>
      <c r="AC58" s="279">
        <f>SUM(AD58:AO58)</f>
        <v>300</v>
      </c>
      <c r="AD58" s="138">
        <v>10</v>
      </c>
      <c r="AE58" s="138">
        <v>25</v>
      </c>
      <c r="AF58" s="138">
        <v>30</v>
      </c>
      <c r="AG58" s="138">
        <v>35</v>
      </c>
      <c r="AH58" s="138">
        <v>30</v>
      </c>
      <c r="AI58" s="138">
        <v>30</v>
      </c>
      <c r="AJ58" s="138">
        <v>30</v>
      </c>
      <c r="AK58" s="138">
        <v>20</v>
      </c>
      <c r="AL58" s="138">
        <v>30</v>
      </c>
      <c r="AM58" s="138">
        <v>30</v>
      </c>
      <c r="AN58" s="138">
        <v>30</v>
      </c>
      <c r="AO58" s="141" t="s">
        <v>81</v>
      </c>
      <c r="AP58" s="138" t="s">
        <v>271</v>
      </c>
      <c r="AQ58" s="138" t="s">
        <v>444</v>
      </c>
      <c r="AR58" s="160">
        <v>46023</v>
      </c>
      <c r="AS58" s="160">
        <v>46356</v>
      </c>
      <c r="AT58" s="138" t="s">
        <v>602</v>
      </c>
      <c r="AU58" s="773"/>
      <c r="AV58" s="161" t="s">
        <v>446</v>
      </c>
      <c r="AW58" s="161" t="s">
        <v>624</v>
      </c>
      <c r="AX58" s="138" t="s">
        <v>272</v>
      </c>
      <c r="AY58" s="138" t="s">
        <v>449</v>
      </c>
      <c r="AZ58" s="138" t="s">
        <v>449</v>
      </c>
    </row>
    <row r="59" spans="1:52" ht="66" customHeight="1" x14ac:dyDescent="0.25">
      <c r="A59" s="720"/>
      <c r="B59" s="757"/>
      <c r="C59" s="757"/>
      <c r="D59" s="239" t="s">
        <v>547</v>
      </c>
      <c r="E59" s="759"/>
      <c r="F59" s="771"/>
      <c r="G59" s="140" t="s">
        <v>439</v>
      </c>
      <c r="H59" s="140" t="s">
        <v>439</v>
      </c>
      <c r="I59" s="166" t="s">
        <v>439</v>
      </c>
      <c r="J59" s="166" t="s">
        <v>449</v>
      </c>
      <c r="K59" s="166" t="s">
        <v>440</v>
      </c>
      <c r="L59" s="166" t="s">
        <v>440</v>
      </c>
      <c r="M59" s="166" t="s">
        <v>440</v>
      </c>
      <c r="N59" s="166" t="s">
        <v>440</v>
      </c>
      <c r="O59" s="140" t="s">
        <v>440</v>
      </c>
      <c r="P59" s="136" t="s">
        <v>625</v>
      </c>
      <c r="Q59" s="136" t="s">
        <v>441</v>
      </c>
      <c r="R59" s="136" t="s">
        <v>625</v>
      </c>
      <c r="S59" s="136" t="s">
        <v>441</v>
      </c>
      <c r="T59" s="136" t="s">
        <v>441</v>
      </c>
      <c r="U59" s="136" t="s">
        <v>480</v>
      </c>
      <c r="V59" s="141" t="s">
        <v>218</v>
      </c>
      <c r="W59" s="345" t="s">
        <v>2767</v>
      </c>
      <c r="X59" s="140" t="s">
        <v>77</v>
      </c>
      <c r="Y59" s="102" t="s">
        <v>627</v>
      </c>
      <c r="Z59" s="141" t="s">
        <v>277</v>
      </c>
      <c r="AA59" s="280">
        <v>757</v>
      </c>
      <c r="AB59" s="141" t="s">
        <v>80</v>
      </c>
      <c r="AC59" s="279">
        <f>SUM(AD59:AO59)</f>
        <v>498</v>
      </c>
      <c r="AD59" s="144" t="s">
        <v>81</v>
      </c>
      <c r="AE59" s="144" t="s">
        <v>81</v>
      </c>
      <c r="AF59" s="141">
        <v>165</v>
      </c>
      <c r="AG59" s="141">
        <v>83</v>
      </c>
      <c r="AH59" s="141">
        <v>40</v>
      </c>
      <c r="AI59" s="141">
        <v>20</v>
      </c>
      <c r="AJ59" s="141">
        <v>21</v>
      </c>
      <c r="AK59" s="141">
        <v>42</v>
      </c>
      <c r="AL59" s="141">
        <v>41</v>
      </c>
      <c r="AM59" s="141">
        <v>41</v>
      </c>
      <c r="AN59" s="141">
        <v>45</v>
      </c>
      <c r="AO59" s="141" t="s">
        <v>81</v>
      </c>
      <c r="AP59" s="141" t="s">
        <v>138</v>
      </c>
      <c r="AQ59" s="141" t="s">
        <v>444</v>
      </c>
      <c r="AR59" s="105">
        <v>46082</v>
      </c>
      <c r="AS59" s="105">
        <v>46387</v>
      </c>
      <c r="AT59" s="141" t="s">
        <v>445</v>
      </c>
      <c r="AU59" s="774">
        <v>11550000000</v>
      </c>
      <c r="AV59" s="144" t="s">
        <v>446</v>
      </c>
      <c r="AW59" s="144" t="s">
        <v>624</v>
      </c>
      <c r="AX59" s="141" t="s">
        <v>92</v>
      </c>
      <c r="AY59" s="138" t="s">
        <v>449</v>
      </c>
      <c r="AZ59" s="138" t="s">
        <v>449</v>
      </c>
    </row>
    <row r="60" spans="1:52" ht="46.15" customHeight="1" x14ac:dyDescent="0.25">
      <c r="A60" s="720"/>
      <c r="B60" s="757"/>
      <c r="C60" s="757"/>
      <c r="D60" s="239" t="s">
        <v>547</v>
      </c>
      <c r="E60" s="102" t="s">
        <v>628</v>
      </c>
      <c r="F60" s="777">
        <v>11550000000</v>
      </c>
      <c r="G60" s="140" t="s">
        <v>439</v>
      </c>
      <c r="H60" s="140" t="s">
        <v>439</v>
      </c>
      <c r="I60" s="166" t="s">
        <v>439</v>
      </c>
      <c r="J60" s="166" t="s">
        <v>449</v>
      </c>
      <c r="K60" s="166" t="s">
        <v>440</v>
      </c>
      <c r="L60" s="166" t="s">
        <v>440</v>
      </c>
      <c r="M60" s="166" t="s">
        <v>440</v>
      </c>
      <c r="N60" s="166" t="s">
        <v>440</v>
      </c>
      <c r="O60" s="140" t="s">
        <v>440</v>
      </c>
      <c r="P60" s="136" t="s">
        <v>441</v>
      </c>
      <c r="Q60" s="136" t="s">
        <v>619</v>
      </c>
      <c r="R60" s="136" t="s">
        <v>441</v>
      </c>
      <c r="S60" s="136" t="s">
        <v>441</v>
      </c>
      <c r="T60" s="136" t="s">
        <v>441</v>
      </c>
      <c r="U60" s="136" t="s">
        <v>441</v>
      </c>
      <c r="V60" s="141" t="s">
        <v>198</v>
      </c>
      <c r="W60" s="345" t="s">
        <v>2768</v>
      </c>
      <c r="X60" s="140" t="s">
        <v>77</v>
      </c>
      <c r="Y60" s="102" t="s">
        <v>629</v>
      </c>
      <c r="Z60" s="141" t="s">
        <v>280</v>
      </c>
      <c r="AA60" s="280">
        <v>981</v>
      </c>
      <c r="AB60" s="141" t="s">
        <v>80</v>
      </c>
      <c r="AC60" s="279">
        <f t="shared" ref="AC60" si="9">SUM(AD60:AO60)</f>
        <v>600</v>
      </c>
      <c r="AD60" s="144" t="s">
        <v>81</v>
      </c>
      <c r="AE60" s="144" t="s">
        <v>81</v>
      </c>
      <c r="AF60" s="141">
        <v>200</v>
      </c>
      <c r="AG60" s="141">
        <v>100</v>
      </c>
      <c r="AH60" s="141">
        <v>50</v>
      </c>
      <c r="AI60" s="141">
        <v>25</v>
      </c>
      <c r="AJ60" s="141">
        <v>25</v>
      </c>
      <c r="AK60" s="141">
        <v>50</v>
      </c>
      <c r="AL60" s="141">
        <v>50</v>
      </c>
      <c r="AM60" s="141">
        <v>50</v>
      </c>
      <c r="AN60" s="141">
        <v>50</v>
      </c>
      <c r="AO60" s="141" t="s">
        <v>81</v>
      </c>
      <c r="AP60" s="140" t="s">
        <v>82</v>
      </c>
      <c r="AQ60" s="141" t="s">
        <v>444</v>
      </c>
      <c r="AR60" s="105">
        <v>46082</v>
      </c>
      <c r="AS60" s="105">
        <v>46387</v>
      </c>
      <c r="AT60" s="141" t="s">
        <v>445</v>
      </c>
      <c r="AU60" s="775"/>
      <c r="AV60" s="144" t="s">
        <v>446</v>
      </c>
      <c r="AW60" s="144" t="s">
        <v>624</v>
      </c>
      <c r="AX60" s="141" t="s">
        <v>92</v>
      </c>
      <c r="AY60" s="138" t="s">
        <v>449</v>
      </c>
      <c r="AZ60" s="138" t="s">
        <v>449</v>
      </c>
    </row>
    <row r="61" spans="1:52" ht="47.25" x14ac:dyDescent="0.25">
      <c r="A61" s="720"/>
      <c r="B61" s="757"/>
      <c r="C61" s="757"/>
      <c r="D61" s="239" t="s">
        <v>547</v>
      </c>
      <c r="E61" s="102" t="s">
        <v>630</v>
      </c>
      <c r="F61" s="778"/>
      <c r="G61" s="547" t="s">
        <v>439</v>
      </c>
      <c r="H61" s="547" t="s">
        <v>439</v>
      </c>
      <c r="I61" s="547" t="s">
        <v>439</v>
      </c>
      <c r="J61" s="547" t="s">
        <v>449</v>
      </c>
      <c r="K61" s="547" t="s">
        <v>440</v>
      </c>
      <c r="L61" s="547" t="s">
        <v>440</v>
      </c>
      <c r="M61" s="547" t="s">
        <v>440</v>
      </c>
      <c r="N61" s="547" t="s">
        <v>440</v>
      </c>
      <c r="O61" s="547" t="s">
        <v>440</v>
      </c>
      <c r="P61" s="547" t="s">
        <v>441</v>
      </c>
      <c r="Q61" s="547" t="s">
        <v>441</v>
      </c>
      <c r="R61" s="547" t="s">
        <v>441</v>
      </c>
      <c r="S61" s="547" t="s">
        <v>441</v>
      </c>
      <c r="T61" s="547" t="s">
        <v>441</v>
      </c>
      <c r="U61" s="547" t="s">
        <v>480</v>
      </c>
      <c r="V61" s="672" t="s">
        <v>218</v>
      </c>
      <c r="W61" s="786" t="s">
        <v>275</v>
      </c>
      <c r="X61" s="547" t="s">
        <v>77</v>
      </c>
      <c r="Y61" s="672" t="s">
        <v>282</v>
      </c>
      <c r="Z61" s="672" t="s">
        <v>283</v>
      </c>
      <c r="AA61" s="732">
        <v>40</v>
      </c>
      <c r="AB61" s="780" t="s">
        <v>80</v>
      </c>
      <c r="AC61" s="737">
        <f>SUM(AD61:AO64)</f>
        <v>30</v>
      </c>
      <c r="AD61" s="783" t="s">
        <v>81</v>
      </c>
      <c r="AE61" s="783" t="s">
        <v>81</v>
      </c>
      <c r="AF61" s="672">
        <v>10</v>
      </c>
      <c r="AG61" s="672">
        <v>5</v>
      </c>
      <c r="AH61" s="672">
        <v>3</v>
      </c>
      <c r="AI61" s="672">
        <v>2</v>
      </c>
      <c r="AJ61" s="672">
        <v>2</v>
      </c>
      <c r="AK61" s="672">
        <v>2</v>
      </c>
      <c r="AL61" s="672">
        <v>2</v>
      </c>
      <c r="AM61" s="672">
        <v>2</v>
      </c>
      <c r="AN61" s="672">
        <v>2</v>
      </c>
      <c r="AO61" s="783" t="s">
        <v>81</v>
      </c>
      <c r="AP61" s="547" t="s">
        <v>138</v>
      </c>
      <c r="AQ61" s="672" t="s">
        <v>444</v>
      </c>
      <c r="AR61" s="744">
        <v>46082</v>
      </c>
      <c r="AS61" s="793">
        <v>46387</v>
      </c>
      <c r="AT61" s="672" t="s">
        <v>445</v>
      </c>
      <c r="AU61" s="775"/>
      <c r="AV61" s="675" t="s">
        <v>446</v>
      </c>
      <c r="AW61" s="675" t="s">
        <v>624</v>
      </c>
      <c r="AX61" s="672" t="s">
        <v>92</v>
      </c>
      <c r="AY61" s="138" t="s">
        <v>449</v>
      </c>
      <c r="AZ61" s="138" t="s">
        <v>449</v>
      </c>
    </row>
    <row r="62" spans="1:52" ht="63" x14ac:dyDescent="0.25">
      <c r="A62" s="720"/>
      <c r="B62" s="757"/>
      <c r="C62" s="757"/>
      <c r="D62" s="239" t="s">
        <v>547</v>
      </c>
      <c r="E62" s="102" t="s">
        <v>631</v>
      </c>
      <c r="F62" s="778"/>
      <c r="G62" s="547"/>
      <c r="H62" s="547"/>
      <c r="I62" s="547"/>
      <c r="J62" s="547"/>
      <c r="K62" s="547"/>
      <c r="L62" s="547"/>
      <c r="M62" s="547"/>
      <c r="N62" s="547"/>
      <c r="O62" s="547"/>
      <c r="P62" s="547"/>
      <c r="Q62" s="547"/>
      <c r="R62" s="547"/>
      <c r="S62" s="547"/>
      <c r="T62" s="547"/>
      <c r="U62" s="547"/>
      <c r="V62" s="672"/>
      <c r="W62" s="787"/>
      <c r="X62" s="547"/>
      <c r="Y62" s="672"/>
      <c r="Z62" s="672"/>
      <c r="AA62" s="732"/>
      <c r="AB62" s="781"/>
      <c r="AC62" s="737"/>
      <c r="AD62" s="784"/>
      <c r="AE62" s="784"/>
      <c r="AF62" s="672"/>
      <c r="AG62" s="672"/>
      <c r="AH62" s="672"/>
      <c r="AI62" s="672"/>
      <c r="AJ62" s="672"/>
      <c r="AK62" s="672"/>
      <c r="AL62" s="672"/>
      <c r="AM62" s="672"/>
      <c r="AN62" s="672"/>
      <c r="AO62" s="784"/>
      <c r="AP62" s="547"/>
      <c r="AQ62" s="672"/>
      <c r="AR62" s="744"/>
      <c r="AS62" s="794"/>
      <c r="AT62" s="672"/>
      <c r="AU62" s="775"/>
      <c r="AV62" s="675"/>
      <c r="AW62" s="675"/>
      <c r="AX62" s="672"/>
      <c r="AY62" s="138" t="s">
        <v>449</v>
      </c>
      <c r="AZ62" s="138" t="s">
        <v>449</v>
      </c>
    </row>
    <row r="63" spans="1:52" ht="31.5" x14ac:dyDescent="0.25">
      <c r="A63" s="720"/>
      <c r="B63" s="757"/>
      <c r="C63" s="757"/>
      <c r="D63" s="239" t="s">
        <v>547</v>
      </c>
      <c r="E63" s="102" t="s">
        <v>632</v>
      </c>
      <c r="F63" s="778"/>
      <c r="G63" s="547"/>
      <c r="H63" s="547"/>
      <c r="I63" s="547"/>
      <c r="J63" s="547"/>
      <c r="K63" s="547"/>
      <c r="L63" s="547"/>
      <c r="M63" s="547"/>
      <c r="N63" s="547"/>
      <c r="O63" s="547"/>
      <c r="P63" s="547"/>
      <c r="Q63" s="547"/>
      <c r="R63" s="547"/>
      <c r="S63" s="547"/>
      <c r="T63" s="547"/>
      <c r="U63" s="547"/>
      <c r="V63" s="672"/>
      <c r="W63" s="787"/>
      <c r="X63" s="547"/>
      <c r="Y63" s="672"/>
      <c r="Z63" s="672"/>
      <c r="AA63" s="732"/>
      <c r="AB63" s="781"/>
      <c r="AC63" s="737"/>
      <c r="AD63" s="784"/>
      <c r="AE63" s="784"/>
      <c r="AF63" s="672"/>
      <c r="AG63" s="672"/>
      <c r="AH63" s="672"/>
      <c r="AI63" s="672"/>
      <c r="AJ63" s="672"/>
      <c r="AK63" s="672"/>
      <c r="AL63" s="672"/>
      <c r="AM63" s="672"/>
      <c r="AN63" s="672"/>
      <c r="AO63" s="784"/>
      <c r="AP63" s="547"/>
      <c r="AQ63" s="672"/>
      <c r="AR63" s="744"/>
      <c r="AS63" s="794"/>
      <c r="AT63" s="672"/>
      <c r="AU63" s="775"/>
      <c r="AV63" s="675"/>
      <c r="AW63" s="675"/>
      <c r="AX63" s="672"/>
      <c r="AY63" s="138" t="s">
        <v>449</v>
      </c>
      <c r="AZ63" s="138" t="s">
        <v>449</v>
      </c>
    </row>
    <row r="64" spans="1:52" ht="31.5" x14ac:dyDescent="0.25">
      <c r="A64" s="720"/>
      <c r="B64" s="757"/>
      <c r="C64" s="757"/>
      <c r="D64" s="239" t="s">
        <v>547</v>
      </c>
      <c r="E64" s="279" t="s">
        <v>633</v>
      </c>
      <c r="F64" s="778"/>
      <c r="G64" s="547"/>
      <c r="H64" s="547"/>
      <c r="I64" s="547"/>
      <c r="J64" s="547"/>
      <c r="K64" s="547"/>
      <c r="L64" s="547"/>
      <c r="M64" s="547"/>
      <c r="N64" s="547"/>
      <c r="O64" s="547"/>
      <c r="P64" s="547"/>
      <c r="Q64" s="547"/>
      <c r="R64" s="547"/>
      <c r="S64" s="547"/>
      <c r="T64" s="547"/>
      <c r="U64" s="547"/>
      <c r="V64" s="672"/>
      <c r="W64" s="788"/>
      <c r="X64" s="547"/>
      <c r="Y64" s="672"/>
      <c r="Z64" s="672"/>
      <c r="AA64" s="732"/>
      <c r="AB64" s="782"/>
      <c r="AC64" s="737"/>
      <c r="AD64" s="785"/>
      <c r="AE64" s="785"/>
      <c r="AF64" s="672"/>
      <c r="AG64" s="672"/>
      <c r="AH64" s="672"/>
      <c r="AI64" s="672"/>
      <c r="AJ64" s="672"/>
      <c r="AK64" s="672"/>
      <c r="AL64" s="672"/>
      <c r="AM64" s="672"/>
      <c r="AN64" s="672"/>
      <c r="AO64" s="785"/>
      <c r="AP64" s="547"/>
      <c r="AQ64" s="672"/>
      <c r="AR64" s="744"/>
      <c r="AS64" s="795"/>
      <c r="AT64" s="672"/>
      <c r="AU64" s="775"/>
      <c r="AV64" s="675"/>
      <c r="AW64" s="675"/>
      <c r="AX64" s="672"/>
      <c r="AY64" s="138" t="s">
        <v>449</v>
      </c>
      <c r="AZ64" s="138" t="s">
        <v>449</v>
      </c>
    </row>
    <row r="65" spans="1:52" ht="46.15" customHeight="1" x14ac:dyDescent="0.25">
      <c r="A65" s="720"/>
      <c r="B65" s="757"/>
      <c r="C65" s="757"/>
      <c r="D65" s="239" t="s">
        <v>547</v>
      </c>
      <c r="E65" s="279" t="s">
        <v>634</v>
      </c>
      <c r="F65" s="779"/>
      <c r="G65" s="140" t="s">
        <v>439</v>
      </c>
      <c r="H65" s="140" t="s">
        <v>439</v>
      </c>
      <c r="I65" s="166" t="s">
        <v>439</v>
      </c>
      <c r="J65" s="166" t="s">
        <v>449</v>
      </c>
      <c r="K65" s="166" t="s">
        <v>440</v>
      </c>
      <c r="L65" s="166" t="s">
        <v>440</v>
      </c>
      <c r="M65" s="166" t="s">
        <v>440</v>
      </c>
      <c r="N65" s="166" t="s">
        <v>440</v>
      </c>
      <c r="O65" s="140" t="s">
        <v>440</v>
      </c>
      <c r="P65" s="136" t="s">
        <v>441</v>
      </c>
      <c r="Q65" s="136" t="s">
        <v>441</v>
      </c>
      <c r="R65" s="136" t="s">
        <v>441</v>
      </c>
      <c r="S65" s="136" t="s">
        <v>441</v>
      </c>
      <c r="T65" s="136" t="s">
        <v>441</v>
      </c>
      <c r="U65" s="136" t="s">
        <v>441</v>
      </c>
      <c r="V65" s="141" t="s">
        <v>255</v>
      </c>
      <c r="W65" s="336" t="s">
        <v>278</v>
      </c>
      <c r="X65" s="140" t="s">
        <v>77</v>
      </c>
      <c r="Y65" s="102" t="s">
        <v>285</v>
      </c>
      <c r="Z65" s="141" t="s">
        <v>286</v>
      </c>
      <c r="AA65" s="280">
        <v>49</v>
      </c>
      <c r="AB65" s="141" t="s">
        <v>173</v>
      </c>
      <c r="AC65" s="319">
        <f>SUM(AD65:AO65)</f>
        <v>43</v>
      </c>
      <c r="AD65" s="144" t="s">
        <v>81</v>
      </c>
      <c r="AE65" s="144" t="s">
        <v>81</v>
      </c>
      <c r="AF65" s="141">
        <v>14</v>
      </c>
      <c r="AG65" s="141">
        <v>7</v>
      </c>
      <c r="AH65" s="141">
        <v>4</v>
      </c>
      <c r="AI65" s="141">
        <v>2</v>
      </c>
      <c r="AJ65" s="141">
        <v>2</v>
      </c>
      <c r="AK65" s="141">
        <v>4</v>
      </c>
      <c r="AL65" s="141">
        <v>3</v>
      </c>
      <c r="AM65" s="141">
        <v>3</v>
      </c>
      <c r="AN65" s="141">
        <v>4</v>
      </c>
      <c r="AO65" s="141" t="s">
        <v>81</v>
      </c>
      <c r="AP65" s="140" t="s">
        <v>82</v>
      </c>
      <c r="AQ65" s="141" t="s">
        <v>444</v>
      </c>
      <c r="AR65" s="105">
        <v>46082</v>
      </c>
      <c r="AS65" s="105">
        <v>46387</v>
      </c>
      <c r="AT65" s="141" t="s">
        <v>445</v>
      </c>
      <c r="AU65" s="776"/>
      <c r="AV65" s="144" t="s">
        <v>446</v>
      </c>
      <c r="AW65" s="144" t="s">
        <v>624</v>
      </c>
      <c r="AX65" s="141" t="s">
        <v>92</v>
      </c>
      <c r="AY65" s="138" t="s">
        <v>449</v>
      </c>
      <c r="AZ65" s="138" t="s">
        <v>449</v>
      </c>
    </row>
    <row r="66" spans="1:52" s="322" customFormat="1" ht="46.15" customHeight="1" x14ac:dyDescent="0.25">
      <c r="A66" s="720"/>
      <c r="B66" s="757"/>
      <c r="C66" s="757"/>
      <c r="D66" s="239" t="s">
        <v>547</v>
      </c>
      <c r="E66" s="343" t="s">
        <v>635</v>
      </c>
      <c r="F66" s="342" t="s">
        <v>636</v>
      </c>
      <c r="G66" s="141" t="s">
        <v>439</v>
      </c>
      <c r="H66" s="141" t="s">
        <v>439</v>
      </c>
      <c r="I66" s="178" t="s">
        <v>439</v>
      </c>
      <c r="J66" s="178" t="s">
        <v>449</v>
      </c>
      <c r="K66" s="178" t="s">
        <v>449</v>
      </c>
      <c r="L66" s="178" t="s">
        <v>440</v>
      </c>
      <c r="M66" s="178" t="s">
        <v>440</v>
      </c>
      <c r="N66" s="178" t="s">
        <v>440</v>
      </c>
      <c r="O66" s="141" t="s">
        <v>440</v>
      </c>
      <c r="P66" s="178" t="s">
        <v>441</v>
      </c>
      <c r="Q66" s="178" t="s">
        <v>441</v>
      </c>
      <c r="R66" s="178" t="s">
        <v>441</v>
      </c>
      <c r="S66" s="178" t="s">
        <v>441</v>
      </c>
      <c r="T66" s="178" t="s">
        <v>441</v>
      </c>
      <c r="U66" s="178" t="s">
        <v>441</v>
      </c>
      <c r="V66" s="141" t="s">
        <v>258</v>
      </c>
      <c r="W66" s="347" t="s">
        <v>281</v>
      </c>
      <c r="X66" s="102" t="s">
        <v>77</v>
      </c>
      <c r="Y66" s="141" t="s">
        <v>288</v>
      </c>
      <c r="Z66" s="141" t="s">
        <v>289</v>
      </c>
      <c r="AA66" s="277">
        <v>0</v>
      </c>
      <c r="AB66" s="141" t="s">
        <v>173</v>
      </c>
      <c r="AC66" s="447">
        <v>225</v>
      </c>
      <c r="AD66" s="141">
        <v>5</v>
      </c>
      <c r="AE66" s="141">
        <v>30</v>
      </c>
      <c r="AF66" s="141">
        <v>40</v>
      </c>
      <c r="AG66" s="141">
        <v>25</v>
      </c>
      <c r="AH66" s="141">
        <v>35</v>
      </c>
      <c r="AI66" s="141">
        <v>50</v>
      </c>
      <c r="AJ66" s="141">
        <v>25</v>
      </c>
      <c r="AK66" s="141">
        <v>15</v>
      </c>
      <c r="AL66" s="141" t="s">
        <v>81</v>
      </c>
      <c r="AM66" s="141" t="s">
        <v>81</v>
      </c>
      <c r="AN66" s="141" t="s">
        <v>81</v>
      </c>
      <c r="AO66" s="141" t="s">
        <v>81</v>
      </c>
      <c r="AP66" s="141" t="s">
        <v>268</v>
      </c>
      <c r="AQ66" s="141" t="s">
        <v>444</v>
      </c>
      <c r="AR66" s="105">
        <v>46023</v>
      </c>
      <c r="AS66" s="105">
        <v>46387</v>
      </c>
      <c r="AT66" s="102" t="s">
        <v>445</v>
      </c>
      <c r="AU66" s="212" t="s">
        <v>637</v>
      </c>
      <c r="AV66" s="144" t="s">
        <v>638</v>
      </c>
      <c r="AW66" s="212" t="s">
        <v>636</v>
      </c>
      <c r="AX66" s="141" t="s">
        <v>205</v>
      </c>
      <c r="AY66" s="344" t="s">
        <v>449</v>
      </c>
      <c r="AZ66" s="138" t="s">
        <v>449</v>
      </c>
    </row>
    <row r="67" spans="1:52" ht="46.15" customHeight="1" x14ac:dyDescent="0.25">
      <c r="A67" s="789" t="s">
        <v>639</v>
      </c>
      <c r="B67" s="759" t="s">
        <v>640</v>
      </c>
      <c r="C67" s="759" t="s">
        <v>641</v>
      </c>
      <c r="D67" s="792" t="s">
        <v>547</v>
      </c>
      <c r="E67" s="102" t="s">
        <v>642</v>
      </c>
      <c r="F67" s="777">
        <v>2300000000</v>
      </c>
      <c r="G67" s="719" t="s">
        <v>440</v>
      </c>
      <c r="H67" s="719" t="s">
        <v>440</v>
      </c>
      <c r="I67" s="547" t="s">
        <v>449</v>
      </c>
      <c r="J67" s="547" t="s">
        <v>449</v>
      </c>
      <c r="K67" s="547" t="s">
        <v>449</v>
      </c>
      <c r="L67" s="547" t="s">
        <v>449</v>
      </c>
      <c r="M67" s="547" t="s">
        <v>449</v>
      </c>
      <c r="N67" s="547" t="s">
        <v>449</v>
      </c>
      <c r="O67" s="547" t="s">
        <v>449</v>
      </c>
      <c r="P67" s="547" t="s">
        <v>449</v>
      </c>
      <c r="Q67" s="547" t="s">
        <v>449</v>
      </c>
      <c r="R67" s="547" t="s">
        <v>449</v>
      </c>
      <c r="S67" s="547" t="s">
        <v>449</v>
      </c>
      <c r="T67" s="547" t="s">
        <v>449</v>
      </c>
      <c r="U67" s="547" t="s">
        <v>449</v>
      </c>
      <c r="V67" s="780" t="s">
        <v>258</v>
      </c>
      <c r="W67" s="786" t="s">
        <v>284</v>
      </c>
      <c r="X67" s="547" t="s">
        <v>77</v>
      </c>
      <c r="Y67" s="688" t="s">
        <v>291</v>
      </c>
      <c r="Z67" s="672" t="s">
        <v>292</v>
      </c>
      <c r="AA67" s="797">
        <v>0.85</v>
      </c>
      <c r="AB67" s="672" t="s">
        <v>293</v>
      </c>
      <c r="AC67" s="799">
        <v>0.85</v>
      </c>
      <c r="AD67" s="796" t="s">
        <v>81</v>
      </c>
      <c r="AE67" s="796" t="s">
        <v>81</v>
      </c>
      <c r="AF67" s="797">
        <v>0.85</v>
      </c>
      <c r="AG67" s="796" t="s">
        <v>81</v>
      </c>
      <c r="AH67" s="796" t="s">
        <v>81</v>
      </c>
      <c r="AI67" s="797">
        <v>0.85</v>
      </c>
      <c r="AJ67" s="796" t="s">
        <v>81</v>
      </c>
      <c r="AK67" s="796" t="s">
        <v>81</v>
      </c>
      <c r="AL67" s="797">
        <v>0.85</v>
      </c>
      <c r="AM67" s="796" t="s">
        <v>81</v>
      </c>
      <c r="AN67" s="796" t="s">
        <v>81</v>
      </c>
      <c r="AO67" s="797">
        <v>0.85</v>
      </c>
      <c r="AP67" s="547" t="s">
        <v>116</v>
      </c>
      <c r="AQ67" s="672" t="s">
        <v>550</v>
      </c>
      <c r="AR67" s="744">
        <v>46082</v>
      </c>
      <c r="AS67" s="744">
        <v>46387</v>
      </c>
      <c r="AT67" s="672" t="s">
        <v>445</v>
      </c>
      <c r="AU67" s="745">
        <v>1975200000</v>
      </c>
      <c r="AV67" s="672" t="s">
        <v>551</v>
      </c>
      <c r="AW67" s="672" t="s">
        <v>643</v>
      </c>
      <c r="AX67" s="672" t="s">
        <v>97</v>
      </c>
      <c r="AY67" s="138" t="s">
        <v>449</v>
      </c>
      <c r="AZ67" s="138" t="s">
        <v>449</v>
      </c>
    </row>
    <row r="68" spans="1:52" ht="46.15" customHeight="1" x14ac:dyDescent="0.25">
      <c r="A68" s="790"/>
      <c r="B68" s="722"/>
      <c r="C68" s="722"/>
      <c r="D68" s="792"/>
      <c r="E68" s="102" t="s">
        <v>644</v>
      </c>
      <c r="F68" s="779"/>
      <c r="G68" s="721"/>
      <c r="H68" s="721"/>
      <c r="I68" s="547"/>
      <c r="J68" s="547"/>
      <c r="K68" s="547"/>
      <c r="L68" s="547"/>
      <c r="M68" s="547"/>
      <c r="N68" s="547"/>
      <c r="O68" s="547"/>
      <c r="P68" s="547"/>
      <c r="Q68" s="547"/>
      <c r="R68" s="547"/>
      <c r="S68" s="547"/>
      <c r="T68" s="547"/>
      <c r="U68" s="547"/>
      <c r="V68" s="782"/>
      <c r="W68" s="788"/>
      <c r="X68" s="547"/>
      <c r="Y68" s="800"/>
      <c r="Z68" s="672"/>
      <c r="AA68" s="798"/>
      <c r="AB68" s="672"/>
      <c r="AC68" s="799"/>
      <c r="AD68" s="796"/>
      <c r="AE68" s="796"/>
      <c r="AF68" s="797"/>
      <c r="AG68" s="796"/>
      <c r="AH68" s="796"/>
      <c r="AI68" s="797"/>
      <c r="AJ68" s="796"/>
      <c r="AK68" s="796"/>
      <c r="AL68" s="797"/>
      <c r="AM68" s="796"/>
      <c r="AN68" s="796"/>
      <c r="AO68" s="797"/>
      <c r="AP68" s="547"/>
      <c r="AQ68" s="672"/>
      <c r="AR68" s="744">
        <v>46082</v>
      </c>
      <c r="AS68" s="744">
        <v>46387</v>
      </c>
      <c r="AT68" s="672" t="s">
        <v>445</v>
      </c>
      <c r="AU68" s="745"/>
      <c r="AV68" s="672" t="s">
        <v>551</v>
      </c>
      <c r="AW68" s="672"/>
      <c r="AX68" s="672"/>
      <c r="AY68" s="138" t="s">
        <v>449</v>
      </c>
      <c r="AZ68" s="138" t="s">
        <v>449</v>
      </c>
    </row>
    <row r="69" spans="1:52" ht="46.15" customHeight="1" x14ac:dyDescent="0.25">
      <c r="A69" s="791"/>
      <c r="B69" s="722" t="s">
        <v>645</v>
      </c>
      <c r="C69" s="722" t="s">
        <v>646</v>
      </c>
      <c r="D69" s="760" t="s">
        <v>547</v>
      </c>
      <c r="E69" s="102" t="s">
        <v>647</v>
      </c>
      <c r="F69" s="777">
        <v>21800000000</v>
      </c>
      <c r="G69" s="719" t="s">
        <v>440</v>
      </c>
      <c r="H69" s="719" t="s">
        <v>440</v>
      </c>
      <c r="I69" s="547" t="s">
        <v>439</v>
      </c>
      <c r="J69" s="547" t="s">
        <v>439</v>
      </c>
      <c r="K69" s="547" t="s">
        <v>439</v>
      </c>
      <c r="L69" s="547" t="s">
        <v>440</v>
      </c>
      <c r="M69" s="547" t="s">
        <v>440</v>
      </c>
      <c r="N69" s="547" t="s">
        <v>440</v>
      </c>
      <c r="O69" s="547" t="s">
        <v>440</v>
      </c>
      <c r="P69" s="547" t="s">
        <v>648</v>
      </c>
      <c r="Q69" s="547" t="s">
        <v>441</v>
      </c>
      <c r="R69" s="547" t="s">
        <v>648</v>
      </c>
      <c r="S69" s="547" t="s">
        <v>441</v>
      </c>
      <c r="T69" s="547" t="s">
        <v>442</v>
      </c>
      <c r="U69" s="547" t="s">
        <v>441</v>
      </c>
      <c r="V69" s="672" t="s">
        <v>255</v>
      </c>
      <c r="W69" s="786" t="s">
        <v>2766</v>
      </c>
      <c r="X69" s="547" t="s">
        <v>77</v>
      </c>
      <c r="Y69" s="672" t="s">
        <v>256</v>
      </c>
      <c r="Z69" s="672" t="s">
        <v>257</v>
      </c>
      <c r="AA69" s="801">
        <v>508932</v>
      </c>
      <c r="AB69" s="780" t="s">
        <v>80</v>
      </c>
      <c r="AC69" s="737">
        <f>SUM(AD69:AO73)</f>
        <v>220000</v>
      </c>
      <c r="AD69" s="796" t="s">
        <v>81</v>
      </c>
      <c r="AE69" s="796" t="s">
        <v>81</v>
      </c>
      <c r="AF69" s="796">
        <v>90000</v>
      </c>
      <c r="AG69" s="796" t="s">
        <v>81</v>
      </c>
      <c r="AH69" s="796" t="s">
        <v>81</v>
      </c>
      <c r="AI69" s="796">
        <v>100000</v>
      </c>
      <c r="AJ69" s="796" t="s">
        <v>81</v>
      </c>
      <c r="AK69" s="796" t="s">
        <v>81</v>
      </c>
      <c r="AL69" s="796">
        <v>20000</v>
      </c>
      <c r="AM69" s="796" t="s">
        <v>81</v>
      </c>
      <c r="AN69" s="796" t="s">
        <v>81</v>
      </c>
      <c r="AO69" s="796">
        <v>10000</v>
      </c>
      <c r="AP69" s="547" t="s">
        <v>116</v>
      </c>
      <c r="AQ69" s="672" t="s">
        <v>550</v>
      </c>
      <c r="AR69" s="744">
        <v>46082</v>
      </c>
      <c r="AS69" s="744">
        <v>46387</v>
      </c>
      <c r="AT69" s="672" t="s">
        <v>445</v>
      </c>
      <c r="AU69" s="742">
        <v>42653010140</v>
      </c>
      <c r="AV69" s="672" t="s">
        <v>551</v>
      </c>
      <c r="AW69" s="672" t="s">
        <v>650</v>
      </c>
      <c r="AX69" s="672" t="s">
        <v>97</v>
      </c>
      <c r="AY69" s="138" t="s">
        <v>449</v>
      </c>
      <c r="AZ69" s="138" t="s">
        <v>449</v>
      </c>
    </row>
    <row r="70" spans="1:52" ht="46.15" customHeight="1" x14ac:dyDescent="0.25">
      <c r="A70" s="791"/>
      <c r="B70" s="722"/>
      <c r="C70" s="722"/>
      <c r="D70" s="761"/>
      <c r="E70" s="102" t="s">
        <v>651</v>
      </c>
      <c r="F70" s="778"/>
      <c r="G70" s="720"/>
      <c r="H70" s="720"/>
      <c r="I70" s="547"/>
      <c r="J70" s="547"/>
      <c r="K70" s="547"/>
      <c r="L70" s="547"/>
      <c r="M70" s="547"/>
      <c r="N70" s="547"/>
      <c r="O70" s="547"/>
      <c r="P70" s="547"/>
      <c r="Q70" s="547"/>
      <c r="R70" s="547"/>
      <c r="S70" s="547"/>
      <c r="T70" s="547"/>
      <c r="U70" s="547"/>
      <c r="V70" s="672"/>
      <c r="W70" s="787"/>
      <c r="X70" s="547"/>
      <c r="Y70" s="681"/>
      <c r="Z70" s="672"/>
      <c r="AA70" s="672"/>
      <c r="AB70" s="781"/>
      <c r="AC70" s="737"/>
      <c r="AD70" s="796"/>
      <c r="AE70" s="796"/>
      <c r="AF70" s="796"/>
      <c r="AG70" s="796"/>
      <c r="AH70" s="796"/>
      <c r="AI70" s="796"/>
      <c r="AJ70" s="796"/>
      <c r="AK70" s="796"/>
      <c r="AL70" s="796"/>
      <c r="AM70" s="796"/>
      <c r="AN70" s="796"/>
      <c r="AO70" s="796"/>
      <c r="AP70" s="547"/>
      <c r="AQ70" s="672"/>
      <c r="AR70" s="744"/>
      <c r="AS70" s="744"/>
      <c r="AT70" s="672"/>
      <c r="AU70" s="753"/>
      <c r="AV70" s="672"/>
      <c r="AW70" s="672" t="s">
        <v>650</v>
      </c>
      <c r="AX70" s="672"/>
      <c r="AY70" s="138" t="s">
        <v>449</v>
      </c>
      <c r="AZ70" s="138" t="s">
        <v>449</v>
      </c>
    </row>
    <row r="71" spans="1:52" ht="31.5" x14ac:dyDescent="0.25">
      <c r="A71" s="791"/>
      <c r="B71" s="722"/>
      <c r="C71" s="722"/>
      <c r="D71" s="761"/>
      <c r="E71" s="102" t="s">
        <v>652</v>
      </c>
      <c r="F71" s="778"/>
      <c r="G71" s="720"/>
      <c r="H71" s="720"/>
      <c r="I71" s="547"/>
      <c r="J71" s="547"/>
      <c r="K71" s="547"/>
      <c r="L71" s="547"/>
      <c r="M71" s="547"/>
      <c r="N71" s="547"/>
      <c r="O71" s="547"/>
      <c r="P71" s="547"/>
      <c r="Q71" s="547"/>
      <c r="R71" s="547"/>
      <c r="S71" s="547"/>
      <c r="T71" s="547"/>
      <c r="U71" s="547"/>
      <c r="V71" s="672"/>
      <c r="W71" s="787"/>
      <c r="X71" s="547"/>
      <c r="Y71" s="681"/>
      <c r="Z71" s="672"/>
      <c r="AA71" s="672"/>
      <c r="AB71" s="781"/>
      <c r="AC71" s="737"/>
      <c r="AD71" s="796"/>
      <c r="AE71" s="796"/>
      <c r="AF71" s="796"/>
      <c r="AG71" s="796"/>
      <c r="AH71" s="796"/>
      <c r="AI71" s="796"/>
      <c r="AJ71" s="796"/>
      <c r="AK71" s="796"/>
      <c r="AL71" s="796"/>
      <c r="AM71" s="796"/>
      <c r="AN71" s="796"/>
      <c r="AO71" s="796"/>
      <c r="AP71" s="547"/>
      <c r="AQ71" s="672"/>
      <c r="AR71" s="744"/>
      <c r="AS71" s="744"/>
      <c r="AT71" s="672"/>
      <c r="AU71" s="753"/>
      <c r="AV71" s="672"/>
      <c r="AW71" s="672" t="s">
        <v>650</v>
      </c>
      <c r="AX71" s="672"/>
      <c r="AY71" s="138" t="s">
        <v>449</v>
      </c>
      <c r="AZ71" s="138" t="s">
        <v>449</v>
      </c>
    </row>
    <row r="72" spans="1:52" ht="47.25" x14ac:dyDescent="0.25">
      <c r="A72" s="791"/>
      <c r="B72" s="722"/>
      <c r="C72" s="722"/>
      <c r="D72" s="761"/>
      <c r="E72" s="102" t="s">
        <v>653</v>
      </c>
      <c r="F72" s="778"/>
      <c r="G72" s="720"/>
      <c r="H72" s="720"/>
      <c r="I72" s="547"/>
      <c r="J72" s="547"/>
      <c r="K72" s="547"/>
      <c r="L72" s="547"/>
      <c r="M72" s="547"/>
      <c r="N72" s="547"/>
      <c r="O72" s="547"/>
      <c r="P72" s="547"/>
      <c r="Q72" s="547"/>
      <c r="R72" s="547"/>
      <c r="S72" s="547"/>
      <c r="T72" s="547"/>
      <c r="U72" s="547"/>
      <c r="V72" s="672"/>
      <c r="W72" s="787"/>
      <c r="X72" s="547"/>
      <c r="Y72" s="681"/>
      <c r="Z72" s="672"/>
      <c r="AA72" s="672"/>
      <c r="AB72" s="781"/>
      <c r="AC72" s="737"/>
      <c r="AD72" s="796"/>
      <c r="AE72" s="796"/>
      <c r="AF72" s="796"/>
      <c r="AG72" s="796"/>
      <c r="AH72" s="796"/>
      <c r="AI72" s="796"/>
      <c r="AJ72" s="796"/>
      <c r="AK72" s="796"/>
      <c r="AL72" s="796"/>
      <c r="AM72" s="796"/>
      <c r="AN72" s="796"/>
      <c r="AO72" s="796"/>
      <c r="AP72" s="547"/>
      <c r="AQ72" s="672"/>
      <c r="AR72" s="744"/>
      <c r="AS72" s="744"/>
      <c r="AT72" s="672"/>
      <c r="AU72" s="753"/>
      <c r="AV72" s="672"/>
      <c r="AW72" s="672" t="s">
        <v>650</v>
      </c>
      <c r="AX72" s="672"/>
      <c r="AY72" s="138" t="s">
        <v>449</v>
      </c>
      <c r="AZ72" s="138" t="s">
        <v>449</v>
      </c>
    </row>
    <row r="73" spans="1:52" ht="31.5" x14ac:dyDescent="0.25">
      <c r="A73" s="791"/>
      <c r="B73" s="722"/>
      <c r="C73" s="722"/>
      <c r="D73" s="761"/>
      <c r="E73" s="102" t="s">
        <v>654</v>
      </c>
      <c r="F73" s="778"/>
      <c r="G73" s="721"/>
      <c r="H73" s="721"/>
      <c r="I73" s="547"/>
      <c r="J73" s="547"/>
      <c r="K73" s="547"/>
      <c r="L73" s="547"/>
      <c r="M73" s="547"/>
      <c r="N73" s="547"/>
      <c r="O73" s="547"/>
      <c r="P73" s="547"/>
      <c r="Q73" s="547"/>
      <c r="R73" s="547"/>
      <c r="S73" s="547"/>
      <c r="T73" s="547"/>
      <c r="U73" s="547"/>
      <c r="V73" s="672"/>
      <c r="W73" s="788"/>
      <c r="X73" s="547"/>
      <c r="Y73" s="681"/>
      <c r="Z73" s="672"/>
      <c r="AA73" s="672"/>
      <c r="AB73" s="782"/>
      <c r="AC73" s="737"/>
      <c r="AD73" s="796"/>
      <c r="AE73" s="796"/>
      <c r="AF73" s="796"/>
      <c r="AG73" s="796"/>
      <c r="AH73" s="796"/>
      <c r="AI73" s="796"/>
      <c r="AJ73" s="796"/>
      <c r="AK73" s="796"/>
      <c r="AL73" s="796"/>
      <c r="AM73" s="796"/>
      <c r="AN73" s="796"/>
      <c r="AO73" s="796"/>
      <c r="AP73" s="547"/>
      <c r="AQ73" s="672"/>
      <c r="AR73" s="744"/>
      <c r="AS73" s="744"/>
      <c r="AT73" s="672"/>
      <c r="AU73" s="753"/>
      <c r="AV73" s="672"/>
      <c r="AW73" s="672" t="s">
        <v>650</v>
      </c>
      <c r="AX73" s="672"/>
      <c r="AY73" s="138" t="s">
        <v>449</v>
      </c>
      <c r="AZ73" s="138" t="s">
        <v>449</v>
      </c>
    </row>
    <row r="74" spans="1:52" ht="46.15" customHeight="1" x14ac:dyDescent="0.25">
      <c r="A74" s="791"/>
      <c r="B74" s="722"/>
      <c r="C74" s="722"/>
      <c r="D74" s="761"/>
      <c r="E74" s="102" t="s">
        <v>655</v>
      </c>
      <c r="F74" s="778"/>
      <c r="G74" s="719" t="s">
        <v>439</v>
      </c>
      <c r="H74" s="719" t="s">
        <v>439</v>
      </c>
      <c r="I74" s="547" t="s">
        <v>439</v>
      </c>
      <c r="J74" s="547" t="s">
        <v>439</v>
      </c>
      <c r="K74" s="547" t="s">
        <v>439</v>
      </c>
      <c r="L74" s="547" t="s">
        <v>440</v>
      </c>
      <c r="M74" s="547" t="s">
        <v>440</v>
      </c>
      <c r="N74" s="547" t="s">
        <v>440</v>
      </c>
      <c r="O74" s="547" t="s">
        <v>440</v>
      </c>
      <c r="P74" s="547" t="s">
        <v>441</v>
      </c>
      <c r="Q74" s="547" t="s">
        <v>441</v>
      </c>
      <c r="R74" s="547" t="s">
        <v>441</v>
      </c>
      <c r="S74" s="547" t="s">
        <v>441</v>
      </c>
      <c r="T74" s="547" t="s">
        <v>442</v>
      </c>
      <c r="U74" s="547" t="s">
        <v>441</v>
      </c>
      <c r="V74" s="672" t="s">
        <v>258</v>
      </c>
      <c r="W74" s="786" t="s">
        <v>287</v>
      </c>
      <c r="X74" s="547" t="s">
        <v>77</v>
      </c>
      <c r="Y74" s="547" t="s">
        <v>295</v>
      </c>
      <c r="Z74" s="672" t="s">
        <v>296</v>
      </c>
      <c r="AA74" s="801">
        <v>488585</v>
      </c>
      <c r="AB74" s="780" t="s">
        <v>80</v>
      </c>
      <c r="AC74" s="737">
        <f>SUM(AD74:AO75)</f>
        <v>300000</v>
      </c>
      <c r="AD74" s="796" t="s">
        <v>81</v>
      </c>
      <c r="AE74" s="796" t="s">
        <v>81</v>
      </c>
      <c r="AF74" s="796">
        <v>90000</v>
      </c>
      <c r="AG74" s="796" t="s">
        <v>81</v>
      </c>
      <c r="AH74" s="796" t="s">
        <v>81</v>
      </c>
      <c r="AI74" s="796">
        <v>125000</v>
      </c>
      <c r="AJ74" s="796" t="s">
        <v>81</v>
      </c>
      <c r="AK74" s="796" t="s">
        <v>81</v>
      </c>
      <c r="AL74" s="796">
        <v>45000</v>
      </c>
      <c r="AM74" s="796" t="s">
        <v>81</v>
      </c>
      <c r="AN74" s="796" t="s">
        <v>81</v>
      </c>
      <c r="AO74" s="796">
        <v>40000</v>
      </c>
      <c r="AP74" s="547" t="s">
        <v>116</v>
      </c>
      <c r="AQ74" s="672" t="s">
        <v>550</v>
      </c>
      <c r="AR74" s="673">
        <v>46082</v>
      </c>
      <c r="AS74" s="673">
        <v>46387</v>
      </c>
      <c r="AT74" s="672" t="s">
        <v>445</v>
      </c>
      <c r="AU74" s="753"/>
      <c r="AV74" s="672" t="s">
        <v>551</v>
      </c>
      <c r="AW74" s="672" t="s">
        <v>650</v>
      </c>
      <c r="AX74" s="672" t="s">
        <v>97</v>
      </c>
      <c r="AY74" s="138" t="s">
        <v>449</v>
      </c>
      <c r="AZ74" s="138" t="s">
        <v>449</v>
      </c>
    </row>
    <row r="75" spans="1:52" ht="46.15" customHeight="1" x14ac:dyDescent="0.25">
      <c r="A75" s="791"/>
      <c r="B75" s="722"/>
      <c r="C75" s="722"/>
      <c r="D75" s="762"/>
      <c r="E75" s="102" t="s">
        <v>656</v>
      </c>
      <c r="F75" s="779"/>
      <c r="G75" s="721"/>
      <c r="H75" s="721"/>
      <c r="I75" s="547"/>
      <c r="J75" s="547"/>
      <c r="K75" s="547"/>
      <c r="L75" s="547"/>
      <c r="M75" s="547"/>
      <c r="N75" s="547"/>
      <c r="O75" s="547"/>
      <c r="P75" s="547"/>
      <c r="Q75" s="547"/>
      <c r="R75" s="547"/>
      <c r="S75" s="547"/>
      <c r="T75" s="547"/>
      <c r="U75" s="547"/>
      <c r="V75" s="672"/>
      <c r="W75" s="788"/>
      <c r="X75" s="547"/>
      <c r="Y75" s="547"/>
      <c r="Z75" s="672"/>
      <c r="AA75" s="672"/>
      <c r="AB75" s="782"/>
      <c r="AC75" s="737"/>
      <c r="AD75" s="796"/>
      <c r="AE75" s="796"/>
      <c r="AF75" s="796"/>
      <c r="AG75" s="796"/>
      <c r="AH75" s="796"/>
      <c r="AI75" s="796"/>
      <c r="AJ75" s="796"/>
      <c r="AK75" s="796"/>
      <c r="AL75" s="796"/>
      <c r="AM75" s="796"/>
      <c r="AN75" s="796"/>
      <c r="AO75" s="796"/>
      <c r="AP75" s="547"/>
      <c r="AQ75" s="672"/>
      <c r="AR75" s="673"/>
      <c r="AS75" s="673"/>
      <c r="AT75" s="672"/>
      <c r="AU75" s="743"/>
      <c r="AV75" s="672"/>
      <c r="AW75" s="672"/>
      <c r="AX75" s="672"/>
      <c r="AY75" s="138" t="s">
        <v>449</v>
      </c>
      <c r="AZ75" s="138" t="s">
        <v>449</v>
      </c>
    </row>
    <row r="76" spans="1:52" ht="46.15" customHeight="1" x14ac:dyDescent="0.25">
      <c r="A76" s="791"/>
      <c r="B76" s="722"/>
      <c r="C76" s="547" t="s">
        <v>657</v>
      </c>
      <c r="D76" s="780" t="s">
        <v>547</v>
      </c>
      <c r="E76" s="719" t="s">
        <v>299</v>
      </c>
      <c r="F76" s="777">
        <v>3200000000</v>
      </c>
      <c r="G76" s="140" t="s">
        <v>440</v>
      </c>
      <c r="H76" s="140" t="s">
        <v>440</v>
      </c>
      <c r="I76" s="166" t="s">
        <v>449</v>
      </c>
      <c r="J76" s="166" t="s">
        <v>449</v>
      </c>
      <c r="K76" s="166" t="s">
        <v>449</v>
      </c>
      <c r="L76" s="166" t="s">
        <v>449</v>
      </c>
      <c r="M76" s="166" t="s">
        <v>449</v>
      </c>
      <c r="N76" s="166" t="s">
        <v>449</v>
      </c>
      <c r="O76" s="166" t="s">
        <v>449</v>
      </c>
      <c r="P76" s="136" t="s">
        <v>441</v>
      </c>
      <c r="Q76" s="136" t="s">
        <v>441</v>
      </c>
      <c r="R76" s="136" t="s">
        <v>441</v>
      </c>
      <c r="S76" s="136" t="s">
        <v>441</v>
      </c>
      <c r="T76" s="136" t="s">
        <v>441</v>
      </c>
      <c r="U76" s="136" t="s">
        <v>441</v>
      </c>
      <c r="V76" s="141" t="s">
        <v>258</v>
      </c>
      <c r="W76" s="347" t="s">
        <v>290</v>
      </c>
      <c r="X76" s="140" t="s">
        <v>77</v>
      </c>
      <c r="Y76" s="102" t="s">
        <v>297</v>
      </c>
      <c r="Z76" s="141" t="s">
        <v>298</v>
      </c>
      <c r="AA76" s="291">
        <v>2</v>
      </c>
      <c r="AB76" s="141" t="s">
        <v>173</v>
      </c>
      <c r="AC76" s="279">
        <f>SUM(AD76:AO76)</f>
        <v>2</v>
      </c>
      <c r="AD76" s="144" t="s">
        <v>81</v>
      </c>
      <c r="AE76" s="144" t="s">
        <v>81</v>
      </c>
      <c r="AF76" s="144" t="s">
        <v>81</v>
      </c>
      <c r="AG76" s="144" t="s">
        <v>81</v>
      </c>
      <c r="AH76" s="144" t="s">
        <v>81</v>
      </c>
      <c r="AI76" s="279">
        <v>1</v>
      </c>
      <c r="AJ76" s="144" t="s">
        <v>81</v>
      </c>
      <c r="AK76" s="144" t="s">
        <v>81</v>
      </c>
      <c r="AL76" s="279"/>
      <c r="AM76" s="144" t="s">
        <v>81</v>
      </c>
      <c r="AN76" s="144" t="s">
        <v>81</v>
      </c>
      <c r="AO76" s="279">
        <v>1</v>
      </c>
      <c r="AP76" s="140" t="s">
        <v>116</v>
      </c>
      <c r="AQ76" s="141" t="s">
        <v>458</v>
      </c>
      <c r="AR76" s="105">
        <v>46174</v>
      </c>
      <c r="AS76" s="105">
        <v>46387</v>
      </c>
      <c r="AT76" s="102" t="s">
        <v>445</v>
      </c>
      <c r="AU76" s="766">
        <v>3200000000</v>
      </c>
      <c r="AV76" s="102" t="s">
        <v>551</v>
      </c>
      <c r="AW76" s="144" t="s">
        <v>650</v>
      </c>
      <c r="AX76" s="141" t="s">
        <v>97</v>
      </c>
      <c r="AY76" s="138" t="s">
        <v>449</v>
      </c>
      <c r="AZ76" s="138" t="s">
        <v>449</v>
      </c>
    </row>
    <row r="77" spans="1:52" ht="46.15" customHeight="1" x14ac:dyDescent="0.25">
      <c r="A77" s="791"/>
      <c r="B77" s="722"/>
      <c r="C77" s="547"/>
      <c r="D77" s="782"/>
      <c r="E77" s="721"/>
      <c r="F77" s="779"/>
      <c r="G77" s="140" t="s">
        <v>439</v>
      </c>
      <c r="H77" s="140" t="s">
        <v>440</v>
      </c>
      <c r="I77" s="166" t="s">
        <v>449</v>
      </c>
      <c r="J77" s="166" t="s">
        <v>449</v>
      </c>
      <c r="K77" s="166" t="s">
        <v>449</v>
      </c>
      <c r="L77" s="166" t="s">
        <v>449</v>
      </c>
      <c r="M77" s="166" t="s">
        <v>449</v>
      </c>
      <c r="N77" s="166" t="s">
        <v>449</v>
      </c>
      <c r="O77" s="166" t="s">
        <v>449</v>
      </c>
      <c r="P77" s="136" t="s">
        <v>441</v>
      </c>
      <c r="Q77" s="136" t="s">
        <v>441</v>
      </c>
      <c r="R77" s="136" t="s">
        <v>441</v>
      </c>
      <c r="S77" s="136" t="s">
        <v>441</v>
      </c>
      <c r="T77" s="136" t="s">
        <v>441</v>
      </c>
      <c r="U77" s="136" t="s">
        <v>441</v>
      </c>
      <c r="V77" s="141" t="s">
        <v>258</v>
      </c>
      <c r="W77" s="347" t="s">
        <v>294</v>
      </c>
      <c r="X77" s="140" t="s">
        <v>77</v>
      </c>
      <c r="Y77" s="102" t="s">
        <v>299</v>
      </c>
      <c r="Z77" s="141" t="s">
        <v>300</v>
      </c>
      <c r="AA77" s="277">
        <v>130</v>
      </c>
      <c r="AB77" s="141" t="s">
        <v>173</v>
      </c>
      <c r="AC77" s="279">
        <f>SUM(AD77:AO77)</f>
        <v>70</v>
      </c>
      <c r="AD77" s="144" t="s">
        <v>81</v>
      </c>
      <c r="AE77" s="144" t="s">
        <v>81</v>
      </c>
      <c r="AF77" s="279">
        <v>20</v>
      </c>
      <c r="AG77" s="144" t="s">
        <v>81</v>
      </c>
      <c r="AH77" s="144" t="s">
        <v>81</v>
      </c>
      <c r="AI77" s="279">
        <v>30</v>
      </c>
      <c r="AJ77" s="144" t="s">
        <v>81</v>
      </c>
      <c r="AK77" s="144" t="s">
        <v>81</v>
      </c>
      <c r="AL77" s="279">
        <v>10</v>
      </c>
      <c r="AM77" s="144" t="s">
        <v>81</v>
      </c>
      <c r="AN77" s="144" t="s">
        <v>81</v>
      </c>
      <c r="AO77" s="279">
        <v>10</v>
      </c>
      <c r="AP77" s="140" t="s">
        <v>116</v>
      </c>
      <c r="AQ77" s="141" t="s">
        <v>550</v>
      </c>
      <c r="AR77" s="105">
        <v>46082</v>
      </c>
      <c r="AS77" s="105">
        <v>46387</v>
      </c>
      <c r="AT77" s="102" t="s">
        <v>445</v>
      </c>
      <c r="AU77" s="768"/>
      <c r="AV77" s="102" t="s">
        <v>551</v>
      </c>
      <c r="AW77" s="144" t="s">
        <v>650</v>
      </c>
      <c r="AX77" s="141" t="s">
        <v>97</v>
      </c>
      <c r="AY77" s="138" t="s">
        <v>449</v>
      </c>
      <c r="AZ77" s="138" t="s">
        <v>449</v>
      </c>
    </row>
    <row r="78" spans="1:52" ht="13.15" customHeight="1" x14ac:dyDescent="0.25">
      <c r="B78" s="313"/>
      <c r="E78" s="198" t="s">
        <v>74</v>
      </c>
      <c r="F78" s="214">
        <f>SUM(F15:F77)</f>
        <v>702250000000</v>
      </c>
      <c r="AU78" s="323">
        <f>SUM(AU15:AU77)</f>
        <v>700000000000</v>
      </c>
    </row>
    <row r="79" spans="1:52" ht="12.75" customHeight="1" x14ac:dyDescent="0.25">
      <c r="B79" s="313"/>
    </row>
    <row r="80" spans="1:52" ht="12.75" customHeight="1" x14ac:dyDescent="0.25">
      <c r="B80" s="313"/>
    </row>
    <row r="81" spans="2:2" ht="12.75" customHeight="1" x14ac:dyDescent="0.25">
      <c r="B81" s="313"/>
    </row>
  </sheetData>
  <sheetProtection algorithmName="SHA-512" hashValue="irlvXtAvFG7V3zZHXfKmSYFuH004OyTlXwrUJnjVBNFjlLVtlxpLQhREODWVSJhHwHBtK8UT9aJhrX2/9Dth7A==" saltValue="SsaWDttrh4TDiPAkt6udRg==" spinCount="100000" sheet="1" objects="1" scenarios="1"/>
  <autoFilter ref="A14:BF78" xr:uid="{94A0B603-4B37-4C74-A826-9AA74C704B60}">
    <filterColumn colId="23">
      <filters blank="1">
        <filter val="Principal"/>
      </filters>
    </filterColumn>
  </autoFilter>
  <mergeCells count="357">
    <mergeCell ref="AV74:AV75"/>
    <mergeCell ref="AW74:AW75"/>
    <mergeCell ref="AX74:AX75"/>
    <mergeCell ref="C76:C77"/>
    <mergeCell ref="D76:D77"/>
    <mergeCell ref="E76:E77"/>
    <mergeCell ref="F76:F77"/>
    <mergeCell ref="AU76:AU77"/>
    <mergeCell ref="AM74:AM75"/>
    <mergeCell ref="AN74:AN75"/>
    <mergeCell ref="AO74:AO75"/>
    <mergeCell ref="AP74:AP75"/>
    <mergeCell ref="AQ74:AQ75"/>
    <mergeCell ref="AR74:AR75"/>
    <mergeCell ref="AG74:AG75"/>
    <mergeCell ref="AH74:AH75"/>
    <mergeCell ref="AI74:AI75"/>
    <mergeCell ref="AJ74:AJ75"/>
    <mergeCell ref="AK74:AK75"/>
    <mergeCell ref="AL74:AL75"/>
    <mergeCell ref="AA74:AA75"/>
    <mergeCell ref="AB74:AB75"/>
    <mergeCell ref="AC74:AC75"/>
    <mergeCell ref="AD74:AD75"/>
    <mergeCell ref="AE74:AE75"/>
    <mergeCell ref="AF74:AF75"/>
    <mergeCell ref="T74:T75"/>
    <mergeCell ref="U74:U75"/>
    <mergeCell ref="V74:V75"/>
    <mergeCell ref="X74:X75"/>
    <mergeCell ref="Y74:Y75"/>
    <mergeCell ref="Z74:Z75"/>
    <mergeCell ref="N74:N75"/>
    <mergeCell ref="O74:O75"/>
    <mergeCell ref="P74:P75"/>
    <mergeCell ref="Q74:Q75"/>
    <mergeCell ref="R74:R75"/>
    <mergeCell ref="S74:S75"/>
    <mergeCell ref="W74:W75"/>
    <mergeCell ref="AV69:AV73"/>
    <mergeCell ref="AW69:AW73"/>
    <mergeCell ref="AX69:AX73"/>
    <mergeCell ref="G74:G75"/>
    <mergeCell ref="H74:H75"/>
    <mergeCell ref="I74:I75"/>
    <mergeCell ref="J74:J75"/>
    <mergeCell ref="K74:K75"/>
    <mergeCell ref="L74:L75"/>
    <mergeCell ref="M74:M75"/>
    <mergeCell ref="AP69:AP73"/>
    <mergeCell ref="AQ69:AQ73"/>
    <mergeCell ref="AR69:AR73"/>
    <mergeCell ref="AS69:AS73"/>
    <mergeCell ref="AT69:AT73"/>
    <mergeCell ref="AU69:AU75"/>
    <mergeCell ref="AS74:AS75"/>
    <mergeCell ref="AT74:AT75"/>
    <mergeCell ref="AJ69:AJ73"/>
    <mergeCell ref="AK69:AK73"/>
    <mergeCell ref="AL69:AL73"/>
    <mergeCell ref="AM69:AM73"/>
    <mergeCell ref="AN69:AN73"/>
    <mergeCell ref="AO69:AO73"/>
    <mergeCell ref="L69:L73"/>
    <mergeCell ref="M69:M73"/>
    <mergeCell ref="N69:N73"/>
    <mergeCell ref="O69:O73"/>
    <mergeCell ref="P69:P73"/>
    <mergeCell ref="Q69:Q73"/>
    <mergeCell ref="AD69:AD73"/>
    <mergeCell ref="AE69:AE73"/>
    <mergeCell ref="AF69:AF73"/>
    <mergeCell ref="X69:X73"/>
    <mergeCell ref="Y69:Y73"/>
    <mergeCell ref="Z69:Z73"/>
    <mergeCell ref="AA69:AA73"/>
    <mergeCell ref="AB69:AB73"/>
    <mergeCell ref="AC69:AC73"/>
    <mergeCell ref="AN67:AN68"/>
    <mergeCell ref="AO67:AO68"/>
    <mergeCell ref="AP67:AP68"/>
    <mergeCell ref="AQ67:AQ68"/>
    <mergeCell ref="AF67:AF68"/>
    <mergeCell ref="AG67:AG68"/>
    <mergeCell ref="R69:R73"/>
    <mergeCell ref="S69:S73"/>
    <mergeCell ref="T69:T73"/>
    <mergeCell ref="U69:U73"/>
    <mergeCell ref="V69:V73"/>
    <mergeCell ref="W69:W73"/>
    <mergeCell ref="AG69:AG73"/>
    <mergeCell ref="AH69:AH73"/>
    <mergeCell ref="AI69:AI73"/>
    <mergeCell ref="M67:M68"/>
    <mergeCell ref="N67:N68"/>
    <mergeCell ref="O67:O68"/>
    <mergeCell ref="P67:P68"/>
    <mergeCell ref="Q67:Q68"/>
    <mergeCell ref="R67:R68"/>
    <mergeCell ref="AX67:AX68"/>
    <mergeCell ref="B69:B77"/>
    <mergeCell ref="C69:C75"/>
    <mergeCell ref="D69:D75"/>
    <mergeCell ref="F69:F75"/>
    <mergeCell ref="G69:G73"/>
    <mergeCell ref="H69:H73"/>
    <mergeCell ref="I69:I73"/>
    <mergeCell ref="J69:J73"/>
    <mergeCell ref="K69:K73"/>
    <mergeCell ref="AR67:AR68"/>
    <mergeCell ref="AS67:AS68"/>
    <mergeCell ref="AT67:AT68"/>
    <mergeCell ref="AU67:AU68"/>
    <mergeCell ref="AV67:AV68"/>
    <mergeCell ref="AW67:AW68"/>
    <mergeCell ref="AL67:AL68"/>
    <mergeCell ref="AM67:AM68"/>
    <mergeCell ref="R61:R64"/>
    <mergeCell ref="W67:W68"/>
    <mergeCell ref="AH67:AH68"/>
    <mergeCell ref="AI67:AI68"/>
    <mergeCell ref="AJ67:AJ68"/>
    <mergeCell ref="AK67:AK68"/>
    <mergeCell ref="Z67:Z68"/>
    <mergeCell ref="AA67:AA68"/>
    <mergeCell ref="AB67:AB68"/>
    <mergeCell ref="AC67:AC68"/>
    <mergeCell ref="AD67:AD68"/>
    <mergeCell ref="S67:S68"/>
    <mergeCell ref="T67:T68"/>
    <mergeCell ref="U67:U68"/>
    <mergeCell ref="V67:V68"/>
    <mergeCell ref="X67:X68"/>
    <mergeCell ref="Y67:Y68"/>
    <mergeCell ref="A67:A77"/>
    <mergeCell ref="B67:B68"/>
    <mergeCell ref="C67:C68"/>
    <mergeCell ref="D67:D68"/>
    <mergeCell ref="F67:F68"/>
    <mergeCell ref="AR61:AR64"/>
    <mergeCell ref="AS61:AS64"/>
    <mergeCell ref="AT61:AT64"/>
    <mergeCell ref="AV61:AV64"/>
    <mergeCell ref="N61:N64"/>
    <mergeCell ref="O61:O64"/>
    <mergeCell ref="P61:P64"/>
    <mergeCell ref="Q61:Q64"/>
    <mergeCell ref="G67:G68"/>
    <mergeCell ref="H67:H68"/>
    <mergeCell ref="I67:I68"/>
    <mergeCell ref="J67:J68"/>
    <mergeCell ref="K67:K68"/>
    <mergeCell ref="L67:L68"/>
    <mergeCell ref="AE67:AE68"/>
    <mergeCell ref="U61:U64"/>
    <mergeCell ref="V61:V64"/>
    <mergeCell ref="X61:X64"/>
    <mergeCell ref="Y61:Y64"/>
    <mergeCell ref="AW61:AW64"/>
    <mergeCell ref="AX61:AX64"/>
    <mergeCell ref="AL61:AL64"/>
    <mergeCell ref="AM61:AM64"/>
    <mergeCell ref="AN61:AN64"/>
    <mergeCell ref="AO61:AO64"/>
    <mergeCell ref="AP61:AP64"/>
    <mergeCell ref="AQ61:AQ64"/>
    <mergeCell ref="AF61:AF64"/>
    <mergeCell ref="F57:F59"/>
    <mergeCell ref="AU57:AU58"/>
    <mergeCell ref="AU59:AU65"/>
    <mergeCell ref="F60:F65"/>
    <mergeCell ref="G61:G64"/>
    <mergeCell ref="H61:H64"/>
    <mergeCell ref="I61:I64"/>
    <mergeCell ref="J61:J64"/>
    <mergeCell ref="K61:K64"/>
    <mergeCell ref="L61:L64"/>
    <mergeCell ref="AK61:AK64"/>
    <mergeCell ref="Z61:Z64"/>
    <mergeCell ref="AA61:AA64"/>
    <mergeCell ref="AB61:AB64"/>
    <mergeCell ref="AC61:AC64"/>
    <mergeCell ref="AD61:AD64"/>
    <mergeCell ref="AE61:AE64"/>
    <mergeCell ref="S61:S64"/>
    <mergeCell ref="T61:T64"/>
    <mergeCell ref="W61:W64"/>
    <mergeCell ref="AG61:AG64"/>
    <mergeCell ref="AH61:AH64"/>
    <mergeCell ref="AI61:AI64"/>
    <mergeCell ref="AJ61:AJ64"/>
    <mergeCell ref="F37:F39"/>
    <mergeCell ref="AU37:AU38"/>
    <mergeCell ref="E40:E43"/>
    <mergeCell ref="F40:F55"/>
    <mergeCell ref="AU40:AU55"/>
    <mergeCell ref="E44:E49"/>
    <mergeCell ref="E50:E55"/>
    <mergeCell ref="A27:A66"/>
    <mergeCell ref="E28:E30"/>
    <mergeCell ref="E31:E34"/>
    <mergeCell ref="B37:B56"/>
    <mergeCell ref="C37:C56"/>
    <mergeCell ref="D37:D56"/>
    <mergeCell ref="E37:E38"/>
    <mergeCell ref="B57:B66"/>
    <mergeCell ref="C57:C66"/>
    <mergeCell ref="E57:E59"/>
    <mergeCell ref="B21:B36"/>
    <mergeCell ref="C21:C36"/>
    <mergeCell ref="D21:D36"/>
    <mergeCell ref="E21:E27"/>
    <mergeCell ref="F21:F36"/>
    <mergeCell ref="AU21:AU36"/>
    <mergeCell ref="M61:M64"/>
    <mergeCell ref="AW15:AW17"/>
    <mergeCell ref="AX15:AX17"/>
    <mergeCell ref="AY15:AY17"/>
    <mergeCell ref="AZ15:AZ17"/>
    <mergeCell ref="B18:B20"/>
    <mergeCell ref="C18:C20"/>
    <mergeCell ref="D18:D19"/>
    <mergeCell ref="F18:F19"/>
    <mergeCell ref="AU18:AU19"/>
    <mergeCell ref="AQ15:AQ17"/>
    <mergeCell ref="AR15:AR17"/>
    <mergeCell ref="AS15:AS17"/>
    <mergeCell ref="AT15:AT17"/>
    <mergeCell ref="AU15:AU17"/>
    <mergeCell ref="AV15:AV17"/>
    <mergeCell ref="AK15:AK17"/>
    <mergeCell ref="AL15:AL17"/>
    <mergeCell ref="AM15:AM17"/>
    <mergeCell ref="AN15:AN17"/>
    <mergeCell ref="AO15:AO17"/>
    <mergeCell ref="AP15:AP17"/>
    <mergeCell ref="AE15:AE17"/>
    <mergeCell ref="AF15:AF17"/>
    <mergeCell ref="AG15:AG17"/>
    <mergeCell ref="P15:P17"/>
    <mergeCell ref="Q15:Q17"/>
    <mergeCell ref="R15:R17"/>
    <mergeCell ref="AH15:AH17"/>
    <mergeCell ref="AI15:AI17"/>
    <mergeCell ref="AJ15:AJ17"/>
    <mergeCell ref="Y15:Y17"/>
    <mergeCell ref="Z15:Z17"/>
    <mergeCell ref="AA15:AA17"/>
    <mergeCell ref="AB15:AB17"/>
    <mergeCell ref="AC15:AC17"/>
    <mergeCell ref="AD15:AD17"/>
    <mergeCell ref="A15:A26"/>
    <mergeCell ref="B15:B17"/>
    <mergeCell ref="C15:C17"/>
    <mergeCell ref="D15:D17"/>
    <mergeCell ref="F15:F17"/>
    <mergeCell ref="S13:S14"/>
    <mergeCell ref="T13:T14"/>
    <mergeCell ref="U13:U14"/>
    <mergeCell ref="AD13:AD14"/>
    <mergeCell ref="G15:G17"/>
    <mergeCell ref="H15:H17"/>
    <mergeCell ref="I15:I17"/>
    <mergeCell ref="J15:J17"/>
    <mergeCell ref="K15:K17"/>
    <mergeCell ref="L15:L17"/>
    <mergeCell ref="S15:S17"/>
    <mergeCell ref="T15:T17"/>
    <mergeCell ref="U15:U17"/>
    <mergeCell ref="V15:V17"/>
    <mergeCell ref="W15:W17"/>
    <mergeCell ref="X15:X17"/>
    <mergeCell ref="M15:M17"/>
    <mergeCell ref="N15:N17"/>
    <mergeCell ref="O15:O17"/>
    <mergeCell ref="AT12:AT14"/>
    <mergeCell ref="AU12:AU14"/>
    <mergeCell ref="AV12:AV14"/>
    <mergeCell ref="Z12:Z14"/>
    <mergeCell ref="AA12:AA14"/>
    <mergeCell ref="AB12:AB14"/>
    <mergeCell ref="AC12:AC14"/>
    <mergeCell ref="AD12:AO12"/>
    <mergeCell ref="AP12:AP14"/>
    <mergeCell ref="AG13:AG14"/>
    <mergeCell ref="AH13:AH14"/>
    <mergeCell ref="AN13:AN14"/>
    <mergeCell ref="AO13:AO14"/>
    <mergeCell ref="AE13:AE14"/>
    <mergeCell ref="AF13:AF14"/>
    <mergeCell ref="AI13:AI14"/>
    <mergeCell ref="AJ13:AJ14"/>
    <mergeCell ref="AK13:AK14"/>
    <mergeCell ref="AL13:AL14"/>
    <mergeCell ref="AM13:AM14"/>
    <mergeCell ref="I13:I14"/>
    <mergeCell ref="J13:J14"/>
    <mergeCell ref="K13:K14"/>
    <mergeCell ref="L13:L14"/>
    <mergeCell ref="M13:M14"/>
    <mergeCell ref="N13:N14"/>
    <mergeCell ref="AQ12:AQ14"/>
    <mergeCell ref="AR12:AR14"/>
    <mergeCell ref="AS12:AS14"/>
    <mergeCell ref="V11:AX11"/>
    <mergeCell ref="AY11:AY14"/>
    <mergeCell ref="AZ11:AZ14"/>
    <mergeCell ref="A12:A14"/>
    <mergeCell ref="B12:B14"/>
    <mergeCell ref="C12:C14"/>
    <mergeCell ref="D12:D14"/>
    <mergeCell ref="E12:E14"/>
    <mergeCell ref="F12:F14"/>
    <mergeCell ref="G12:H12"/>
    <mergeCell ref="I12:O12"/>
    <mergeCell ref="P12:U12"/>
    <mergeCell ref="V12:V14"/>
    <mergeCell ref="W12:W14"/>
    <mergeCell ref="X12:X14"/>
    <mergeCell ref="Y12:Y14"/>
    <mergeCell ref="O13:O14"/>
    <mergeCell ref="P13:P14"/>
    <mergeCell ref="Q13:Q14"/>
    <mergeCell ref="R13:R14"/>
    <mergeCell ref="AW12:AW14"/>
    <mergeCell ref="AX12:AX14"/>
    <mergeCell ref="G13:G14"/>
    <mergeCell ref="H13:H14"/>
    <mergeCell ref="A8:B8"/>
    <mergeCell ref="C8:J8"/>
    <mergeCell ref="A9:B9"/>
    <mergeCell ref="C9:J9"/>
    <mergeCell ref="A11:F11"/>
    <mergeCell ref="G11:U11"/>
    <mergeCell ref="C4:J4"/>
    <mergeCell ref="A5:B5"/>
    <mergeCell ref="C5:J5"/>
    <mergeCell ref="A6:B6"/>
    <mergeCell ref="C6:J6"/>
    <mergeCell ref="A7:B7"/>
    <mergeCell ref="C7:J7"/>
    <mergeCell ref="BD2:BF2"/>
    <mergeCell ref="B3:C3"/>
    <mergeCell ref="D3:AT3"/>
    <mergeCell ref="AU3:AV3"/>
    <mergeCell ref="BB3:BC3"/>
    <mergeCell ref="BD3:BF3"/>
    <mergeCell ref="A1:A3"/>
    <mergeCell ref="B1:C1"/>
    <mergeCell ref="D1:AT1"/>
    <mergeCell ref="AU1:AV1"/>
    <mergeCell ref="BB1:BC1"/>
    <mergeCell ref="BD1:BF1"/>
    <mergeCell ref="B2:C2"/>
    <mergeCell ref="D2:AT2"/>
    <mergeCell ref="AU2:AV2"/>
    <mergeCell ref="BB2:BC2"/>
  </mergeCells>
  <phoneticPr fontId="31" type="noConversion"/>
  <dataValidations count="2">
    <dataValidation showDropDown="1" showInputMessage="1" showErrorMessage="1" sqref="W15 AA69:AA77 AA15 AC47:AO47 AA18:AA40 W74 W67 W69 W61 W65 AA65:AA67 W21:W46 AA42:AA61" xr:uid="{E3BA7309-287F-46AD-8E4E-4494277F2C19}"/>
    <dataValidation allowBlank="1" showInputMessage="1" showErrorMessage="1" sqref="AW15 AW18:AW19 AW65:AW77 AW21:AW61" xr:uid="{036298AC-CD74-4948-AAB1-E20461D0C889}"/>
  </dataValidation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80EAE-0B35-4703-92F4-AA597D865905}">
  <sheetPr codeName="Hoja10" filterMode="1"/>
  <dimension ref="A1:AZ63"/>
  <sheetViews>
    <sheetView topLeftCell="V1" zoomScale="86" zoomScaleNormal="55" zoomScaleSheetLayoutView="114" workbookViewId="0">
      <pane ySplit="14" topLeftCell="A15" activePane="bottomLeft" state="frozen"/>
      <selection activeCell="D14" sqref="D14"/>
      <selection pane="bottomLeft" activeCell="Z54" sqref="Z54:Z59"/>
    </sheetView>
  </sheetViews>
  <sheetFormatPr baseColWidth="10" defaultColWidth="16.5703125" defaultRowHeight="15.75" x14ac:dyDescent="0.25"/>
  <cols>
    <col min="1" max="4" width="16.5703125" style="126"/>
    <col min="5" max="5" width="35.5703125" style="126" customWidth="1"/>
    <col min="6" max="21" width="16.5703125" style="126"/>
    <col min="22" max="22" width="40.5703125" style="126" customWidth="1"/>
    <col min="23" max="23" width="16.5703125" style="126"/>
    <col min="24" max="24" width="16.5703125" style="180"/>
    <col min="25" max="25" width="56.5703125" style="128" customWidth="1"/>
    <col min="26" max="26" width="58.28515625" style="128" customWidth="1"/>
    <col min="27" max="27" width="16.5703125" style="180"/>
    <col min="28" max="41" width="16.5703125" style="128"/>
    <col min="42" max="42" width="39.7109375" style="128" customWidth="1"/>
    <col min="43" max="45" width="16.5703125" style="128"/>
    <col min="46" max="46" width="24.5703125" style="128" customWidth="1"/>
    <col min="47" max="47" width="28.140625" style="128" customWidth="1"/>
    <col min="48" max="48" width="16.5703125" style="128"/>
    <col min="49" max="49" width="22" style="128" customWidth="1"/>
    <col min="50" max="50" width="24.42578125" style="126" bestFit="1" customWidth="1"/>
    <col min="51" max="51" width="28.140625" style="126" customWidth="1"/>
    <col min="52" max="52" width="29.85546875" style="126" customWidth="1"/>
    <col min="53" max="16384" width="16.5703125" style="126"/>
  </cols>
  <sheetData>
    <row r="1" spans="1:52" x14ac:dyDescent="0.25">
      <c r="A1" s="690"/>
      <c r="B1" s="585" t="s">
        <v>0</v>
      </c>
      <c r="C1" s="585"/>
      <c r="D1" s="586" t="s">
        <v>1</v>
      </c>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587"/>
      <c r="AH1" s="587"/>
      <c r="AI1" s="587"/>
      <c r="AJ1" s="587"/>
      <c r="AK1" s="587"/>
      <c r="AL1" s="587"/>
      <c r="AM1" s="587"/>
      <c r="AN1" s="587"/>
      <c r="AO1" s="587"/>
      <c r="AP1" s="587"/>
      <c r="AQ1" s="587"/>
      <c r="AR1" s="587"/>
      <c r="AS1" s="587"/>
      <c r="AT1" s="588"/>
      <c r="AU1" s="593" t="s">
        <v>2</v>
      </c>
      <c r="AV1" s="594"/>
      <c r="AW1" s="101"/>
      <c r="AX1" s="102" t="s">
        <v>3</v>
      </c>
    </row>
    <row r="2" spans="1:52" x14ac:dyDescent="0.25">
      <c r="A2" s="691"/>
      <c r="B2" s="585" t="s">
        <v>4</v>
      </c>
      <c r="C2" s="585"/>
      <c r="D2" s="597" t="s">
        <v>5</v>
      </c>
      <c r="E2" s="598"/>
      <c r="F2" s="598"/>
      <c r="G2" s="598"/>
      <c r="H2" s="598"/>
      <c r="I2" s="598"/>
      <c r="J2" s="598"/>
      <c r="K2" s="598"/>
      <c r="L2" s="598"/>
      <c r="M2" s="598"/>
      <c r="N2" s="598"/>
      <c r="O2" s="598"/>
      <c r="P2" s="598"/>
      <c r="Q2" s="598"/>
      <c r="R2" s="598"/>
      <c r="S2" s="598"/>
      <c r="T2" s="598"/>
      <c r="U2" s="598"/>
      <c r="V2" s="598"/>
      <c r="W2" s="598"/>
      <c r="X2" s="598"/>
      <c r="Y2" s="598"/>
      <c r="Z2" s="598"/>
      <c r="AA2" s="598"/>
      <c r="AB2" s="598"/>
      <c r="AC2" s="598"/>
      <c r="AD2" s="598"/>
      <c r="AE2" s="598"/>
      <c r="AF2" s="598"/>
      <c r="AG2" s="598"/>
      <c r="AH2" s="598"/>
      <c r="AI2" s="598"/>
      <c r="AJ2" s="598"/>
      <c r="AK2" s="598"/>
      <c r="AL2" s="598"/>
      <c r="AM2" s="598"/>
      <c r="AN2" s="598"/>
      <c r="AO2" s="598"/>
      <c r="AP2" s="598"/>
      <c r="AQ2" s="598"/>
      <c r="AR2" s="598"/>
      <c r="AS2" s="598"/>
      <c r="AT2" s="599"/>
      <c r="AU2" s="593" t="s">
        <v>6</v>
      </c>
      <c r="AV2" s="594"/>
      <c r="AW2" s="101"/>
      <c r="AX2" s="102"/>
    </row>
    <row r="3" spans="1:52" x14ac:dyDescent="0.25">
      <c r="A3" s="692"/>
      <c r="B3" s="585" t="s">
        <v>7</v>
      </c>
      <c r="C3" s="585"/>
      <c r="D3" s="597" t="s">
        <v>8</v>
      </c>
      <c r="E3" s="598"/>
      <c r="F3" s="598"/>
      <c r="G3" s="598"/>
      <c r="H3" s="598"/>
      <c r="I3" s="598"/>
      <c r="J3" s="598"/>
      <c r="K3" s="598"/>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98"/>
      <c r="AK3" s="598"/>
      <c r="AL3" s="598"/>
      <c r="AM3" s="598"/>
      <c r="AN3" s="598"/>
      <c r="AO3" s="598"/>
      <c r="AP3" s="598"/>
      <c r="AQ3" s="598"/>
      <c r="AR3" s="598"/>
      <c r="AS3" s="598"/>
      <c r="AT3" s="599"/>
      <c r="AU3" s="593" t="s">
        <v>9</v>
      </c>
      <c r="AV3" s="594"/>
      <c r="AW3" s="101"/>
      <c r="AX3" s="105"/>
    </row>
    <row r="4" spans="1:52" x14ac:dyDescent="0.25">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X4" s="127"/>
      <c r="AY4" s="127"/>
      <c r="AZ4" s="127"/>
    </row>
    <row r="5" spans="1:52" s="131" customFormat="1" x14ac:dyDescent="0.25">
      <c r="A5" s="657" t="s">
        <v>10</v>
      </c>
      <c r="B5" s="658"/>
      <c r="C5" s="701">
        <v>2026</v>
      </c>
      <c r="D5" s="701"/>
      <c r="E5" s="701"/>
      <c r="F5" s="701"/>
      <c r="G5" s="701"/>
      <c r="H5" s="701"/>
      <c r="I5" s="701"/>
      <c r="J5" s="701"/>
      <c r="K5" s="108"/>
      <c r="L5" s="108"/>
      <c r="M5" s="108"/>
      <c r="N5" s="108"/>
      <c r="O5" s="108"/>
      <c r="P5" s="108"/>
      <c r="Q5" s="108"/>
      <c r="R5" s="108"/>
      <c r="S5" s="108"/>
      <c r="T5" s="108"/>
      <c r="U5" s="108"/>
      <c r="V5" s="108"/>
      <c r="W5" s="108"/>
      <c r="X5" s="127"/>
      <c r="Y5" s="129"/>
      <c r="Z5" s="129"/>
      <c r="AA5" s="127"/>
      <c r="AB5" s="129"/>
      <c r="AC5" s="129"/>
      <c r="AD5" s="129"/>
      <c r="AE5" s="129"/>
      <c r="AF5" s="129"/>
      <c r="AG5" s="129"/>
      <c r="AH5" s="129"/>
      <c r="AI5" s="129"/>
      <c r="AJ5" s="129"/>
      <c r="AK5" s="129"/>
      <c r="AL5" s="129"/>
      <c r="AM5" s="129"/>
      <c r="AN5" s="129"/>
      <c r="AO5" s="129"/>
      <c r="AP5" s="129"/>
      <c r="AQ5" s="129"/>
      <c r="AR5" s="129"/>
      <c r="AS5" s="129"/>
      <c r="AT5" s="129"/>
      <c r="AU5" s="130"/>
      <c r="AV5" s="130"/>
      <c r="AW5" s="130"/>
      <c r="AX5" s="129"/>
      <c r="AY5" s="129"/>
      <c r="AZ5" s="129"/>
    </row>
    <row r="6" spans="1:52" s="131" customFormat="1" x14ac:dyDescent="0.25">
      <c r="A6" s="657" t="s">
        <v>11</v>
      </c>
      <c r="B6" s="658"/>
      <c r="C6" s="693" t="s">
        <v>338</v>
      </c>
      <c r="D6" s="693"/>
      <c r="E6" s="693"/>
      <c r="F6" s="693"/>
      <c r="G6" s="693"/>
      <c r="H6" s="693"/>
      <c r="I6" s="693"/>
      <c r="J6" s="693"/>
      <c r="K6" s="108"/>
      <c r="L6" s="108"/>
      <c r="M6" s="108"/>
      <c r="N6" s="108"/>
      <c r="O6" s="108"/>
      <c r="P6" s="108"/>
      <c r="Q6" s="108"/>
      <c r="R6" s="108"/>
      <c r="S6" s="108"/>
      <c r="T6" s="108"/>
      <c r="U6" s="108"/>
      <c r="V6" s="108"/>
      <c r="W6" s="108"/>
      <c r="X6" s="132"/>
      <c r="Y6" s="694"/>
      <c r="Z6" s="694"/>
      <c r="AA6" s="694"/>
      <c r="AB6" s="694"/>
      <c r="AC6" s="694"/>
      <c r="AD6" s="694"/>
      <c r="AE6" s="694"/>
      <c r="AF6" s="694"/>
      <c r="AG6" s="694"/>
      <c r="AH6" s="694"/>
      <c r="AI6" s="694"/>
      <c r="AJ6" s="694"/>
      <c r="AK6" s="694"/>
      <c r="AL6" s="694"/>
      <c r="AM6" s="694"/>
      <c r="AN6" s="694"/>
      <c r="AO6" s="694"/>
      <c r="AP6" s="694"/>
      <c r="AQ6" s="694"/>
      <c r="AR6" s="694"/>
      <c r="AS6" s="694"/>
      <c r="AT6" s="694"/>
      <c r="AU6" s="694"/>
      <c r="AV6" s="694"/>
      <c r="AW6" s="694"/>
      <c r="AX6" s="694"/>
      <c r="AY6" s="129"/>
      <c r="AZ6" s="129"/>
    </row>
    <row r="7" spans="1:52" s="131" customFormat="1" x14ac:dyDescent="0.25">
      <c r="A7" s="657" t="s">
        <v>12</v>
      </c>
      <c r="B7" s="658"/>
      <c r="C7" s="695">
        <v>202400000000183</v>
      </c>
      <c r="D7" s="696"/>
      <c r="E7" s="696"/>
      <c r="F7" s="696"/>
      <c r="G7" s="696"/>
      <c r="H7" s="696"/>
      <c r="I7" s="696"/>
      <c r="J7" s="697"/>
      <c r="K7" s="108"/>
      <c r="L7" s="108"/>
      <c r="M7" s="108"/>
      <c r="N7" s="108"/>
      <c r="O7" s="108"/>
      <c r="P7" s="108"/>
      <c r="Q7" s="108"/>
      <c r="R7" s="108"/>
      <c r="S7" s="108"/>
      <c r="T7" s="108"/>
      <c r="U7" s="108"/>
      <c r="V7" s="108"/>
      <c r="W7" s="108"/>
      <c r="X7" s="132"/>
      <c r="Y7" s="694"/>
      <c r="Z7" s="694"/>
      <c r="AA7" s="694"/>
      <c r="AB7" s="694"/>
      <c r="AC7" s="694"/>
      <c r="AD7" s="694"/>
      <c r="AE7" s="694"/>
      <c r="AF7" s="694"/>
      <c r="AG7" s="694"/>
      <c r="AH7" s="694"/>
      <c r="AI7" s="694"/>
      <c r="AJ7" s="694"/>
      <c r="AK7" s="694"/>
      <c r="AL7" s="694"/>
      <c r="AM7" s="694"/>
      <c r="AN7" s="694"/>
      <c r="AO7" s="694"/>
      <c r="AP7" s="694"/>
      <c r="AQ7" s="694"/>
      <c r="AR7" s="694"/>
      <c r="AS7" s="694"/>
      <c r="AT7" s="694"/>
      <c r="AU7" s="694"/>
      <c r="AV7" s="694"/>
      <c r="AW7" s="694"/>
      <c r="AX7" s="694"/>
      <c r="AY7" s="129"/>
      <c r="AZ7" s="129"/>
    </row>
    <row r="8" spans="1:52" s="131" customFormat="1" x14ac:dyDescent="0.25">
      <c r="A8" s="657" t="s">
        <v>13</v>
      </c>
      <c r="B8" s="658"/>
      <c r="C8" s="693" t="s">
        <v>687</v>
      </c>
      <c r="D8" s="693"/>
      <c r="E8" s="693"/>
      <c r="F8" s="693"/>
      <c r="G8" s="693"/>
      <c r="H8" s="693"/>
      <c r="I8" s="693"/>
      <c r="J8" s="693"/>
      <c r="K8" s="108"/>
      <c r="L8" s="108"/>
      <c r="M8" s="108"/>
      <c r="N8" s="108"/>
      <c r="O8" s="108"/>
      <c r="P8" s="108"/>
      <c r="Q8" s="108"/>
      <c r="R8" s="108"/>
      <c r="S8" s="108"/>
      <c r="T8" s="108"/>
      <c r="U8" s="108"/>
      <c r="V8" s="108"/>
      <c r="W8" s="108"/>
      <c r="X8" s="132"/>
      <c r="Y8" s="694"/>
      <c r="Z8" s="694"/>
      <c r="AA8" s="694"/>
      <c r="AB8" s="694"/>
      <c r="AC8" s="694"/>
      <c r="AD8" s="694"/>
      <c r="AE8" s="694"/>
      <c r="AF8" s="694"/>
      <c r="AG8" s="694"/>
      <c r="AH8" s="694"/>
      <c r="AI8" s="694"/>
      <c r="AJ8" s="694"/>
      <c r="AK8" s="694"/>
      <c r="AL8" s="694"/>
      <c r="AM8" s="694"/>
      <c r="AN8" s="694"/>
      <c r="AO8" s="694"/>
      <c r="AP8" s="694"/>
      <c r="AQ8" s="694"/>
      <c r="AR8" s="694"/>
      <c r="AS8" s="694"/>
      <c r="AT8" s="694"/>
      <c r="AU8" s="694"/>
      <c r="AV8" s="694"/>
      <c r="AW8" s="694"/>
      <c r="AX8" s="694"/>
      <c r="AY8" s="129"/>
      <c r="AZ8" s="129"/>
    </row>
    <row r="9" spans="1:52" s="131" customFormat="1" x14ac:dyDescent="0.25">
      <c r="A9" s="657" t="s">
        <v>14</v>
      </c>
      <c r="B9" s="658"/>
      <c r="C9" s="698" t="s">
        <v>688</v>
      </c>
      <c r="D9" s="699"/>
      <c r="E9" s="699"/>
      <c r="F9" s="699"/>
      <c r="G9" s="699"/>
      <c r="H9" s="699"/>
      <c r="I9" s="699"/>
      <c r="J9" s="700"/>
      <c r="K9" s="108"/>
      <c r="L9" s="108"/>
      <c r="M9" s="108"/>
      <c r="N9" s="108"/>
      <c r="O9" s="108"/>
      <c r="P9" s="108"/>
      <c r="Q9" s="108"/>
      <c r="R9" s="108"/>
      <c r="S9" s="108"/>
      <c r="T9" s="108"/>
      <c r="U9" s="108"/>
      <c r="V9" s="108"/>
      <c r="W9" s="108"/>
      <c r="X9" s="132"/>
      <c r="Y9" s="694"/>
      <c r="Z9" s="694"/>
      <c r="AA9" s="694"/>
      <c r="AB9" s="694"/>
      <c r="AC9" s="694"/>
      <c r="AD9" s="694"/>
      <c r="AE9" s="694"/>
      <c r="AF9" s="694"/>
      <c r="AG9" s="694"/>
      <c r="AH9" s="694"/>
      <c r="AI9" s="694"/>
      <c r="AJ9" s="694"/>
      <c r="AK9" s="694"/>
      <c r="AL9" s="694"/>
      <c r="AM9" s="694"/>
      <c r="AN9" s="694"/>
      <c r="AO9" s="694"/>
      <c r="AP9" s="694"/>
      <c r="AQ9" s="694"/>
      <c r="AR9" s="694"/>
      <c r="AS9" s="694"/>
      <c r="AT9" s="694"/>
      <c r="AU9" s="694"/>
      <c r="AV9" s="694"/>
      <c r="AW9" s="694"/>
      <c r="AX9" s="694"/>
      <c r="AY9" s="129"/>
      <c r="AZ9" s="129"/>
    </row>
    <row r="10" spans="1:52" s="131" customFormat="1" x14ac:dyDescent="0.25">
      <c r="X10" s="133"/>
      <c r="AA10" s="133"/>
      <c r="AR10" s="130"/>
      <c r="AS10" s="130"/>
      <c r="AT10" s="130"/>
      <c r="AU10" s="130"/>
      <c r="AV10" s="130"/>
      <c r="AW10" s="130"/>
      <c r="AX10" s="130"/>
      <c r="AY10" s="129"/>
      <c r="AZ10" s="129"/>
    </row>
    <row r="11" spans="1:52" s="131" customFormat="1" x14ac:dyDescent="0.25">
      <c r="A11" s="558" t="s">
        <v>15</v>
      </c>
      <c r="B11" s="558"/>
      <c r="C11" s="558"/>
      <c r="D11" s="558"/>
      <c r="E11" s="558"/>
      <c r="F11" s="558"/>
      <c r="G11" s="559" t="s">
        <v>16</v>
      </c>
      <c r="H11" s="559"/>
      <c r="I11" s="559"/>
      <c r="J11" s="559"/>
      <c r="K11" s="559"/>
      <c r="L11" s="559"/>
      <c r="M11" s="559"/>
      <c r="N11" s="559"/>
      <c r="O11" s="559"/>
      <c r="P11" s="553"/>
      <c r="Q11" s="553"/>
      <c r="R11" s="553"/>
      <c r="S11" s="553"/>
      <c r="T11" s="553"/>
      <c r="U11" s="621"/>
      <c r="V11" s="617" t="s">
        <v>17</v>
      </c>
      <c r="W11" s="548"/>
      <c r="X11" s="548"/>
      <c r="Y11" s="548"/>
      <c r="Z11" s="548"/>
      <c r="AA11" s="548"/>
      <c r="AB11" s="548"/>
      <c r="AC11" s="548"/>
      <c r="AD11" s="548"/>
      <c r="AE11" s="548"/>
      <c r="AF11" s="548"/>
      <c r="AG11" s="548"/>
      <c r="AH11" s="548"/>
      <c r="AI11" s="548"/>
      <c r="AJ11" s="548"/>
      <c r="AK11" s="548"/>
      <c r="AL11" s="548"/>
      <c r="AM11" s="548"/>
      <c r="AN11" s="548"/>
      <c r="AO11" s="548"/>
      <c r="AP11" s="548"/>
      <c r="AQ11" s="548"/>
      <c r="AR11" s="548"/>
      <c r="AS11" s="548"/>
      <c r="AT11" s="548"/>
      <c r="AU11" s="548"/>
      <c r="AV11" s="548"/>
      <c r="AW11" s="548"/>
      <c r="AX11" s="548"/>
      <c r="AY11" s="580" t="s">
        <v>18</v>
      </c>
      <c r="AZ11" s="580" t="s">
        <v>19</v>
      </c>
    </row>
    <row r="12" spans="1:52" s="131" customFormat="1" x14ac:dyDescent="0.25">
      <c r="A12" s="561" t="s">
        <v>20</v>
      </c>
      <c r="B12" s="572" t="s">
        <v>21</v>
      </c>
      <c r="C12" s="561" t="s">
        <v>22</v>
      </c>
      <c r="D12" s="561" t="s">
        <v>23</v>
      </c>
      <c r="E12" s="561" t="s">
        <v>24</v>
      </c>
      <c r="F12" s="561" t="s">
        <v>25</v>
      </c>
      <c r="G12" s="559" t="s">
        <v>26</v>
      </c>
      <c r="H12" s="559"/>
      <c r="I12" s="560" t="s">
        <v>27</v>
      </c>
      <c r="J12" s="568"/>
      <c r="K12" s="568"/>
      <c r="L12" s="568"/>
      <c r="M12" s="568"/>
      <c r="N12" s="568"/>
      <c r="O12" s="568"/>
      <c r="P12" s="610" t="s">
        <v>28</v>
      </c>
      <c r="Q12" s="610"/>
      <c r="R12" s="610"/>
      <c r="S12" s="610"/>
      <c r="T12" s="610"/>
      <c r="U12" s="610"/>
      <c r="V12" s="618" t="s">
        <v>29</v>
      </c>
      <c r="W12" s="812" t="s">
        <v>30</v>
      </c>
      <c r="X12" s="654" t="s">
        <v>31</v>
      </c>
      <c r="Y12" s="616" t="s">
        <v>32</v>
      </c>
      <c r="Z12" s="616" t="s">
        <v>33</v>
      </c>
      <c r="AA12" s="654" t="s">
        <v>34</v>
      </c>
      <c r="AB12" s="616" t="s">
        <v>35</v>
      </c>
      <c r="AC12" s="613" t="s">
        <v>36</v>
      </c>
      <c r="AD12" s="616" t="s">
        <v>37</v>
      </c>
      <c r="AE12" s="616"/>
      <c r="AF12" s="616"/>
      <c r="AG12" s="616"/>
      <c r="AH12" s="616"/>
      <c r="AI12" s="616"/>
      <c r="AJ12" s="616"/>
      <c r="AK12" s="616"/>
      <c r="AL12" s="616"/>
      <c r="AM12" s="616"/>
      <c r="AN12" s="616"/>
      <c r="AO12" s="616"/>
      <c r="AP12" s="616" t="s">
        <v>38</v>
      </c>
      <c r="AQ12" s="616" t="s">
        <v>39</v>
      </c>
      <c r="AR12" s="616" t="s">
        <v>40</v>
      </c>
      <c r="AS12" s="616" t="s">
        <v>41</v>
      </c>
      <c r="AT12" s="616" t="s">
        <v>42</v>
      </c>
      <c r="AU12" s="616" t="s">
        <v>43</v>
      </c>
      <c r="AV12" s="616" t="s">
        <v>44</v>
      </c>
      <c r="AW12" s="616" t="s">
        <v>45</v>
      </c>
      <c r="AX12" s="616" t="s">
        <v>46</v>
      </c>
      <c r="AY12" s="580"/>
      <c r="AZ12" s="580"/>
    </row>
    <row r="13" spans="1:52" s="131" customFormat="1" x14ac:dyDescent="0.25">
      <c r="A13" s="562"/>
      <c r="B13" s="573"/>
      <c r="C13" s="562"/>
      <c r="D13" s="562"/>
      <c r="E13" s="562"/>
      <c r="F13" s="562"/>
      <c r="G13" s="551" t="s">
        <v>26</v>
      </c>
      <c r="H13" s="551" t="s">
        <v>47</v>
      </c>
      <c r="I13" s="551" t="s">
        <v>48</v>
      </c>
      <c r="J13" s="551" t="s">
        <v>49</v>
      </c>
      <c r="K13" s="551" t="s">
        <v>50</v>
      </c>
      <c r="L13" s="551" t="s">
        <v>51</v>
      </c>
      <c r="M13" s="551" t="s">
        <v>52</v>
      </c>
      <c r="N13" s="551" t="s">
        <v>434</v>
      </c>
      <c r="O13" s="552" t="s">
        <v>54</v>
      </c>
      <c r="P13" s="622" t="s">
        <v>55</v>
      </c>
      <c r="Q13" s="609" t="s">
        <v>56</v>
      </c>
      <c r="R13" s="609" t="s">
        <v>57</v>
      </c>
      <c r="S13" s="609" t="s">
        <v>58</v>
      </c>
      <c r="T13" s="609" t="s">
        <v>59</v>
      </c>
      <c r="U13" s="620" t="s">
        <v>60</v>
      </c>
      <c r="V13" s="616"/>
      <c r="W13" s="812"/>
      <c r="X13" s="654"/>
      <c r="Y13" s="616"/>
      <c r="Z13" s="616"/>
      <c r="AA13" s="655"/>
      <c r="AB13" s="616"/>
      <c r="AC13" s="613"/>
      <c r="AD13" s="611" t="s">
        <v>61</v>
      </c>
      <c r="AE13" s="611" t="s">
        <v>62</v>
      </c>
      <c r="AF13" s="611" t="s">
        <v>63</v>
      </c>
      <c r="AG13" s="611" t="s">
        <v>64</v>
      </c>
      <c r="AH13" s="611" t="s">
        <v>65</v>
      </c>
      <c r="AI13" s="611" t="s">
        <v>66</v>
      </c>
      <c r="AJ13" s="611" t="s">
        <v>67</v>
      </c>
      <c r="AK13" s="611" t="s">
        <v>68</v>
      </c>
      <c r="AL13" s="611" t="s">
        <v>69</v>
      </c>
      <c r="AM13" s="611" t="s">
        <v>70</v>
      </c>
      <c r="AN13" s="611" t="s">
        <v>71</v>
      </c>
      <c r="AO13" s="611" t="s">
        <v>72</v>
      </c>
      <c r="AP13" s="616"/>
      <c r="AQ13" s="616"/>
      <c r="AR13" s="616"/>
      <c r="AS13" s="616"/>
      <c r="AT13" s="616"/>
      <c r="AU13" s="616"/>
      <c r="AV13" s="616"/>
      <c r="AW13" s="616"/>
      <c r="AX13" s="616"/>
      <c r="AY13" s="580"/>
      <c r="AZ13" s="580"/>
    </row>
    <row r="14" spans="1:52" s="131" customFormat="1" x14ac:dyDescent="0.25">
      <c r="A14" s="562"/>
      <c r="B14" s="573"/>
      <c r="C14" s="562"/>
      <c r="D14" s="562"/>
      <c r="E14" s="562"/>
      <c r="F14" s="562"/>
      <c r="G14" s="552"/>
      <c r="H14" s="552"/>
      <c r="I14" s="552"/>
      <c r="J14" s="552"/>
      <c r="K14" s="552"/>
      <c r="L14" s="552"/>
      <c r="M14" s="552"/>
      <c r="N14" s="553"/>
      <c r="O14" s="554"/>
      <c r="P14" s="552"/>
      <c r="Q14" s="553"/>
      <c r="R14" s="553"/>
      <c r="S14" s="553"/>
      <c r="T14" s="553"/>
      <c r="U14" s="621"/>
      <c r="V14" s="619"/>
      <c r="W14" s="813"/>
      <c r="X14" s="811"/>
      <c r="Y14" s="619"/>
      <c r="Z14" s="619"/>
      <c r="AA14" s="656"/>
      <c r="AB14" s="619"/>
      <c r="AC14" s="614"/>
      <c r="AD14" s="612"/>
      <c r="AE14" s="612"/>
      <c r="AF14" s="612"/>
      <c r="AG14" s="612"/>
      <c r="AH14" s="612"/>
      <c r="AI14" s="612"/>
      <c r="AJ14" s="612"/>
      <c r="AK14" s="612"/>
      <c r="AL14" s="612"/>
      <c r="AM14" s="612"/>
      <c r="AN14" s="612"/>
      <c r="AO14" s="612"/>
      <c r="AP14" s="619"/>
      <c r="AQ14" s="619"/>
      <c r="AR14" s="619"/>
      <c r="AS14" s="619"/>
      <c r="AT14" s="619"/>
      <c r="AU14" s="619"/>
      <c r="AV14" s="619"/>
      <c r="AW14" s="619"/>
      <c r="AX14" s="619"/>
      <c r="AY14" s="581"/>
      <c r="AZ14" s="581"/>
    </row>
    <row r="15" spans="1:52" s="131" customFormat="1" ht="47.25" x14ac:dyDescent="0.25">
      <c r="A15" s="689" t="s">
        <v>689</v>
      </c>
      <c r="B15" s="689" t="s">
        <v>690</v>
      </c>
      <c r="C15" s="689" t="s">
        <v>691</v>
      </c>
      <c r="D15" s="816">
        <v>600</v>
      </c>
      <c r="E15" s="722" t="s">
        <v>692</v>
      </c>
      <c r="F15" s="810">
        <v>40000000</v>
      </c>
      <c r="G15" s="135" t="s">
        <v>449</v>
      </c>
      <c r="H15" s="135" t="s">
        <v>449</v>
      </c>
      <c r="I15" s="135" t="s">
        <v>449</v>
      </c>
      <c r="J15" s="135" t="s">
        <v>449</v>
      </c>
      <c r="K15" s="135" t="s">
        <v>449</v>
      </c>
      <c r="L15" s="135" t="s">
        <v>449</v>
      </c>
      <c r="M15" s="135" t="s">
        <v>449</v>
      </c>
      <c r="N15" s="135" t="s">
        <v>449</v>
      </c>
      <c r="O15" s="135" t="s">
        <v>449</v>
      </c>
      <c r="P15" s="166" t="s">
        <v>441</v>
      </c>
      <c r="Q15" s="166" t="s">
        <v>441</v>
      </c>
      <c r="R15" s="166" t="s">
        <v>441</v>
      </c>
      <c r="S15" s="166" t="s">
        <v>441</v>
      </c>
      <c r="T15" s="166" t="s">
        <v>441</v>
      </c>
      <c r="U15" s="166" t="s">
        <v>441</v>
      </c>
      <c r="V15" s="137" t="s">
        <v>324</v>
      </c>
      <c r="W15" s="347" t="s">
        <v>2782</v>
      </c>
      <c r="X15" s="141" t="s">
        <v>77</v>
      </c>
      <c r="Y15" s="141" t="s">
        <v>337</v>
      </c>
      <c r="Z15" s="141" t="s">
        <v>337</v>
      </c>
      <c r="AA15" s="141">
        <v>4</v>
      </c>
      <c r="AB15" s="140" t="s">
        <v>173</v>
      </c>
      <c r="AC15" s="366">
        <f>SUM(AD15:AO15)</f>
        <v>1</v>
      </c>
      <c r="AD15" s="141">
        <v>1</v>
      </c>
      <c r="AE15" s="141" t="s">
        <v>81</v>
      </c>
      <c r="AF15" s="141" t="s">
        <v>81</v>
      </c>
      <c r="AG15" s="141" t="s">
        <v>81</v>
      </c>
      <c r="AH15" s="141" t="s">
        <v>81</v>
      </c>
      <c r="AI15" s="141" t="s">
        <v>81</v>
      </c>
      <c r="AJ15" s="141" t="s">
        <v>81</v>
      </c>
      <c r="AK15" s="141" t="s">
        <v>81</v>
      </c>
      <c r="AL15" s="141" t="s">
        <v>81</v>
      </c>
      <c r="AM15" s="141" t="s">
        <v>81</v>
      </c>
      <c r="AN15" s="141" t="s">
        <v>81</v>
      </c>
      <c r="AO15" s="141" t="s">
        <v>81</v>
      </c>
      <c r="AP15" s="140" t="s">
        <v>334</v>
      </c>
      <c r="AQ15" s="140" t="s">
        <v>505</v>
      </c>
      <c r="AR15" s="143">
        <v>46023</v>
      </c>
      <c r="AS15" s="143">
        <v>46053</v>
      </c>
      <c r="AT15" s="140" t="s">
        <v>445</v>
      </c>
      <c r="AU15" s="144">
        <v>10000000</v>
      </c>
      <c r="AV15" s="144" t="s">
        <v>446</v>
      </c>
      <c r="AW15" s="144" t="s">
        <v>693</v>
      </c>
      <c r="AX15" s="140" t="s">
        <v>339</v>
      </c>
      <c r="AY15" s="140" t="s">
        <v>694</v>
      </c>
      <c r="AZ15" s="140" t="s">
        <v>695</v>
      </c>
    </row>
    <row r="16" spans="1:52" s="131" customFormat="1" ht="47.25" x14ac:dyDescent="0.25">
      <c r="A16" s="689"/>
      <c r="B16" s="689"/>
      <c r="C16" s="689"/>
      <c r="D16" s="816"/>
      <c r="E16" s="722"/>
      <c r="F16" s="810"/>
      <c r="G16" s="135" t="s">
        <v>449</v>
      </c>
      <c r="H16" s="135" t="s">
        <v>449</v>
      </c>
      <c r="I16" s="135" t="s">
        <v>449</v>
      </c>
      <c r="J16" s="135" t="s">
        <v>449</v>
      </c>
      <c r="K16" s="135" t="s">
        <v>449</v>
      </c>
      <c r="L16" s="135" t="s">
        <v>449</v>
      </c>
      <c r="M16" s="135" t="s">
        <v>449</v>
      </c>
      <c r="N16" s="135" t="s">
        <v>449</v>
      </c>
      <c r="O16" s="135" t="s">
        <v>449</v>
      </c>
      <c r="P16" s="166" t="s">
        <v>441</v>
      </c>
      <c r="Q16" s="166" t="s">
        <v>441</v>
      </c>
      <c r="R16" s="166" t="s">
        <v>441</v>
      </c>
      <c r="S16" s="166" t="s">
        <v>441</v>
      </c>
      <c r="T16" s="166" t="s">
        <v>441</v>
      </c>
      <c r="U16" s="166" t="s">
        <v>441</v>
      </c>
      <c r="V16" s="137" t="s">
        <v>324</v>
      </c>
      <c r="W16" s="347" t="s">
        <v>2783</v>
      </c>
      <c r="X16" s="141" t="s">
        <v>77</v>
      </c>
      <c r="Y16" s="141" t="s">
        <v>340</v>
      </c>
      <c r="Z16" s="141" t="s">
        <v>341</v>
      </c>
      <c r="AA16" s="141">
        <v>4</v>
      </c>
      <c r="AB16" s="140" t="s">
        <v>293</v>
      </c>
      <c r="AC16" s="367">
        <f>SUM(AD16:AO16)</f>
        <v>1</v>
      </c>
      <c r="AD16" s="146">
        <v>0.05</v>
      </c>
      <c r="AE16" s="146">
        <v>0.05</v>
      </c>
      <c r="AF16" s="146">
        <v>0.05</v>
      </c>
      <c r="AG16" s="146">
        <v>0.05</v>
      </c>
      <c r="AH16" s="146">
        <v>0.1</v>
      </c>
      <c r="AI16" s="146">
        <v>0.15</v>
      </c>
      <c r="AJ16" s="146">
        <v>0.1</v>
      </c>
      <c r="AK16" s="146">
        <v>0.1</v>
      </c>
      <c r="AL16" s="146">
        <v>0.1</v>
      </c>
      <c r="AM16" s="146">
        <v>0.1</v>
      </c>
      <c r="AN16" s="146">
        <v>0.1</v>
      </c>
      <c r="AO16" s="146">
        <v>0.05</v>
      </c>
      <c r="AP16" s="140" t="s">
        <v>334</v>
      </c>
      <c r="AQ16" s="140" t="s">
        <v>444</v>
      </c>
      <c r="AR16" s="143">
        <v>46023</v>
      </c>
      <c r="AS16" s="143">
        <v>46387</v>
      </c>
      <c r="AT16" s="140" t="s">
        <v>445</v>
      </c>
      <c r="AU16" s="144">
        <v>10000000</v>
      </c>
      <c r="AV16" s="144" t="s">
        <v>446</v>
      </c>
      <c r="AW16" s="144" t="s">
        <v>693</v>
      </c>
      <c r="AX16" s="140" t="s">
        <v>339</v>
      </c>
      <c r="AY16" s="140" t="s">
        <v>696</v>
      </c>
      <c r="AZ16" s="140" t="s">
        <v>695</v>
      </c>
    </row>
    <row r="17" spans="1:52" s="131" customFormat="1" ht="47.25" x14ac:dyDescent="0.25">
      <c r="A17" s="689"/>
      <c r="B17" s="689"/>
      <c r="C17" s="689"/>
      <c r="D17" s="816"/>
      <c r="E17" s="722"/>
      <c r="F17" s="810"/>
      <c r="G17" s="135" t="s">
        <v>449</v>
      </c>
      <c r="H17" s="135" t="s">
        <v>449</v>
      </c>
      <c r="I17" s="135" t="s">
        <v>449</v>
      </c>
      <c r="J17" s="135" t="s">
        <v>449</v>
      </c>
      <c r="K17" s="135" t="s">
        <v>449</v>
      </c>
      <c r="L17" s="135" t="s">
        <v>449</v>
      </c>
      <c r="M17" s="135" t="s">
        <v>449</v>
      </c>
      <c r="N17" s="135" t="s">
        <v>449</v>
      </c>
      <c r="O17" s="135" t="s">
        <v>449</v>
      </c>
      <c r="P17" s="166" t="s">
        <v>441</v>
      </c>
      <c r="Q17" s="166" t="s">
        <v>441</v>
      </c>
      <c r="R17" s="166" t="s">
        <v>441</v>
      </c>
      <c r="S17" s="166" t="s">
        <v>441</v>
      </c>
      <c r="T17" s="166" t="s">
        <v>441</v>
      </c>
      <c r="U17" s="166" t="s">
        <v>441</v>
      </c>
      <c r="V17" s="137" t="s">
        <v>324</v>
      </c>
      <c r="W17" s="347" t="s">
        <v>2784</v>
      </c>
      <c r="X17" s="141" t="s">
        <v>77</v>
      </c>
      <c r="Y17" s="141" t="s">
        <v>342</v>
      </c>
      <c r="Z17" s="141" t="s">
        <v>342</v>
      </c>
      <c r="AA17" s="141">
        <v>4</v>
      </c>
      <c r="AB17" s="140" t="s">
        <v>173</v>
      </c>
      <c r="AC17" s="366">
        <f t="shared" ref="AC17:AC18" si="0">SUM(AD17:AO17)</f>
        <v>1</v>
      </c>
      <c r="AD17" s="141">
        <v>1</v>
      </c>
      <c r="AE17" s="141" t="s">
        <v>81</v>
      </c>
      <c r="AF17" s="141" t="s">
        <v>81</v>
      </c>
      <c r="AG17" s="141" t="s">
        <v>81</v>
      </c>
      <c r="AH17" s="141" t="s">
        <v>81</v>
      </c>
      <c r="AI17" s="141" t="s">
        <v>81</v>
      </c>
      <c r="AJ17" s="141" t="s">
        <v>81</v>
      </c>
      <c r="AK17" s="141" t="s">
        <v>81</v>
      </c>
      <c r="AL17" s="141" t="s">
        <v>81</v>
      </c>
      <c r="AM17" s="141" t="s">
        <v>81</v>
      </c>
      <c r="AN17" s="141" t="s">
        <v>81</v>
      </c>
      <c r="AO17" s="141" t="s">
        <v>81</v>
      </c>
      <c r="AP17" s="140" t="s">
        <v>334</v>
      </c>
      <c r="AQ17" s="140" t="s">
        <v>505</v>
      </c>
      <c r="AR17" s="143">
        <v>46023</v>
      </c>
      <c r="AS17" s="143">
        <v>46053</v>
      </c>
      <c r="AT17" s="140" t="s">
        <v>445</v>
      </c>
      <c r="AU17" s="144">
        <v>10000000</v>
      </c>
      <c r="AV17" s="144" t="s">
        <v>446</v>
      </c>
      <c r="AW17" s="144" t="s">
        <v>693</v>
      </c>
      <c r="AX17" s="140" t="s">
        <v>339</v>
      </c>
      <c r="AY17" s="140" t="s">
        <v>697</v>
      </c>
      <c r="AZ17" s="140" t="s">
        <v>698</v>
      </c>
    </row>
    <row r="18" spans="1:52" ht="47.25" x14ac:dyDescent="0.25">
      <c r="A18" s="689"/>
      <c r="B18" s="689"/>
      <c r="C18" s="689"/>
      <c r="D18" s="816"/>
      <c r="E18" s="722"/>
      <c r="F18" s="810"/>
      <c r="G18" s="135" t="s">
        <v>449</v>
      </c>
      <c r="H18" s="135" t="s">
        <v>449</v>
      </c>
      <c r="I18" s="135" t="s">
        <v>449</v>
      </c>
      <c r="J18" s="135" t="s">
        <v>449</v>
      </c>
      <c r="K18" s="135" t="s">
        <v>449</v>
      </c>
      <c r="L18" s="135" t="s">
        <v>449</v>
      </c>
      <c r="M18" s="135" t="s">
        <v>449</v>
      </c>
      <c r="N18" s="135" t="s">
        <v>449</v>
      </c>
      <c r="O18" s="135" t="s">
        <v>449</v>
      </c>
      <c r="P18" s="166" t="s">
        <v>441</v>
      </c>
      <c r="Q18" s="166" t="s">
        <v>441</v>
      </c>
      <c r="R18" s="166" t="s">
        <v>441</v>
      </c>
      <c r="S18" s="166" t="s">
        <v>441</v>
      </c>
      <c r="T18" s="166" t="s">
        <v>441</v>
      </c>
      <c r="U18" s="166" t="s">
        <v>441</v>
      </c>
      <c r="V18" s="137" t="s">
        <v>324</v>
      </c>
      <c r="W18" s="347" t="s">
        <v>2785</v>
      </c>
      <c r="X18" s="141" t="s">
        <v>77</v>
      </c>
      <c r="Y18" s="141" t="s">
        <v>343</v>
      </c>
      <c r="Z18" s="141" t="s">
        <v>341</v>
      </c>
      <c r="AA18" s="141">
        <v>4</v>
      </c>
      <c r="AB18" s="140" t="s">
        <v>293</v>
      </c>
      <c r="AC18" s="367">
        <f t="shared" si="0"/>
        <v>1</v>
      </c>
      <c r="AD18" s="146">
        <v>0.05</v>
      </c>
      <c r="AE18" s="146">
        <v>0.05</v>
      </c>
      <c r="AF18" s="146">
        <v>0.05</v>
      </c>
      <c r="AG18" s="146">
        <v>0.05</v>
      </c>
      <c r="AH18" s="146">
        <v>0.1</v>
      </c>
      <c r="AI18" s="146">
        <v>0.15</v>
      </c>
      <c r="AJ18" s="146">
        <v>0.1</v>
      </c>
      <c r="AK18" s="146">
        <v>0.1</v>
      </c>
      <c r="AL18" s="146">
        <v>0.1</v>
      </c>
      <c r="AM18" s="146">
        <v>0.1</v>
      </c>
      <c r="AN18" s="146">
        <v>0.1</v>
      </c>
      <c r="AO18" s="146">
        <v>0.05</v>
      </c>
      <c r="AP18" s="140" t="s">
        <v>334</v>
      </c>
      <c r="AQ18" s="140" t="s">
        <v>444</v>
      </c>
      <c r="AR18" s="143">
        <v>46023</v>
      </c>
      <c r="AS18" s="143">
        <v>46387</v>
      </c>
      <c r="AT18" s="140" t="s">
        <v>445</v>
      </c>
      <c r="AU18" s="144">
        <v>10000000</v>
      </c>
      <c r="AV18" s="144" t="s">
        <v>446</v>
      </c>
      <c r="AW18" s="144" t="s">
        <v>693</v>
      </c>
      <c r="AX18" s="140" t="s">
        <v>339</v>
      </c>
      <c r="AY18" s="140" t="s">
        <v>697</v>
      </c>
      <c r="AZ18" s="140" t="s">
        <v>698</v>
      </c>
    </row>
    <row r="19" spans="1:52" ht="47.25" x14ac:dyDescent="0.25">
      <c r="A19" s="689"/>
      <c r="B19" s="689"/>
      <c r="C19" s="689"/>
      <c r="D19" s="816"/>
      <c r="E19" s="722" t="s">
        <v>699</v>
      </c>
      <c r="F19" s="810">
        <v>160000000</v>
      </c>
      <c r="G19" s="135" t="s">
        <v>449</v>
      </c>
      <c r="H19" s="135" t="s">
        <v>449</v>
      </c>
      <c r="I19" s="135" t="s">
        <v>449</v>
      </c>
      <c r="J19" s="135" t="s">
        <v>449</v>
      </c>
      <c r="K19" s="135" t="s">
        <v>449</v>
      </c>
      <c r="L19" s="135" t="s">
        <v>449</v>
      </c>
      <c r="M19" s="135" t="s">
        <v>449</v>
      </c>
      <c r="N19" s="135" t="s">
        <v>449</v>
      </c>
      <c r="O19" s="135" t="s">
        <v>449</v>
      </c>
      <c r="P19" s="166" t="s">
        <v>441</v>
      </c>
      <c r="Q19" s="166" t="s">
        <v>441</v>
      </c>
      <c r="R19" s="166" t="s">
        <v>441</v>
      </c>
      <c r="S19" s="166" t="s">
        <v>441</v>
      </c>
      <c r="T19" s="166" t="s">
        <v>441</v>
      </c>
      <c r="U19" s="166" t="s">
        <v>441</v>
      </c>
      <c r="V19" s="137" t="s">
        <v>324</v>
      </c>
      <c r="W19" s="347" t="s">
        <v>2786</v>
      </c>
      <c r="X19" s="141" t="s">
        <v>77</v>
      </c>
      <c r="Y19" s="141" t="s">
        <v>344</v>
      </c>
      <c r="Z19" s="141" t="s">
        <v>344</v>
      </c>
      <c r="AA19" s="141">
        <v>4</v>
      </c>
      <c r="AB19" s="140" t="s">
        <v>173</v>
      </c>
      <c r="AC19" s="366">
        <f>SUM(AD19:AO19)</f>
        <v>1</v>
      </c>
      <c r="AD19" s="141">
        <v>1</v>
      </c>
      <c r="AE19" s="141" t="s">
        <v>81</v>
      </c>
      <c r="AF19" s="141" t="s">
        <v>81</v>
      </c>
      <c r="AG19" s="141" t="s">
        <v>81</v>
      </c>
      <c r="AH19" s="141" t="s">
        <v>81</v>
      </c>
      <c r="AI19" s="141" t="s">
        <v>81</v>
      </c>
      <c r="AJ19" s="141" t="s">
        <v>81</v>
      </c>
      <c r="AK19" s="141" t="s">
        <v>81</v>
      </c>
      <c r="AL19" s="141" t="s">
        <v>81</v>
      </c>
      <c r="AM19" s="141" t="s">
        <v>81</v>
      </c>
      <c r="AN19" s="141" t="s">
        <v>81</v>
      </c>
      <c r="AO19" s="141" t="s">
        <v>81</v>
      </c>
      <c r="AP19" s="140" t="s">
        <v>334</v>
      </c>
      <c r="AQ19" s="140" t="s">
        <v>505</v>
      </c>
      <c r="AR19" s="143">
        <v>46023</v>
      </c>
      <c r="AS19" s="143">
        <v>46053</v>
      </c>
      <c r="AT19" s="140" t="s">
        <v>445</v>
      </c>
      <c r="AU19" s="144">
        <v>40000000</v>
      </c>
      <c r="AV19" s="144" t="s">
        <v>446</v>
      </c>
      <c r="AW19" s="144" t="s">
        <v>693</v>
      </c>
      <c r="AX19" s="140" t="s">
        <v>339</v>
      </c>
      <c r="AY19" s="140" t="s">
        <v>694</v>
      </c>
      <c r="AZ19" s="140" t="s">
        <v>700</v>
      </c>
    </row>
    <row r="20" spans="1:52" ht="47.25" x14ac:dyDescent="0.25">
      <c r="A20" s="689"/>
      <c r="B20" s="689"/>
      <c r="C20" s="689"/>
      <c r="D20" s="816"/>
      <c r="E20" s="722"/>
      <c r="F20" s="810"/>
      <c r="G20" s="135" t="s">
        <v>449</v>
      </c>
      <c r="H20" s="135" t="s">
        <v>449</v>
      </c>
      <c r="I20" s="135" t="s">
        <v>449</v>
      </c>
      <c r="J20" s="135" t="s">
        <v>449</v>
      </c>
      <c r="K20" s="135" t="s">
        <v>449</v>
      </c>
      <c r="L20" s="135" t="s">
        <v>449</v>
      </c>
      <c r="M20" s="135" t="s">
        <v>449</v>
      </c>
      <c r="N20" s="135" t="s">
        <v>449</v>
      </c>
      <c r="O20" s="135" t="s">
        <v>449</v>
      </c>
      <c r="P20" s="166" t="s">
        <v>441</v>
      </c>
      <c r="Q20" s="166" t="s">
        <v>441</v>
      </c>
      <c r="R20" s="166" t="s">
        <v>441</v>
      </c>
      <c r="S20" s="166" t="s">
        <v>441</v>
      </c>
      <c r="T20" s="166" t="s">
        <v>441</v>
      </c>
      <c r="U20" s="166" t="s">
        <v>441</v>
      </c>
      <c r="V20" s="137" t="s">
        <v>324</v>
      </c>
      <c r="W20" s="347" t="s">
        <v>2787</v>
      </c>
      <c r="X20" s="141" t="s">
        <v>77</v>
      </c>
      <c r="Y20" s="141" t="s">
        <v>345</v>
      </c>
      <c r="Z20" s="141" t="s">
        <v>341</v>
      </c>
      <c r="AA20" s="141">
        <v>4</v>
      </c>
      <c r="AB20" s="140" t="s">
        <v>293</v>
      </c>
      <c r="AC20" s="367">
        <f>SUM(AD20:AO20)</f>
        <v>0.99999999999999989</v>
      </c>
      <c r="AD20" s="146">
        <v>0.02</v>
      </c>
      <c r="AE20" s="146">
        <v>0.05</v>
      </c>
      <c r="AF20" s="146">
        <v>0.05</v>
      </c>
      <c r="AG20" s="146">
        <v>0.05</v>
      </c>
      <c r="AH20" s="146">
        <v>0.08</v>
      </c>
      <c r="AI20" s="146">
        <v>0.1</v>
      </c>
      <c r="AJ20" s="146">
        <v>0.1</v>
      </c>
      <c r="AK20" s="146">
        <v>0.1</v>
      </c>
      <c r="AL20" s="146">
        <v>0.1</v>
      </c>
      <c r="AM20" s="146">
        <v>0.1</v>
      </c>
      <c r="AN20" s="146">
        <v>0.1</v>
      </c>
      <c r="AO20" s="146">
        <v>0.15</v>
      </c>
      <c r="AP20" s="140" t="s">
        <v>334</v>
      </c>
      <c r="AQ20" s="140" t="s">
        <v>444</v>
      </c>
      <c r="AR20" s="143">
        <v>46023</v>
      </c>
      <c r="AS20" s="143">
        <v>46387</v>
      </c>
      <c r="AT20" s="140" t="s">
        <v>445</v>
      </c>
      <c r="AU20" s="144">
        <v>40000000</v>
      </c>
      <c r="AV20" s="144" t="s">
        <v>446</v>
      </c>
      <c r="AW20" s="144" t="s">
        <v>693</v>
      </c>
      <c r="AX20" s="140" t="s">
        <v>339</v>
      </c>
      <c r="AY20" s="140" t="s">
        <v>694</v>
      </c>
      <c r="AZ20" s="140" t="s">
        <v>700</v>
      </c>
    </row>
    <row r="21" spans="1:52" ht="47.25" x14ac:dyDescent="0.25">
      <c r="A21" s="689"/>
      <c r="B21" s="689"/>
      <c r="C21" s="689"/>
      <c r="D21" s="816"/>
      <c r="E21" s="722"/>
      <c r="F21" s="810"/>
      <c r="G21" s="135" t="s">
        <v>449</v>
      </c>
      <c r="H21" s="135" t="s">
        <v>449</v>
      </c>
      <c r="I21" s="135" t="s">
        <v>449</v>
      </c>
      <c r="J21" s="135" t="s">
        <v>449</v>
      </c>
      <c r="K21" s="135" t="s">
        <v>449</v>
      </c>
      <c r="L21" s="135" t="s">
        <v>449</v>
      </c>
      <c r="M21" s="135" t="s">
        <v>449</v>
      </c>
      <c r="N21" s="135" t="s">
        <v>449</v>
      </c>
      <c r="O21" s="135" t="s">
        <v>449</v>
      </c>
      <c r="P21" s="166" t="s">
        <v>441</v>
      </c>
      <c r="Q21" s="166" t="s">
        <v>441</v>
      </c>
      <c r="R21" s="166" t="s">
        <v>441</v>
      </c>
      <c r="S21" s="166" t="s">
        <v>441</v>
      </c>
      <c r="T21" s="166" t="s">
        <v>441</v>
      </c>
      <c r="U21" s="166" t="s">
        <v>441</v>
      </c>
      <c r="V21" s="137" t="s">
        <v>324</v>
      </c>
      <c r="W21" s="347" t="s">
        <v>2788</v>
      </c>
      <c r="X21" s="141" t="s">
        <v>77</v>
      </c>
      <c r="Y21" s="141" t="s">
        <v>346</v>
      </c>
      <c r="Z21" s="141" t="s">
        <v>346</v>
      </c>
      <c r="AA21" s="141">
        <v>4</v>
      </c>
      <c r="AB21" s="140" t="s">
        <v>173</v>
      </c>
      <c r="AC21" s="366">
        <f t="shared" ref="AC21:AC22" si="1">SUM(AD21:AO21)</f>
        <v>1</v>
      </c>
      <c r="AD21" s="141">
        <v>1</v>
      </c>
      <c r="AE21" s="141" t="s">
        <v>81</v>
      </c>
      <c r="AF21" s="141" t="s">
        <v>81</v>
      </c>
      <c r="AG21" s="141" t="s">
        <v>81</v>
      </c>
      <c r="AH21" s="141" t="s">
        <v>81</v>
      </c>
      <c r="AI21" s="141" t="s">
        <v>81</v>
      </c>
      <c r="AJ21" s="141" t="s">
        <v>81</v>
      </c>
      <c r="AK21" s="141" t="s">
        <v>81</v>
      </c>
      <c r="AL21" s="141" t="s">
        <v>81</v>
      </c>
      <c r="AM21" s="141" t="s">
        <v>81</v>
      </c>
      <c r="AN21" s="141" t="s">
        <v>81</v>
      </c>
      <c r="AO21" s="141" t="s">
        <v>81</v>
      </c>
      <c r="AP21" s="140" t="s">
        <v>334</v>
      </c>
      <c r="AQ21" s="140" t="s">
        <v>505</v>
      </c>
      <c r="AR21" s="143">
        <v>46023</v>
      </c>
      <c r="AS21" s="143">
        <v>46053</v>
      </c>
      <c r="AT21" s="140" t="s">
        <v>445</v>
      </c>
      <c r="AU21" s="144">
        <v>40000000</v>
      </c>
      <c r="AV21" s="144" t="s">
        <v>446</v>
      </c>
      <c r="AW21" s="144" t="s">
        <v>693</v>
      </c>
      <c r="AX21" s="140" t="s">
        <v>339</v>
      </c>
      <c r="AY21" s="140" t="s">
        <v>694</v>
      </c>
      <c r="AZ21" s="140" t="s">
        <v>701</v>
      </c>
    </row>
    <row r="22" spans="1:52" ht="47.25" x14ac:dyDescent="0.25">
      <c r="A22" s="689"/>
      <c r="B22" s="689"/>
      <c r="C22" s="689"/>
      <c r="D22" s="816"/>
      <c r="E22" s="722"/>
      <c r="F22" s="810"/>
      <c r="G22" s="135" t="s">
        <v>449</v>
      </c>
      <c r="H22" s="135" t="s">
        <v>449</v>
      </c>
      <c r="I22" s="135" t="s">
        <v>449</v>
      </c>
      <c r="J22" s="135" t="s">
        <v>449</v>
      </c>
      <c r="K22" s="135" t="s">
        <v>449</v>
      </c>
      <c r="L22" s="135" t="s">
        <v>449</v>
      </c>
      <c r="M22" s="135" t="s">
        <v>449</v>
      </c>
      <c r="N22" s="135" t="s">
        <v>449</v>
      </c>
      <c r="O22" s="135" t="s">
        <v>449</v>
      </c>
      <c r="P22" s="166" t="s">
        <v>441</v>
      </c>
      <c r="Q22" s="166" t="s">
        <v>441</v>
      </c>
      <c r="R22" s="166" t="s">
        <v>441</v>
      </c>
      <c r="S22" s="166" t="s">
        <v>441</v>
      </c>
      <c r="T22" s="166" t="s">
        <v>441</v>
      </c>
      <c r="U22" s="166" t="s">
        <v>441</v>
      </c>
      <c r="V22" s="137" t="s">
        <v>324</v>
      </c>
      <c r="W22" s="347" t="s">
        <v>2789</v>
      </c>
      <c r="X22" s="141" t="s">
        <v>77</v>
      </c>
      <c r="Y22" s="141" t="s">
        <v>347</v>
      </c>
      <c r="Z22" s="141" t="s">
        <v>341</v>
      </c>
      <c r="AA22" s="141">
        <v>4</v>
      </c>
      <c r="AB22" s="140" t="s">
        <v>293</v>
      </c>
      <c r="AC22" s="367">
        <f t="shared" si="1"/>
        <v>1</v>
      </c>
      <c r="AD22" s="146">
        <v>0.05</v>
      </c>
      <c r="AE22" s="146">
        <v>0.05</v>
      </c>
      <c r="AF22" s="146">
        <v>0.05</v>
      </c>
      <c r="AG22" s="146">
        <v>0.05</v>
      </c>
      <c r="AH22" s="146">
        <v>0.1</v>
      </c>
      <c r="AI22" s="146">
        <v>0.15</v>
      </c>
      <c r="AJ22" s="146">
        <v>0.1</v>
      </c>
      <c r="AK22" s="146">
        <v>0.1</v>
      </c>
      <c r="AL22" s="146">
        <v>0.1</v>
      </c>
      <c r="AM22" s="146">
        <v>0.1</v>
      </c>
      <c r="AN22" s="146">
        <v>0.1</v>
      </c>
      <c r="AO22" s="146">
        <v>0.05</v>
      </c>
      <c r="AP22" s="140" t="s">
        <v>334</v>
      </c>
      <c r="AQ22" s="140" t="s">
        <v>444</v>
      </c>
      <c r="AR22" s="143">
        <v>46023</v>
      </c>
      <c r="AS22" s="143">
        <v>46387</v>
      </c>
      <c r="AT22" s="140" t="s">
        <v>445</v>
      </c>
      <c r="AU22" s="144">
        <v>40000000</v>
      </c>
      <c r="AV22" s="144" t="s">
        <v>446</v>
      </c>
      <c r="AW22" s="144" t="s">
        <v>693</v>
      </c>
      <c r="AX22" s="140" t="s">
        <v>339</v>
      </c>
      <c r="AY22" s="140" t="s">
        <v>694</v>
      </c>
      <c r="AZ22" s="140" t="s">
        <v>701</v>
      </c>
    </row>
    <row r="23" spans="1:52" ht="63" hidden="1" x14ac:dyDescent="0.25">
      <c r="A23" s="689"/>
      <c r="B23" s="689"/>
      <c r="C23" s="689"/>
      <c r="D23" s="816"/>
      <c r="E23" s="102" t="s">
        <v>702</v>
      </c>
      <c r="F23" s="339">
        <v>1992151062</v>
      </c>
      <c r="G23" s="135" t="s">
        <v>449</v>
      </c>
      <c r="H23" s="135" t="s">
        <v>449</v>
      </c>
      <c r="I23" s="135" t="s">
        <v>449</v>
      </c>
      <c r="J23" s="135" t="s">
        <v>449</v>
      </c>
      <c r="K23" s="135" t="s">
        <v>449</v>
      </c>
      <c r="L23" s="135" t="s">
        <v>449</v>
      </c>
      <c r="M23" s="135" t="s">
        <v>449</v>
      </c>
      <c r="N23" s="135" t="s">
        <v>449</v>
      </c>
      <c r="O23" s="135" t="s">
        <v>449</v>
      </c>
      <c r="P23" s="166" t="s">
        <v>441</v>
      </c>
      <c r="Q23" s="166" t="s">
        <v>441</v>
      </c>
      <c r="R23" s="166" t="s">
        <v>441</v>
      </c>
      <c r="S23" s="166" t="s">
        <v>441</v>
      </c>
      <c r="T23" s="166" t="s">
        <v>441</v>
      </c>
      <c r="U23" s="166" t="s">
        <v>441</v>
      </c>
      <c r="V23" s="140" t="s">
        <v>441</v>
      </c>
      <c r="W23" s="140" t="s">
        <v>441</v>
      </c>
      <c r="X23" s="140" t="s">
        <v>441</v>
      </c>
      <c r="Y23" s="140" t="s">
        <v>441</v>
      </c>
      <c r="Z23" s="140" t="s">
        <v>441</v>
      </c>
      <c r="AA23" s="140" t="s">
        <v>441</v>
      </c>
      <c r="AB23" s="140" t="s">
        <v>441</v>
      </c>
      <c r="AC23" s="140" t="s">
        <v>441</v>
      </c>
      <c r="AD23" s="141" t="s">
        <v>81</v>
      </c>
      <c r="AE23" s="141" t="s">
        <v>81</v>
      </c>
      <c r="AF23" s="141" t="s">
        <v>81</v>
      </c>
      <c r="AG23" s="141" t="s">
        <v>81</v>
      </c>
      <c r="AH23" s="141" t="s">
        <v>81</v>
      </c>
      <c r="AI23" s="141" t="s">
        <v>81</v>
      </c>
      <c r="AJ23" s="141" t="s">
        <v>81</v>
      </c>
      <c r="AK23" s="141" t="s">
        <v>81</v>
      </c>
      <c r="AL23" s="141" t="s">
        <v>81</v>
      </c>
      <c r="AM23" s="141" t="s">
        <v>81</v>
      </c>
      <c r="AN23" s="141" t="s">
        <v>81</v>
      </c>
      <c r="AO23" s="141" t="s">
        <v>81</v>
      </c>
      <c r="AP23" s="140" t="s">
        <v>441</v>
      </c>
      <c r="AQ23" s="140" t="s">
        <v>441</v>
      </c>
      <c r="AR23" s="140" t="s">
        <v>441</v>
      </c>
      <c r="AS23" s="140" t="s">
        <v>441</v>
      </c>
      <c r="AT23" s="140" t="s">
        <v>441</v>
      </c>
      <c r="AU23" s="140" t="s">
        <v>441</v>
      </c>
      <c r="AV23" s="140" t="s">
        <v>441</v>
      </c>
      <c r="AW23" s="140" t="s">
        <v>441</v>
      </c>
      <c r="AX23" s="140" t="s">
        <v>441</v>
      </c>
      <c r="AY23" s="140" t="s">
        <v>441</v>
      </c>
      <c r="AZ23" s="140" t="s">
        <v>441</v>
      </c>
    </row>
    <row r="24" spans="1:52" ht="47.25" x14ac:dyDescent="0.25">
      <c r="A24" s="689"/>
      <c r="B24" s="689" t="s">
        <v>703</v>
      </c>
      <c r="C24" s="689" t="s">
        <v>704</v>
      </c>
      <c r="D24" s="689">
        <v>1</v>
      </c>
      <c r="E24" s="102" t="s">
        <v>705</v>
      </c>
      <c r="F24" s="156">
        <v>1300000000</v>
      </c>
      <c r="G24" s="135" t="s">
        <v>449</v>
      </c>
      <c r="H24" s="135" t="s">
        <v>449</v>
      </c>
      <c r="I24" s="166" t="s">
        <v>449</v>
      </c>
      <c r="J24" s="166" t="s">
        <v>449</v>
      </c>
      <c r="K24" s="166" t="s">
        <v>449</v>
      </c>
      <c r="L24" s="166" t="s">
        <v>449</v>
      </c>
      <c r="M24" s="166" t="s">
        <v>449</v>
      </c>
      <c r="N24" s="166" t="s">
        <v>449</v>
      </c>
      <c r="O24" s="135" t="s">
        <v>449</v>
      </c>
      <c r="P24" s="166" t="s">
        <v>441</v>
      </c>
      <c r="Q24" s="166" t="s">
        <v>441</v>
      </c>
      <c r="R24" s="166" t="s">
        <v>441</v>
      </c>
      <c r="S24" s="166" t="s">
        <v>441</v>
      </c>
      <c r="T24" s="166" t="s">
        <v>441</v>
      </c>
      <c r="U24" s="166" t="s">
        <v>441</v>
      </c>
      <c r="V24" s="137" t="s">
        <v>324</v>
      </c>
      <c r="W24" s="347" t="s">
        <v>2790</v>
      </c>
      <c r="X24" s="141" t="s">
        <v>77</v>
      </c>
      <c r="Y24" s="141" t="s">
        <v>348</v>
      </c>
      <c r="Z24" s="141" t="s">
        <v>349</v>
      </c>
      <c r="AA24" s="141">
        <v>0</v>
      </c>
      <c r="AB24" s="140" t="s">
        <v>173</v>
      </c>
      <c r="AC24" s="140">
        <f t="shared" ref="AC24:AC33" si="2">SUM(AD24:AO24)</f>
        <v>2</v>
      </c>
      <c r="AD24" s="141" t="s">
        <v>81</v>
      </c>
      <c r="AE24" s="141" t="s">
        <v>81</v>
      </c>
      <c r="AF24" s="141" t="s">
        <v>81</v>
      </c>
      <c r="AG24" s="141" t="s">
        <v>81</v>
      </c>
      <c r="AH24" s="141" t="s">
        <v>81</v>
      </c>
      <c r="AI24" s="141">
        <v>1</v>
      </c>
      <c r="AJ24" s="141" t="s">
        <v>81</v>
      </c>
      <c r="AK24" s="141" t="s">
        <v>81</v>
      </c>
      <c r="AL24" s="141" t="s">
        <v>81</v>
      </c>
      <c r="AM24" s="141" t="s">
        <v>81</v>
      </c>
      <c r="AN24" s="141" t="s">
        <v>81</v>
      </c>
      <c r="AO24" s="141">
        <v>1</v>
      </c>
      <c r="AP24" s="140" t="s">
        <v>334</v>
      </c>
      <c r="AQ24" s="140" t="s">
        <v>458</v>
      </c>
      <c r="AR24" s="143">
        <v>46023</v>
      </c>
      <c r="AS24" s="143">
        <v>46387</v>
      </c>
      <c r="AT24" s="140" t="s">
        <v>445</v>
      </c>
      <c r="AU24" s="144">
        <v>1300000000</v>
      </c>
      <c r="AV24" s="144" t="s">
        <v>446</v>
      </c>
      <c r="AW24" s="144" t="s">
        <v>706</v>
      </c>
      <c r="AX24" s="140" t="s">
        <v>350</v>
      </c>
      <c r="AY24" s="140" t="s">
        <v>707</v>
      </c>
      <c r="AZ24" s="140" t="s">
        <v>449</v>
      </c>
    </row>
    <row r="25" spans="1:52" ht="31.5" x14ac:dyDescent="0.25">
      <c r="A25" s="689"/>
      <c r="B25" s="689"/>
      <c r="C25" s="689"/>
      <c r="D25" s="689"/>
      <c r="E25" s="722" t="s">
        <v>708</v>
      </c>
      <c r="F25" s="803">
        <v>1300000000</v>
      </c>
      <c r="G25" s="135" t="s">
        <v>449</v>
      </c>
      <c r="H25" s="135" t="s">
        <v>449</v>
      </c>
      <c r="I25" s="135" t="s">
        <v>449</v>
      </c>
      <c r="J25" s="135" t="s">
        <v>449</v>
      </c>
      <c r="K25" s="135" t="s">
        <v>449</v>
      </c>
      <c r="L25" s="135" t="s">
        <v>449</v>
      </c>
      <c r="M25" s="135" t="s">
        <v>449</v>
      </c>
      <c r="N25" s="135" t="s">
        <v>449</v>
      </c>
      <c r="O25" s="135" t="s">
        <v>449</v>
      </c>
      <c r="P25" s="166" t="s">
        <v>441</v>
      </c>
      <c r="Q25" s="166" t="s">
        <v>441</v>
      </c>
      <c r="R25" s="166" t="s">
        <v>441</v>
      </c>
      <c r="S25" s="166" t="s">
        <v>441</v>
      </c>
      <c r="T25" s="166" t="s">
        <v>441</v>
      </c>
      <c r="U25" s="166" t="s">
        <v>441</v>
      </c>
      <c r="V25" s="137" t="s">
        <v>324</v>
      </c>
      <c r="W25" s="347" t="s">
        <v>2791</v>
      </c>
      <c r="X25" s="141" t="s">
        <v>77</v>
      </c>
      <c r="Y25" s="141" t="s">
        <v>351</v>
      </c>
      <c r="Z25" s="141" t="s">
        <v>352</v>
      </c>
      <c r="AA25" s="141">
        <v>0</v>
      </c>
      <c r="AB25" s="140" t="s">
        <v>173</v>
      </c>
      <c r="AC25" s="140">
        <f t="shared" si="2"/>
        <v>1</v>
      </c>
      <c r="AD25" s="141" t="s">
        <v>81</v>
      </c>
      <c r="AE25" s="141">
        <v>1</v>
      </c>
      <c r="AF25" s="141" t="s">
        <v>81</v>
      </c>
      <c r="AG25" s="141" t="s">
        <v>81</v>
      </c>
      <c r="AH25" s="141" t="s">
        <v>81</v>
      </c>
      <c r="AI25" s="141" t="s">
        <v>81</v>
      </c>
      <c r="AJ25" s="141" t="s">
        <v>81</v>
      </c>
      <c r="AK25" s="141" t="s">
        <v>81</v>
      </c>
      <c r="AL25" s="141" t="s">
        <v>81</v>
      </c>
      <c r="AM25" s="141" t="s">
        <v>81</v>
      </c>
      <c r="AN25" s="141" t="s">
        <v>81</v>
      </c>
      <c r="AO25" s="141" t="s">
        <v>81</v>
      </c>
      <c r="AP25" s="140" t="s">
        <v>334</v>
      </c>
      <c r="AQ25" s="140" t="s">
        <v>505</v>
      </c>
      <c r="AR25" s="143">
        <v>46054</v>
      </c>
      <c r="AS25" s="143">
        <v>46073</v>
      </c>
      <c r="AT25" s="140" t="s">
        <v>602</v>
      </c>
      <c r="AU25" s="144">
        <v>13000000</v>
      </c>
      <c r="AV25" s="144" t="s">
        <v>446</v>
      </c>
      <c r="AW25" s="144" t="s">
        <v>709</v>
      </c>
      <c r="AX25" s="140" t="s">
        <v>350</v>
      </c>
      <c r="AY25" s="140" t="s">
        <v>710</v>
      </c>
      <c r="AZ25" s="140" t="s">
        <v>449</v>
      </c>
    </row>
    <row r="26" spans="1:52" ht="31.5" x14ac:dyDescent="0.25">
      <c r="A26" s="689"/>
      <c r="B26" s="689"/>
      <c r="C26" s="689"/>
      <c r="D26" s="689"/>
      <c r="E26" s="722"/>
      <c r="F26" s="803"/>
      <c r="G26" s="135" t="s">
        <v>449</v>
      </c>
      <c r="H26" s="135" t="s">
        <v>449</v>
      </c>
      <c r="I26" s="135" t="s">
        <v>449</v>
      </c>
      <c r="J26" s="135" t="s">
        <v>449</v>
      </c>
      <c r="K26" s="135" t="s">
        <v>449</v>
      </c>
      <c r="L26" s="135" t="s">
        <v>449</v>
      </c>
      <c r="M26" s="135" t="s">
        <v>449</v>
      </c>
      <c r="N26" s="135" t="s">
        <v>449</v>
      </c>
      <c r="O26" s="135" t="s">
        <v>449</v>
      </c>
      <c r="P26" s="166" t="s">
        <v>441</v>
      </c>
      <c r="Q26" s="166" t="s">
        <v>441</v>
      </c>
      <c r="R26" s="166" t="s">
        <v>441</v>
      </c>
      <c r="S26" s="166" t="s">
        <v>441</v>
      </c>
      <c r="T26" s="166" t="s">
        <v>441</v>
      </c>
      <c r="U26" s="166" t="s">
        <v>441</v>
      </c>
      <c r="V26" s="137" t="s">
        <v>324</v>
      </c>
      <c r="W26" s="347" t="s">
        <v>2792</v>
      </c>
      <c r="X26" s="141" t="s">
        <v>77</v>
      </c>
      <c r="Y26" s="141" t="s">
        <v>353</v>
      </c>
      <c r="Z26" s="141" t="s">
        <v>354</v>
      </c>
      <c r="AA26" s="141">
        <v>0</v>
      </c>
      <c r="AB26" s="140" t="s">
        <v>293</v>
      </c>
      <c r="AC26" s="163">
        <f t="shared" si="2"/>
        <v>0.99999999999999989</v>
      </c>
      <c r="AD26" s="164" t="s">
        <v>81</v>
      </c>
      <c r="AE26" s="164" t="s">
        <v>81</v>
      </c>
      <c r="AF26" s="164">
        <v>0.1</v>
      </c>
      <c r="AG26" s="164">
        <v>0.1</v>
      </c>
      <c r="AH26" s="164">
        <v>0.1</v>
      </c>
      <c r="AI26" s="164">
        <v>0.1</v>
      </c>
      <c r="AJ26" s="164">
        <v>0.1</v>
      </c>
      <c r="AK26" s="164">
        <v>0.1</v>
      </c>
      <c r="AL26" s="164">
        <v>0.1</v>
      </c>
      <c r="AM26" s="164">
        <v>0.1</v>
      </c>
      <c r="AN26" s="164">
        <v>0.1</v>
      </c>
      <c r="AO26" s="164">
        <v>0.1</v>
      </c>
      <c r="AP26" s="140" t="s">
        <v>334</v>
      </c>
      <c r="AQ26" s="140" t="s">
        <v>444</v>
      </c>
      <c r="AR26" s="143">
        <v>46091</v>
      </c>
      <c r="AS26" s="143">
        <v>46387</v>
      </c>
      <c r="AT26" s="140" t="s">
        <v>602</v>
      </c>
      <c r="AU26" s="144">
        <f>1300000000-AU25</f>
        <v>1287000000</v>
      </c>
      <c r="AV26" s="144" t="s">
        <v>446</v>
      </c>
      <c r="AW26" s="144" t="s">
        <v>709</v>
      </c>
      <c r="AX26" s="140" t="s">
        <v>350</v>
      </c>
      <c r="AY26" s="140" t="s">
        <v>710</v>
      </c>
      <c r="AZ26" s="140" t="s">
        <v>449</v>
      </c>
    </row>
    <row r="27" spans="1:52" ht="67.150000000000006" customHeight="1" x14ac:dyDescent="0.25">
      <c r="A27" s="689"/>
      <c r="B27" s="689"/>
      <c r="C27" s="689"/>
      <c r="D27" s="689"/>
      <c r="E27" s="722" t="s">
        <v>711</v>
      </c>
      <c r="F27" s="803">
        <v>400000000</v>
      </c>
      <c r="G27" s="135" t="s">
        <v>449</v>
      </c>
      <c r="H27" s="135" t="s">
        <v>449</v>
      </c>
      <c r="I27" s="135" t="s">
        <v>449</v>
      </c>
      <c r="J27" s="135" t="s">
        <v>449</v>
      </c>
      <c r="K27" s="135" t="s">
        <v>449</v>
      </c>
      <c r="L27" s="135" t="s">
        <v>449</v>
      </c>
      <c r="M27" s="135" t="s">
        <v>449</v>
      </c>
      <c r="N27" s="135" t="s">
        <v>449</v>
      </c>
      <c r="O27" s="135" t="s">
        <v>449</v>
      </c>
      <c r="P27" s="166" t="s">
        <v>441</v>
      </c>
      <c r="Q27" s="166" t="s">
        <v>441</v>
      </c>
      <c r="R27" s="166" t="s">
        <v>441</v>
      </c>
      <c r="S27" s="166" t="s">
        <v>441</v>
      </c>
      <c r="T27" s="166" t="s">
        <v>441</v>
      </c>
      <c r="U27" s="166" t="s">
        <v>441</v>
      </c>
      <c r="V27" s="137" t="s">
        <v>324</v>
      </c>
      <c r="W27" s="347" t="s">
        <v>2793</v>
      </c>
      <c r="X27" s="140" t="s">
        <v>77</v>
      </c>
      <c r="Y27" s="141" t="s">
        <v>355</v>
      </c>
      <c r="Z27" s="140" t="s">
        <v>356</v>
      </c>
      <c r="AA27" s="141">
        <v>23</v>
      </c>
      <c r="AB27" s="140" t="s">
        <v>173</v>
      </c>
      <c r="AC27" s="140">
        <f t="shared" si="2"/>
        <v>11</v>
      </c>
      <c r="AD27" s="140" t="s">
        <v>81</v>
      </c>
      <c r="AE27" s="141">
        <v>1</v>
      </c>
      <c r="AF27" s="140">
        <v>1</v>
      </c>
      <c r="AG27" s="140">
        <v>1</v>
      </c>
      <c r="AH27" s="140">
        <v>1</v>
      </c>
      <c r="AI27" s="140">
        <v>1</v>
      </c>
      <c r="AJ27" s="140">
        <v>1</v>
      </c>
      <c r="AK27" s="140">
        <v>1</v>
      </c>
      <c r="AL27" s="140">
        <v>1</v>
      </c>
      <c r="AM27" s="140">
        <v>1</v>
      </c>
      <c r="AN27" s="140">
        <v>1</v>
      </c>
      <c r="AO27" s="140">
        <v>1</v>
      </c>
      <c r="AP27" s="140" t="s">
        <v>357</v>
      </c>
      <c r="AQ27" s="140" t="s">
        <v>444</v>
      </c>
      <c r="AR27" s="209">
        <v>46054</v>
      </c>
      <c r="AS27" s="209">
        <v>46387</v>
      </c>
      <c r="AT27" s="140" t="s">
        <v>602</v>
      </c>
      <c r="AU27" s="288">
        <v>100000000</v>
      </c>
      <c r="AV27" s="288" t="s">
        <v>446</v>
      </c>
      <c r="AW27" s="144" t="s">
        <v>709</v>
      </c>
      <c r="AX27" s="140" t="s">
        <v>358</v>
      </c>
      <c r="AY27" s="140" t="s">
        <v>712</v>
      </c>
      <c r="AZ27" s="140" t="s">
        <v>449</v>
      </c>
    </row>
    <row r="28" spans="1:52" ht="78.75" x14ac:dyDescent="0.25">
      <c r="A28" s="689"/>
      <c r="B28" s="689"/>
      <c r="C28" s="689"/>
      <c r="D28" s="689"/>
      <c r="E28" s="722"/>
      <c r="F28" s="803"/>
      <c r="G28" s="135" t="s">
        <v>449</v>
      </c>
      <c r="H28" s="135" t="s">
        <v>449</v>
      </c>
      <c r="I28" s="135" t="s">
        <v>449</v>
      </c>
      <c r="J28" s="135" t="s">
        <v>449</v>
      </c>
      <c r="K28" s="135" t="s">
        <v>449</v>
      </c>
      <c r="L28" s="135" t="s">
        <v>449</v>
      </c>
      <c r="M28" s="135" t="s">
        <v>449</v>
      </c>
      <c r="N28" s="135" t="s">
        <v>449</v>
      </c>
      <c r="O28" s="135" t="s">
        <v>449</v>
      </c>
      <c r="P28" s="166" t="s">
        <v>441</v>
      </c>
      <c r="Q28" s="166" t="s">
        <v>441</v>
      </c>
      <c r="R28" s="166" t="s">
        <v>441</v>
      </c>
      <c r="S28" s="166" t="s">
        <v>441</v>
      </c>
      <c r="T28" s="166" t="s">
        <v>441</v>
      </c>
      <c r="U28" s="166" t="s">
        <v>441</v>
      </c>
      <c r="V28" s="137" t="s">
        <v>324</v>
      </c>
      <c r="W28" s="347" t="s">
        <v>2794</v>
      </c>
      <c r="X28" s="140" t="s">
        <v>77</v>
      </c>
      <c r="Y28" s="141" t="s">
        <v>359</v>
      </c>
      <c r="Z28" s="140" t="s">
        <v>360</v>
      </c>
      <c r="AA28" s="141">
        <v>23</v>
      </c>
      <c r="AB28" s="140" t="s">
        <v>293</v>
      </c>
      <c r="AC28" s="356">
        <f t="shared" si="2"/>
        <v>0.9998999999999999</v>
      </c>
      <c r="AD28" s="140" t="s">
        <v>81</v>
      </c>
      <c r="AE28" s="163">
        <v>9.0899999999999995E-2</v>
      </c>
      <c r="AF28" s="163">
        <v>9.0899999999999995E-2</v>
      </c>
      <c r="AG28" s="163">
        <v>9.0899999999999995E-2</v>
      </c>
      <c r="AH28" s="163">
        <v>9.0899999999999995E-2</v>
      </c>
      <c r="AI28" s="163">
        <v>9.0899999999999995E-2</v>
      </c>
      <c r="AJ28" s="163">
        <v>9.0899999999999995E-2</v>
      </c>
      <c r="AK28" s="163">
        <v>9.0899999999999995E-2</v>
      </c>
      <c r="AL28" s="163">
        <v>9.0899999999999995E-2</v>
      </c>
      <c r="AM28" s="163">
        <v>9.0899999999999995E-2</v>
      </c>
      <c r="AN28" s="163">
        <v>9.0899999999999995E-2</v>
      </c>
      <c r="AO28" s="163">
        <v>9.0899999999999995E-2</v>
      </c>
      <c r="AP28" s="140" t="s">
        <v>357</v>
      </c>
      <c r="AQ28" s="140" t="s">
        <v>444</v>
      </c>
      <c r="AR28" s="209">
        <v>46054</v>
      </c>
      <c r="AS28" s="209">
        <v>46387</v>
      </c>
      <c r="AT28" s="140" t="s">
        <v>602</v>
      </c>
      <c r="AU28" s="288">
        <v>100000000</v>
      </c>
      <c r="AV28" s="288" t="s">
        <v>446</v>
      </c>
      <c r="AW28" s="144" t="s">
        <v>709</v>
      </c>
      <c r="AX28" s="140" t="s">
        <v>358</v>
      </c>
      <c r="AY28" s="140" t="s">
        <v>713</v>
      </c>
      <c r="AZ28" s="140" t="s">
        <v>449</v>
      </c>
    </row>
    <row r="29" spans="1:52" ht="78.75" x14ac:dyDescent="0.25">
      <c r="A29" s="689"/>
      <c r="B29" s="689"/>
      <c r="C29" s="689"/>
      <c r="D29" s="689"/>
      <c r="E29" s="722"/>
      <c r="F29" s="803"/>
      <c r="G29" s="135" t="s">
        <v>449</v>
      </c>
      <c r="H29" s="135" t="s">
        <v>449</v>
      </c>
      <c r="I29" s="135" t="s">
        <v>449</v>
      </c>
      <c r="J29" s="135" t="s">
        <v>449</v>
      </c>
      <c r="K29" s="135" t="s">
        <v>449</v>
      </c>
      <c r="L29" s="135" t="s">
        <v>449</v>
      </c>
      <c r="M29" s="135" t="s">
        <v>449</v>
      </c>
      <c r="N29" s="135" t="s">
        <v>449</v>
      </c>
      <c r="O29" s="135" t="s">
        <v>449</v>
      </c>
      <c r="P29" s="166" t="s">
        <v>441</v>
      </c>
      <c r="Q29" s="166" t="s">
        <v>441</v>
      </c>
      <c r="R29" s="166" t="s">
        <v>441</v>
      </c>
      <c r="S29" s="166" t="s">
        <v>441</v>
      </c>
      <c r="T29" s="166" t="s">
        <v>441</v>
      </c>
      <c r="U29" s="166" t="s">
        <v>441</v>
      </c>
      <c r="V29" s="137" t="s">
        <v>324</v>
      </c>
      <c r="W29" s="347" t="s">
        <v>2795</v>
      </c>
      <c r="X29" s="140" t="s">
        <v>77</v>
      </c>
      <c r="Y29" s="141" t="s">
        <v>361</v>
      </c>
      <c r="Z29" s="140" t="s">
        <v>362</v>
      </c>
      <c r="AA29" s="141">
        <v>23</v>
      </c>
      <c r="AB29" s="140" t="s">
        <v>173</v>
      </c>
      <c r="AC29" s="140">
        <f>SUM(AD29:AO29)</f>
        <v>11</v>
      </c>
      <c r="AD29" s="140" t="s">
        <v>81</v>
      </c>
      <c r="AE29" s="140">
        <v>1</v>
      </c>
      <c r="AF29" s="140">
        <v>1</v>
      </c>
      <c r="AG29" s="140">
        <v>1</v>
      </c>
      <c r="AH29" s="140">
        <v>1</v>
      </c>
      <c r="AI29" s="140">
        <v>1</v>
      </c>
      <c r="AJ29" s="140">
        <v>1</v>
      </c>
      <c r="AK29" s="140">
        <v>1</v>
      </c>
      <c r="AL29" s="140">
        <v>1</v>
      </c>
      <c r="AM29" s="140">
        <v>1</v>
      </c>
      <c r="AN29" s="140">
        <v>1</v>
      </c>
      <c r="AO29" s="140">
        <v>1</v>
      </c>
      <c r="AP29" s="140" t="s">
        <v>357</v>
      </c>
      <c r="AQ29" s="140" t="s">
        <v>444</v>
      </c>
      <c r="AR29" s="209">
        <v>46054</v>
      </c>
      <c r="AS29" s="209">
        <v>46387</v>
      </c>
      <c r="AT29" s="140" t="s">
        <v>602</v>
      </c>
      <c r="AU29" s="288">
        <v>100000000</v>
      </c>
      <c r="AV29" s="288" t="s">
        <v>446</v>
      </c>
      <c r="AW29" s="144" t="s">
        <v>709</v>
      </c>
      <c r="AX29" s="140" t="s">
        <v>358</v>
      </c>
      <c r="AY29" s="140" t="s">
        <v>449</v>
      </c>
      <c r="AZ29" s="140" t="s">
        <v>449</v>
      </c>
    </row>
    <row r="30" spans="1:52" ht="63" customHeight="1" x14ac:dyDescent="0.25">
      <c r="A30" s="689"/>
      <c r="B30" s="689"/>
      <c r="C30" s="689"/>
      <c r="D30" s="689"/>
      <c r="E30" s="722"/>
      <c r="F30" s="803"/>
      <c r="G30" s="135" t="s">
        <v>449</v>
      </c>
      <c r="H30" s="135" t="s">
        <v>449</v>
      </c>
      <c r="I30" s="135" t="s">
        <v>449</v>
      </c>
      <c r="J30" s="135" t="s">
        <v>449</v>
      </c>
      <c r="K30" s="135" t="s">
        <v>449</v>
      </c>
      <c r="L30" s="135" t="s">
        <v>449</v>
      </c>
      <c r="M30" s="135" t="s">
        <v>449</v>
      </c>
      <c r="N30" s="135" t="s">
        <v>449</v>
      </c>
      <c r="O30" s="135" t="s">
        <v>449</v>
      </c>
      <c r="P30" s="166" t="s">
        <v>441</v>
      </c>
      <c r="Q30" s="166" t="s">
        <v>441</v>
      </c>
      <c r="R30" s="166" t="s">
        <v>441</v>
      </c>
      <c r="S30" s="166" t="s">
        <v>441</v>
      </c>
      <c r="T30" s="166" t="s">
        <v>441</v>
      </c>
      <c r="U30" s="166" t="s">
        <v>441</v>
      </c>
      <c r="V30" s="137" t="s">
        <v>324</v>
      </c>
      <c r="W30" s="347" t="s">
        <v>2796</v>
      </c>
      <c r="X30" s="140" t="s">
        <v>77</v>
      </c>
      <c r="Y30" s="189" t="s">
        <v>363</v>
      </c>
      <c r="Z30" s="170" t="s">
        <v>2847</v>
      </c>
      <c r="AA30" s="141">
        <v>0</v>
      </c>
      <c r="AB30" s="140" t="s">
        <v>173</v>
      </c>
      <c r="AC30" s="140">
        <f>SUM(AD30:AO30)</f>
        <v>2</v>
      </c>
      <c r="AD30" s="140"/>
      <c r="AE30" s="140"/>
      <c r="AF30" s="140"/>
      <c r="AG30" s="140"/>
      <c r="AH30" s="140"/>
      <c r="AI30" s="140"/>
      <c r="AJ30" s="140">
        <v>1</v>
      </c>
      <c r="AK30" s="140"/>
      <c r="AL30" s="140"/>
      <c r="AM30" s="140"/>
      <c r="AN30" s="140"/>
      <c r="AO30" s="140">
        <v>1</v>
      </c>
      <c r="AP30" s="140" t="s">
        <v>357</v>
      </c>
      <c r="AQ30" s="140" t="s">
        <v>458</v>
      </c>
      <c r="AR30" s="209">
        <v>45689</v>
      </c>
      <c r="AS30" s="209">
        <v>46022</v>
      </c>
      <c r="AT30" s="140" t="s">
        <v>602</v>
      </c>
      <c r="AU30" s="288">
        <v>100000000</v>
      </c>
      <c r="AV30" s="288" t="s">
        <v>446</v>
      </c>
      <c r="AW30" s="144" t="s">
        <v>709</v>
      </c>
      <c r="AX30" s="140" t="s">
        <v>358</v>
      </c>
      <c r="AY30" s="140" t="s">
        <v>449</v>
      </c>
      <c r="AZ30" s="140" t="s">
        <v>449</v>
      </c>
    </row>
    <row r="31" spans="1:52" ht="47.25" x14ac:dyDescent="0.25">
      <c r="A31" s="689"/>
      <c r="B31" s="689"/>
      <c r="C31" s="689"/>
      <c r="D31" s="689"/>
      <c r="E31" s="722" t="s">
        <v>714</v>
      </c>
      <c r="F31" s="803">
        <v>0</v>
      </c>
      <c r="G31" s="368" t="s">
        <v>449</v>
      </c>
      <c r="H31" s="368" t="s">
        <v>449</v>
      </c>
      <c r="I31" s="170" t="s">
        <v>449</v>
      </c>
      <c r="J31" s="170" t="s">
        <v>449</v>
      </c>
      <c r="K31" s="170" t="s">
        <v>449</v>
      </c>
      <c r="L31" s="170" t="s">
        <v>449</v>
      </c>
      <c r="M31" s="170" t="s">
        <v>449</v>
      </c>
      <c r="N31" s="170" t="s">
        <v>449</v>
      </c>
      <c r="O31" s="135" t="s">
        <v>449</v>
      </c>
      <c r="P31" s="166" t="s">
        <v>441</v>
      </c>
      <c r="Q31" s="166" t="s">
        <v>441</v>
      </c>
      <c r="R31" s="166" t="s">
        <v>441</v>
      </c>
      <c r="S31" s="166" t="s">
        <v>441</v>
      </c>
      <c r="T31" s="166" t="s">
        <v>441</v>
      </c>
      <c r="U31" s="166" t="s">
        <v>441</v>
      </c>
      <c r="V31" s="170" t="s">
        <v>324</v>
      </c>
      <c r="W31" s="347" t="s">
        <v>2797</v>
      </c>
      <c r="X31" s="170" t="s">
        <v>77</v>
      </c>
      <c r="Y31" s="170" t="s">
        <v>364</v>
      </c>
      <c r="Z31" s="170" t="s">
        <v>365</v>
      </c>
      <c r="AA31" s="135">
        <v>4</v>
      </c>
      <c r="AB31" s="170" t="s">
        <v>173</v>
      </c>
      <c r="AC31" s="170">
        <f t="shared" si="2"/>
        <v>18</v>
      </c>
      <c r="AD31" s="170" t="s">
        <v>81</v>
      </c>
      <c r="AE31" s="170" t="s">
        <v>81</v>
      </c>
      <c r="AF31" s="170">
        <v>9</v>
      </c>
      <c r="AG31" s="170" t="s">
        <v>81</v>
      </c>
      <c r="AH31" s="170" t="s">
        <v>81</v>
      </c>
      <c r="AI31" s="170" t="s">
        <v>81</v>
      </c>
      <c r="AJ31" s="170">
        <v>9</v>
      </c>
      <c r="AK31" s="170" t="s">
        <v>81</v>
      </c>
      <c r="AL31" s="170" t="s">
        <v>81</v>
      </c>
      <c r="AM31" s="170" t="s">
        <v>81</v>
      </c>
      <c r="AN31" s="170" t="s">
        <v>81</v>
      </c>
      <c r="AO31" s="170" t="s">
        <v>81</v>
      </c>
      <c r="AP31" s="170" t="s">
        <v>366</v>
      </c>
      <c r="AQ31" s="140" t="s">
        <v>458</v>
      </c>
      <c r="AR31" s="421">
        <v>46023</v>
      </c>
      <c r="AS31" s="421">
        <v>46387</v>
      </c>
      <c r="AT31" s="170" t="s">
        <v>602</v>
      </c>
      <c r="AU31" s="802">
        <v>200000000</v>
      </c>
      <c r="AV31" s="170" t="s">
        <v>446</v>
      </c>
      <c r="AW31" s="519" t="s">
        <v>715</v>
      </c>
      <c r="AX31" s="170" t="s">
        <v>367</v>
      </c>
      <c r="AY31" s="170" t="s">
        <v>716</v>
      </c>
      <c r="AZ31" s="170" t="s">
        <v>449</v>
      </c>
    </row>
    <row r="32" spans="1:52" ht="47.25" x14ac:dyDescent="0.25">
      <c r="A32" s="689"/>
      <c r="B32" s="689"/>
      <c r="C32" s="689"/>
      <c r="D32" s="689"/>
      <c r="E32" s="722"/>
      <c r="F32" s="803"/>
      <c r="G32" s="135" t="s">
        <v>449</v>
      </c>
      <c r="H32" s="135" t="s">
        <v>449</v>
      </c>
      <c r="I32" s="135" t="s">
        <v>449</v>
      </c>
      <c r="J32" s="135" t="s">
        <v>449</v>
      </c>
      <c r="K32" s="135" t="s">
        <v>449</v>
      </c>
      <c r="L32" s="135" t="s">
        <v>449</v>
      </c>
      <c r="M32" s="135" t="s">
        <v>449</v>
      </c>
      <c r="N32" s="135" t="s">
        <v>449</v>
      </c>
      <c r="O32" s="135" t="s">
        <v>449</v>
      </c>
      <c r="P32" s="166" t="s">
        <v>441</v>
      </c>
      <c r="Q32" s="166" t="s">
        <v>441</v>
      </c>
      <c r="R32" s="166" t="s">
        <v>441</v>
      </c>
      <c r="S32" s="166" t="s">
        <v>441</v>
      </c>
      <c r="T32" s="166" t="s">
        <v>441</v>
      </c>
      <c r="U32" s="166" t="s">
        <v>441</v>
      </c>
      <c r="V32" s="170" t="s">
        <v>324</v>
      </c>
      <c r="W32" s="347" t="s">
        <v>2798</v>
      </c>
      <c r="X32" s="170" t="s">
        <v>77</v>
      </c>
      <c r="Y32" s="189" t="s">
        <v>368</v>
      </c>
      <c r="Z32" s="189" t="s">
        <v>369</v>
      </c>
      <c r="AA32" s="135">
        <v>0</v>
      </c>
      <c r="AB32" s="170" t="s">
        <v>293</v>
      </c>
      <c r="AC32" s="423">
        <v>1</v>
      </c>
      <c r="AD32" s="423">
        <v>1</v>
      </c>
      <c r="AE32" s="423">
        <v>1</v>
      </c>
      <c r="AF32" s="423">
        <v>1</v>
      </c>
      <c r="AG32" s="423">
        <v>1</v>
      </c>
      <c r="AH32" s="423">
        <v>1</v>
      </c>
      <c r="AI32" s="423">
        <v>1</v>
      </c>
      <c r="AJ32" s="423">
        <v>1</v>
      </c>
      <c r="AK32" s="423">
        <v>1</v>
      </c>
      <c r="AL32" s="423">
        <v>1</v>
      </c>
      <c r="AM32" s="423">
        <v>1</v>
      </c>
      <c r="AN32" s="423">
        <v>1</v>
      </c>
      <c r="AO32" s="423">
        <v>1</v>
      </c>
      <c r="AP32" s="170" t="s">
        <v>366</v>
      </c>
      <c r="AQ32" s="140" t="s">
        <v>444</v>
      </c>
      <c r="AR32" s="421">
        <v>46024</v>
      </c>
      <c r="AS32" s="421">
        <v>46387</v>
      </c>
      <c r="AT32" s="170" t="s">
        <v>602</v>
      </c>
      <c r="AU32" s="802"/>
      <c r="AV32" s="170" t="s">
        <v>446</v>
      </c>
      <c r="AW32" s="519"/>
      <c r="AX32" s="170" t="s">
        <v>367</v>
      </c>
      <c r="AY32" s="170" t="s">
        <v>717</v>
      </c>
      <c r="AZ32" s="170" t="s">
        <v>449</v>
      </c>
    </row>
    <row r="33" spans="1:52" ht="47.25" x14ac:dyDescent="0.25">
      <c r="A33" s="689"/>
      <c r="B33" s="689"/>
      <c r="C33" s="689"/>
      <c r="D33" s="689"/>
      <c r="E33" s="102" t="s">
        <v>718</v>
      </c>
      <c r="F33" s="156">
        <v>800000000</v>
      </c>
      <c r="G33" s="135" t="s">
        <v>449</v>
      </c>
      <c r="H33" s="135" t="s">
        <v>449</v>
      </c>
      <c r="I33" s="135" t="s">
        <v>449</v>
      </c>
      <c r="J33" s="135" t="s">
        <v>449</v>
      </c>
      <c r="K33" s="135" t="s">
        <v>449</v>
      </c>
      <c r="L33" s="135" t="s">
        <v>449</v>
      </c>
      <c r="M33" s="135" t="s">
        <v>449</v>
      </c>
      <c r="N33" s="135" t="s">
        <v>449</v>
      </c>
      <c r="O33" s="135" t="s">
        <v>449</v>
      </c>
      <c r="P33" s="166" t="s">
        <v>441</v>
      </c>
      <c r="Q33" s="166" t="s">
        <v>441</v>
      </c>
      <c r="R33" s="166" t="s">
        <v>441</v>
      </c>
      <c r="S33" s="166" t="s">
        <v>441</v>
      </c>
      <c r="T33" s="166" t="s">
        <v>441</v>
      </c>
      <c r="U33" s="166" t="s">
        <v>441</v>
      </c>
      <c r="V33" s="170" t="s">
        <v>324</v>
      </c>
      <c r="W33" s="347" t="s">
        <v>2799</v>
      </c>
      <c r="X33" s="170" t="s">
        <v>77</v>
      </c>
      <c r="Y33" s="170" t="s">
        <v>370</v>
      </c>
      <c r="Z33" s="170" t="s">
        <v>371</v>
      </c>
      <c r="AA33" s="135">
        <v>6</v>
      </c>
      <c r="AB33" s="170" t="s">
        <v>173</v>
      </c>
      <c r="AC33" s="170">
        <f t="shared" si="2"/>
        <v>4</v>
      </c>
      <c r="AD33" s="170" t="s">
        <v>81</v>
      </c>
      <c r="AE33" s="170" t="s">
        <v>81</v>
      </c>
      <c r="AF33" s="170">
        <v>1</v>
      </c>
      <c r="AG33" s="170" t="s">
        <v>81</v>
      </c>
      <c r="AH33" s="170" t="s">
        <v>81</v>
      </c>
      <c r="AI33" s="170">
        <v>1</v>
      </c>
      <c r="AJ33" s="170" t="s">
        <v>81</v>
      </c>
      <c r="AK33" s="170" t="s">
        <v>81</v>
      </c>
      <c r="AL33" s="170">
        <v>1</v>
      </c>
      <c r="AM33" s="170" t="s">
        <v>81</v>
      </c>
      <c r="AN33" s="170">
        <v>1</v>
      </c>
      <c r="AO33" s="170" t="s">
        <v>81</v>
      </c>
      <c r="AP33" s="170" t="s">
        <v>366</v>
      </c>
      <c r="AQ33" s="140" t="s">
        <v>550</v>
      </c>
      <c r="AR33" s="421">
        <v>46054</v>
      </c>
      <c r="AS33" s="421">
        <v>46356</v>
      </c>
      <c r="AT33" s="170" t="s">
        <v>602</v>
      </c>
      <c r="AU33" s="802"/>
      <c r="AV33" s="170" t="s">
        <v>446</v>
      </c>
      <c r="AW33" s="519"/>
      <c r="AX33" s="170" t="s">
        <v>367</v>
      </c>
      <c r="AY33" s="170" t="s">
        <v>717</v>
      </c>
      <c r="AZ33" s="170" t="s">
        <v>449</v>
      </c>
    </row>
    <row r="34" spans="1:52" ht="47.25" x14ac:dyDescent="0.25">
      <c r="A34" s="689"/>
      <c r="B34" s="689" t="s">
        <v>719</v>
      </c>
      <c r="C34" s="689" t="s">
        <v>720</v>
      </c>
      <c r="D34" s="689">
        <v>8</v>
      </c>
      <c r="E34" s="325" t="s">
        <v>721</v>
      </c>
      <c r="F34" s="156">
        <v>500000000</v>
      </c>
      <c r="G34" s="677" t="s">
        <v>449</v>
      </c>
      <c r="H34" s="677" t="s">
        <v>449</v>
      </c>
      <c r="I34" s="677" t="s">
        <v>449</v>
      </c>
      <c r="J34" s="677" t="s">
        <v>449</v>
      </c>
      <c r="K34" s="677" t="s">
        <v>449</v>
      </c>
      <c r="L34" s="677" t="s">
        <v>449</v>
      </c>
      <c r="M34" s="677" t="s">
        <v>449</v>
      </c>
      <c r="N34" s="677" t="s">
        <v>449</v>
      </c>
      <c r="O34" s="682" t="s">
        <v>449</v>
      </c>
      <c r="P34" s="682" t="s">
        <v>441</v>
      </c>
      <c r="Q34" s="682" t="s">
        <v>441</v>
      </c>
      <c r="R34" s="682" t="s">
        <v>441</v>
      </c>
      <c r="S34" s="682" t="s">
        <v>441</v>
      </c>
      <c r="T34" s="682" t="s">
        <v>441</v>
      </c>
      <c r="U34" s="682" t="s">
        <v>441</v>
      </c>
      <c r="V34" s="519" t="s">
        <v>324</v>
      </c>
      <c r="W34" s="805" t="s">
        <v>2800</v>
      </c>
      <c r="X34" s="547" t="s">
        <v>77</v>
      </c>
      <c r="Y34" s="672" t="s">
        <v>372</v>
      </c>
      <c r="Z34" s="672" t="s">
        <v>373</v>
      </c>
      <c r="AA34" s="672">
        <v>499</v>
      </c>
      <c r="AB34" s="547" t="s">
        <v>173</v>
      </c>
      <c r="AC34" s="547">
        <f>SUM(AD34:AO37)</f>
        <v>480</v>
      </c>
      <c r="AD34" s="547">
        <v>10</v>
      </c>
      <c r="AE34" s="519">
        <v>41</v>
      </c>
      <c r="AF34" s="519">
        <v>49</v>
      </c>
      <c r="AG34" s="519">
        <v>49</v>
      </c>
      <c r="AH34" s="519">
        <v>49</v>
      </c>
      <c r="AI34" s="519">
        <v>49</v>
      </c>
      <c r="AJ34" s="519">
        <v>15</v>
      </c>
      <c r="AK34" s="519">
        <v>49</v>
      </c>
      <c r="AL34" s="519">
        <v>49</v>
      </c>
      <c r="AM34" s="519">
        <v>49</v>
      </c>
      <c r="AN34" s="519">
        <v>49</v>
      </c>
      <c r="AO34" s="519">
        <v>22</v>
      </c>
      <c r="AP34" s="547" t="s">
        <v>334</v>
      </c>
      <c r="AQ34" s="547" t="s">
        <v>444</v>
      </c>
      <c r="AR34" s="674">
        <v>46023</v>
      </c>
      <c r="AS34" s="674">
        <v>46387</v>
      </c>
      <c r="AT34" s="547" t="s">
        <v>445</v>
      </c>
      <c r="AU34" s="808">
        <v>1000000000</v>
      </c>
      <c r="AV34" s="804" t="s">
        <v>446</v>
      </c>
      <c r="AW34" s="804" t="s">
        <v>722</v>
      </c>
      <c r="AX34" s="547" t="s">
        <v>374</v>
      </c>
      <c r="AY34" s="547" t="s">
        <v>495</v>
      </c>
      <c r="AZ34" s="547" t="s">
        <v>449</v>
      </c>
    </row>
    <row r="35" spans="1:52" ht="27.6" customHeight="1" x14ac:dyDescent="0.25">
      <c r="A35" s="689"/>
      <c r="B35" s="689"/>
      <c r="C35" s="689"/>
      <c r="D35" s="689"/>
      <c r="E35" s="349" t="s">
        <v>723</v>
      </c>
      <c r="F35" s="156">
        <v>0</v>
      </c>
      <c r="G35" s="677"/>
      <c r="H35" s="677"/>
      <c r="I35" s="677"/>
      <c r="J35" s="677"/>
      <c r="K35" s="677"/>
      <c r="L35" s="677"/>
      <c r="M35" s="677"/>
      <c r="N35" s="677"/>
      <c r="O35" s="682"/>
      <c r="P35" s="682"/>
      <c r="Q35" s="682"/>
      <c r="R35" s="682"/>
      <c r="S35" s="682"/>
      <c r="T35" s="682"/>
      <c r="U35" s="682"/>
      <c r="V35" s="519"/>
      <c r="W35" s="806"/>
      <c r="X35" s="547"/>
      <c r="Y35" s="672"/>
      <c r="Z35" s="672"/>
      <c r="AA35" s="672"/>
      <c r="AB35" s="547"/>
      <c r="AC35" s="547"/>
      <c r="AD35" s="547"/>
      <c r="AE35" s="519"/>
      <c r="AF35" s="519"/>
      <c r="AG35" s="519"/>
      <c r="AH35" s="519"/>
      <c r="AI35" s="519"/>
      <c r="AJ35" s="519"/>
      <c r="AK35" s="519"/>
      <c r="AL35" s="519"/>
      <c r="AM35" s="519"/>
      <c r="AN35" s="519"/>
      <c r="AO35" s="519"/>
      <c r="AP35" s="547"/>
      <c r="AQ35" s="547"/>
      <c r="AR35" s="674"/>
      <c r="AS35" s="674"/>
      <c r="AT35" s="547"/>
      <c r="AU35" s="808"/>
      <c r="AV35" s="804"/>
      <c r="AW35" s="804"/>
      <c r="AX35" s="547"/>
      <c r="AY35" s="547"/>
      <c r="AZ35" s="547"/>
    </row>
    <row r="36" spans="1:52" ht="13.9" customHeight="1" x14ac:dyDescent="0.25">
      <c r="A36" s="689"/>
      <c r="B36" s="689"/>
      <c r="C36" s="689"/>
      <c r="D36" s="689"/>
      <c r="E36" s="325" t="s">
        <v>724</v>
      </c>
      <c r="F36" s="156">
        <v>0</v>
      </c>
      <c r="G36" s="677"/>
      <c r="H36" s="677"/>
      <c r="I36" s="677"/>
      <c r="J36" s="677"/>
      <c r="K36" s="677"/>
      <c r="L36" s="677"/>
      <c r="M36" s="677"/>
      <c r="N36" s="677"/>
      <c r="O36" s="682"/>
      <c r="P36" s="682"/>
      <c r="Q36" s="682"/>
      <c r="R36" s="682"/>
      <c r="S36" s="682"/>
      <c r="T36" s="682"/>
      <c r="U36" s="682"/>
      <c r="V36" s="519"/>
      <c r="W36" s="806"/>
      <c r="X36" s="547"/>
      <c r="Y36" s="672"/>
      <c r="Z36" s="672"/>
      <c r="AA36" s="672"/>
      <c r="AB36" s="547"/>
      <c r="AC36" s="547"/>
      <c r="AD36" s="547"/>
      <c r="AE36" s="519"/>
      <c r="AF36" s="519"/>
      <c r="AG36" s="519"/>
      <c r="AH36" s="519"/>
      <c r="AI36" s="519"/>
      <c r="AJ36" s="519"/>
      <c r="AK36" s="519"/>
      <c r="AL36" s="519"/>
      <c r="AM36" s="519"/>
      <c r="AN36" s="519"/>
      <c r="AO36" s="519"/>
      <c r="AP36" s="547"/>
      <c r="AQ36" s="547"/>
      <c r="AR36" s="674"/>
      <c r="AS36" s="674"/>
      <c r="AT36" s="547"/>
      <c r="AU36" s="808"/>
      <c r="AV36" s="804"/>
      <c r="AW36" s="804"/>
      <c r="AX36" s="547"/>
      <c r="AY36" s="547"/>
      <c r="AZ36" s="547"/>
    </row>
    <row r="37" spans="1:52" ht="27.6" customHeight="1" x14ac:dyDescent="0.25">
      <c r="A37" s="689"/>
      <c r="B37" s="689"/>
      <c r="C37" s="689"/>
      <c r="D37" s="689"/>
      <c r="E37" s="325" t="s">
        <v>725</v>
      </c>
      <c r="F37" s="156">
        <v>500000000</v>
      </c>
      <c r="G37" s="677"/>
      <c r="H37" s="677"/>
      <c r="I37" s="677"/>
      <c r="J37" s="677"/>
      <c r="K37" s="677"/>
      <c r="L37" s="677"/>
      <c r="M37" s="677"/>
      <c r="N37" s="677"/>
      <c r="O37" s="682"/>
      <c r="P37" s="682"/>
      <c r="Q37" s="682"/>
      <c r="R37" s="682"/>
      <c r="S37" s="682"/>
      <c r="T37" s="682"/>
      <c r="U37" s="682"/>
      <c r="V37" s="519"/>
      <c r="W37" s="807"/>
      <c r="X37" s="547"/>
      <c r="Y37" s="672"/>
      <c r="Z37" s="672"/>
      <c r="AA37" s="672"/>
      <c r="AB37" s="547"/>
      <c r="AC37" s="547"/>
      <c r="AD37" s="547"/>
      <c r="AE37" s="519"/>
      <c r="AF37" s="519"/>
      <c r="AG37" s="519"/>
      <c r="AH37" s="519"/>
      <c r="AI37" s="519"/>
      <c r="AJ37" s="519"/>
      <c r="AK37" s="519"/>
      <c r="AL37" s="519"/>
      <c r="AM37" s="519"/>
      <c r="AN37" s="519"/>
      <c r="AO37" s="519"/>
      <c r="AP37" s="547"/>
      <c r="AQ37" s="547"/>
      <c r="AR37" s="674"/>
      <c r="AS37" s="674"/>
      <c r="AT37" s="547"/>
      <c r="AU37" s="808"/>
      <c r="AV37" s="804"/>
      <c r="AW37" s="804"/>
      <c r="AX37" s="547"/>
      <c r="AY37" s="547"/>
      <c r="AZ37" s="547"/>
    </row>
    <row r="38" spans="1:52" ht="162.6" customHeight="1" x14ac:dyDescent="0.25">
      <c r="A38" s="689"/>
      <c r="B38" s="689"/>
      <c r="C38" s="689"/>
      <c r="D38" s="689"/>
      <c r="E38" s="722" t="s">
        <v>726</v>
      </c>
      <c r="F38" s="803">
        <v>800240214</v>
      </c>
      <c r="G38" s="135" t="s">
        <v>449</v>
      </c>
      <c r="H38" s="135" t="s">
        <v>449</v>
      </c>
      <c r="I38" s="135" t="s">
        <v>449</v>
      </c>
      <c r="J38" s="135" t="s">
        <v>449</v>
      </c>
      <c r="K38" s="135" t="s">
        <v>449</v>
      </c>
      <c r="L38" s="135" t="s">
        <v>449</v>
      </c>
      <c r="M38" s="135" t="s">
        <v>449</v>
      </c>
      <c r="N38" s="135" t="s">
        <v>449</v>
      </c>
      <c r="O38" s="135" t="s">
        <v>449</v>
      </c>
      <c r="P38" s="166" t="s">
        <v>441</v>
      </c>
      <c r="Q38" s="166" t="s">
        <v>441</v>
      </c>
      <c r="R38" s="166" t="s">
        <v>441</v>
      </c>
      <c r="S38" s="166" t="s">
        <v>441</v>
      </c>
      <c r="T38" s="166" t="s">
        <v>441</v>
      </c>
      <c r="U38" s="166" t="s">
        <v>441</v>
      </c>
      <c r="V38" s="137" t="s">
        <v>324</v>
      </c>
      <c r="W38" s="347" t="s">
        <v>2801</v>
      </c>
      <c r="X38" s="140" t="s">
        <v>77</v>
      </c>
      <c r="Y38" s="141" t="s">
        <v>375</v>
      </c>
      <c r="Z38" s="141" t="s">
        <v>2860</v>
      </c>
      <c r="AA38" s="140">
        <v>54</v>
      </c>
      <c r="AB38" s="140" t="s">
        <v>173</v>
      </c>
      <c r="AC38" s="301">
        <f>SUM(AD38:AO38)</f>
        <v>10</v>
      </c>
      <c r="AD38" s="301">
        <v>1</v>
      </c>
      <c r="AE38" s="301" t="s">
        <v>81</v>
      </c>
      <c r="AF38" s="301" t="s">
        <v>81</v>
      </c>
      <c r="AG38" s="301">
        <v>1</v>
      </c>
      <c r="AH38" s="301">
        <v>1</v>
      </c>
      <c r="AI38" s="301">
        <v>2</v>
      </c>
      <c r="AJ38" s="301">
        <v>1</v>
      </c>
      <c r="AK38" s="301" t="s">
        <v>81</v>
      </c>
      <c r="AL38" s="301" t="s">
        <v>81</v>
      </c>
      <c r="AM38" s="301">
        <v>2</v>
      </c>
      <c r="AN38" s="301">
        <v>1</v>
      </c>
      <c r="AO38" s="301">
        <v>1</v>
      </c>
      <c r="AP38" s="140" t="s">
        <v>376</v>
      </c>
      <c r="AQ38" s="140" t="s">
        <v>444</v>
      </c>
      <c r="AR38" s="209">
        <v>46023</v>
      </c>
      <c r="AS38" s="209">
        <v>46387</v>
      </c>
      <c r="AT38" s="140" t="s">
        <v>445</v>
      </c>
      <c r="AU38" s="288">
        <v>368110498.44</v>
      </c>
      <c r="AV38" s="288" t="s">
        <v>446</v>
      </c>
      <c r="AW38" s="288" t="s">
        <v>727</v>
      </c>
      <c r="AX38" s="140" t="s">
        <v>377</v>
      </c>
      <c r="AY38" s="140" t="s">
        <v>728</v>
      </c>
      <c r="AZ38" s="140" t="s">
        <v>729</v>
      </c>
    </row>
    <row r="39" spans="1:52" ht="47.25" x14ac:dyDescent="0.25">
      <c r="A39" s="689"/>
      <c r="B39" s="689"/>
      <c r="C39" s="689"/>
      <c r="D39" s="689"/>
      <c r="E39" s="722"/>
      <c r="F39" s="803"/>
      <c r="G39" s="135" t="s">
        <v>449</v>
      </c>
      <c r="H39" s="135" t="s">
        <v>449</v>
      </c>
      <c r="I39" s="135" t="s">
        <v>449</v>
      </c>
      <c r="J39" s="135" t="s">
        <v>449</v>
      </c>
      <c r="K39" s="135" t="s">
        <v>449</v>
      </c>
      <c r="L39" s="135" t="s">
        <v>449</v>
      </c>
      <c r="M39" s="135" t="s">
        <v>449</v>
      </c>
      <c r="N39" s="135" t="s">
        <v>449</v>
      </c>
      <c r="O39" s="135" t="s">
        <v>449</v>
      </c>
      <c r="P39" s="166" t="s">
        <v>441</v>
      </c>
      <c r="Q39" s="166" t="s">
        <v>441</v>
      </c>
      <c r="R39" s="166" t="s">
        <v>441</v>
      </c>
      <c r="S39" s="166" t="s">
        <v>441</v>
      </c>
      <c r="T39" s="166" t="s">
        <v>441</v>
      </c>
      <c r="U39" s="166" t="s">
        <v>441</v>
      </c>
      <c r="V39" s="137" t="s">
        <v>324</v>
      </c>
      <c r="W39" s="347" t="s">
        <v>2802</v>
      </c>
      <c r="X39" s="140" t="s">
        <v>77</v>
      </c>
      <c r="Y39" s="141" t="s">
        <v>378</v>
      </c>
      <c r="Z39" s="424" t="s">
        <v>379</v>
      </c>
      <c r="AA39" s="141">
        <v>8</v>
      </c>
      <c r="AB39" s="140" t="s">
        <v>173</v>
      </c>
      <c r="AC39" s="301">
        <f>SUM(AD39:AO39)</f>
        <v>2</v>
      </c>
      <c r="AD39" s="301" t="s">
        <v>81</v>
      </c>
      <c r="AE39" s="301" t="s">
        <v>81</v>
      </c>
      <c r="AF39" s="301" t="s">
        <v>81</v>
      </c>
      <c r="AG39" s="301">
        <v>1</v>
      </c>
      <c r="AH39" s="301" t="s">
        <v>81</v>
      </c>
      <c r="AI39" s="301" t="s">
        <v>81</v>
      </c>
      <c r="AJ39" s="301" t="s">
        <v>81</v>
      </c>
      <c r="AK39" s="301" t="s">
        <v>81</v>
      </c>
      <c r="AL39" s="301">
        <v>1</v>
      </c>
      <c r="AM39" s="301" t="s">
        <v>81</v>
      </c>
      <c r="AN39" s="301" t="s">
        <v>81</v>
      </c>
      <c r="AO39" s="301" t="s">
        <v>81</v>
      </c>
      <c r="AP39" s="140" t="s">
        <v>376</v>
      </c>
      <c r="AQ39" s="140" t="s">
        <v>458</v>
      </c>
      <c r="AR39" s="209">
        <v>46023</v>
      </c>
      <c r="AS39" s="209">
        <v>46387</v>
      </c>
      <c r="AT39" s="140" t="s">
        <v>445</v>
      </c>
      <c r="AU39" s="288">
        <v>64019217.119999997</v>
      </c>
      <c r="AV39" s="288" t="s">
        <v>446</v>
      </c>
      <c r="AW39" s="288" t="s">
        <v>727</v>
      </c>
      <c r="AX39" s="140" t="s">
        <v>377</v>
      </c>
      <c r="AY39" s="140" t="s">
        <v>728</v>
      </c>
      <c r="AZ39" s="140" t="s">
        <v>729</v>
      </c>
    </row>
    <row r="40" spans="1:52" ht="88.9" customHeight="1" x14ac:dyDescent="0.25">
      <c r="A40" s="689"/>
      <c r="B40" s="689"/>
      <c r="C40" s="689"/>
      <c r="D40" s="689"/>
      <c r="E40" s="722"/>
      <c r="F40" s="803"/>
      <c r="G40" s="135" t="s">
        <v>449</v>
      </c>
      <c r="H40" s="135" t="s">
        <v>449</v>
      </c>
      <c r="I40" s="135" t="s">
        <v>449</v>
      </c>
      <c r="J40" s="135" t="s">
        <v>449</v>
      </c>
      <c r="K40" s="135" t="s">
        <v>449</v>
      </c>
      <c r="L40" s="135" t="s">
        <v>449</v>
      </c>
      <c r="M40" s="135" t="s">
        <v>449</v>
      </c>
      <c r="N40" s="135" t="s">
        <v>449</v>
      </c>
      <c r="O40" s="135" t="s">
        <v>449</v>
      </c>
      <c r="P40" s="166" t="s">
        <v>441</v>
      </c>
      <c r="Q40" s="166" t="s">
        <v>441</v>
      </c>
      <c r="R40" s="166" t="s">
        <v>441</v>
      </c>
      <c r="S40" s="166" t="s">
        <v>441</v>
      </c>
      <c r="T40" s="166" t="s">
        <v>441</v>
      </c>
      <c r="U40" s="166" t="s">
        <v>441</v>
      </c>
      <c r="V40" s="137" t="s">
        <v>324</v>
      </c>
      <c r="W40" s="347" t="s">
        <v>2803</v>
      </c>
      <c r="X40" s="140" t="s">
        <v>77</v>
      </c>
      <c r="Y40" s="141" t="s">
        <v>380</v>
      </c>
      <c r="Z40" s="424" t="s">
        <v>381</v>
      </c>
      <c r="AA40" s="141">
        <v>10</v>
      </c>
      <c r="AB40" s="140" t="s">
        <v>173</v>
      </c>
      <c r="AC40" s="301">
        <f>SUM(AD40:AO40)</f>
        <v>2</v>
      </c>
      <c r="AD40" s="301" t="s">
        <v>81</v>
      </c>
      <c r="AE40" s="301" t="s">
        <v>81</v>
      </c>
      <c r="AF40" s="301">
        <v>2</v>
      </c>
      <c r="AG40" s="301" t="s">
        <v>81</v>
      </c>
      <c r="AH40" s="301" t="s">
        <v>81</v>
      </c>
      <c r="AI40" s="301" t="s">
        <v>81</v>
      </c>
      <c r="AJ40" s="301" t="s">
        <v>81</v>
      </c>
      <c r="AK40" s="301" t="s">
        <v>81</v>
      </c>
      <c r="AL40" s="301" t="s">
        <v>81</v>
      </c>
      <c r="AM40" s="301" t="s">
        <v>81</v>
      </c>
      <c r="AN40" s="301" t="s">
        <v>81</v>
      </c>
      <c r="AO40" s="301" t="s">
        <v>81</v>
      </c>
      <c r="AP40" s="140" t="s">
        <v>376</v>
      </c>
      <c r="AQ40" s="140" t="s">
        <v>458</v>
      </c>
      <c r="AR40" s="209">
        <v>46023</v>
      </c>
      <c r="AS40" s="209">
        <v>46387</v>
      </c>
      <c r="AT40" s="140" t="s">
        <v>445</v>
      </c>
      <c r="AU40" s="288">
        <v>112033629.95999999</v>
      </c>
      <c r="AV40" s="288" t="s">
        <v>446</v>
      </c>
      <c r="AW40" s="288" t="s">
        <v>727</v>
      </c>
      <c r="AX40" s="140" t="s">
        <v>377</v>
      </c>
      <c r="AY40" s="140" t="s">
        <v>728</v>
      </c>
      <c r="AZ40" s="140" t="s">
        <v>729</v>
      </c>
    </row>
    <row r="41" spans="1:52" ht="66.599999999999994" customHeight="1" x14ac:dyDescent="0.25">
      <c r="A41" s="689"/>
      <c r="B41" s="689"/>
      <c r="C41" s="689"/>
      <c r="D41" s="689"/>
      <c r="E41" s="722"/>
      <c r="F41" s="803"/>
      <c r="G41" s="135" t="s">
        <v>449</v>
      </c>
      <c r="H41" s="135" t="s">
        <v>449</v>
      </c>
      <c r="I41" s="135" t="s">
        <v>449</v>
      </c>
      <c r="J41" s="135" t="s">
        <v>449</v>
      </c>
      <c r="K41" s="135" t="s">
        <v>449</v>
      </c>
      <c r="L41" s="135" t="s">
        <v>449</v>
      </c>
      <c r="M41" s="135" t="s">
        <v>449</v>
      </c>
      <c r="N41" s="135" t="s">
        <v>449</v>
      </c>
      <c r="O41" s="135" t="s">
        <v>449</v>
      </c>
      <c r="P41" s="166" t="s">
        <v>441</v>
      </c>
      <c r="Q41" s="166" t="s">
        <v>441</v>
      </c>
      <c r="R41" s="166" t="s">
        <v>441</v>
      </c>
      <c r="S41" s="166" t="s">
        <v>441</v>
      </c>
      <c r="T41" s="166" t="s">
        <v>441</v>
      </c>
      <c r="U41" s="166" t="s">
        <v>441</v>
      </c>
      <c r="V41" s="137" t="s">
        <v>324</v>
      </c>
      <c r="W41" s="347" t="s">
        <v>2804</v>
      </c>
      <c r="X41" s="140" t="s">
        <v>77</v>
      </c>
      <c r="Y41" s="424" t="s">
        <v>382</v>
      </c>
      <c r="Z41" s="424" t="s">
        <v>383</v>
      </c>
      <c r="AA41" s="141">
        <v>10</v>
      </c>
      <c r="AB41" s="140" t="s">
        <v>173</v>
      </c>
      <c r="AC41" s="301">
        <f>SUM(AD41:AO41)</f>
        <v>13</v>
      </c>
      <c r="AD41" s="301" t="s">
        <v>81</v>
      </c>
      <c r="AE41" s="301">
        <v>1</v>
      </c>
      <c r="AF41" s="301">
        <v>2</v>
      </c>
      <c r="AG41" s="301">
        <v>2</v>
      </c>
      <c r="AH41" s="301">
        <v>2</v>
      </c>
      <c r="AI41" s="301">
        <v>1</v>
      </c>
      <c r="AJ41" s="301">
        <v>1</v>
      </c>
      <c r="AK41" s="301">
        <v>1</v>
      </c>
      <c r="AL41" s="301">
        <v>1</v>
      </c>
      <c r="AM41" s="301">
        <v>1</v>
      </c>
      <c r="AN41" s="301" t="s">
        <v>81</v>
      </c>
      <c r="AO41" s="301">
        <v>1</v>
      </c>
      <c r="AP41" s="140" t="s">
        <v>376</v>
      </c>
      <c r="AQ41" s="140" t="s">
        <v>444</v>
      </c>
      <c r="AR41" s="209">
        <v>46023</v>
      </c>
      <c r="AS41" s="209">
        <v>46387</v>
      </c>
      <c r="AT41" s="140" t="s">
        <v>445</v>
      </c>
      <c r="AU41" s="288">
        <v>256076868.47999999</v>
      </c>
      <c r="AV41" s="288" t="s">
        <v>446</v>
      </c>
      <c r="AW41" s="288" t="s">
        <v>727</v>
      </c>
      <c r="AX41" s="140" t="s">
        <v>377</v>
      </c>
      <c r="AY41" s="140" t="s">
        <v>728</v>
      </c>
      <c r="AZ41" s="140" t="s">
        <v>729</v>
      </c>
    </row>
    <row r="42" spans="1:52" ht="31.5" hidden="1" x14ac:dyDescent="0.25">
      <c r="A42" s="689"/>
      <c r="B42" s="689"/>
      <c r="C42" s="689"/>
      <c r="D42" s="689"/>
      <c r="E42" s="102" t="s">
        <v>730</v>
      </c>
      <c r="F42" s="156">
        <v>0</v>
      </c>
      <c r="G42" s="135" t="s">
        <v>449</v>
      </c>
      <c r="H42" s="135" t="s">
        <v>449</v>
      </c>
      <c r="I42" s="135" t="s">
        <v>449</v>
      </c>
      <c r="J42" s="135" t="s">
        <v>449</v>
      </c>
      <c r="K42" s="135" t="s">
        <v>449</v>
      </c>
      <c r="L42" s="135" t="s">
        <v>449</v>
      </c>
      <c r="M42" s="135" t="s">
        <v>449</v>
      </c>
      <c r="N42" s="135" t="s">
        <v>449</v>
      </c>
      <c r="O42" s="135" t="s">
        <v>449</v>
      </c>
      <c r="P42" s="166" t="s">
        <v>441</v>
      </c>
      <c r="Q42" s="166" t="s">
        <v>441</v>
      </c>
      <c r="R42" s="166" t="s">
        <v>441</v>
      </c>
      <c r="S42" s="166" t="s">
        <v>441</v>
      </c>
      <c r="T42" s="166" t="s">
        <v>441</v>
      </c>
      <c r="U42" s="166" t="s">
        <v>441</v>
      </c>
      <c r="V42" s="140" t="s">
        <v>441</v>
      </c>
      <c r="W42" s="140" t="s">
        <v>441</v>
      </c>
      <c r="X42" s="140" t="s">
        <v>441</v>
      </c>
      <c r="Y42" s="140" t="s">
        <v>441</v>
      </c>
      <c r="Z42" s="140" t="s">
        <v>441</v>
      </c>
      <c r="AA42" s="140" t="s">
        <v>441</v>
      </c>
      <c r="AB42" s="140" t="s">
        <v>441</v>
      </c>
      <c r="AC42" s="140" t="s">
        <v>441</v>
      </c>
      <c r="AD42" s="141" t="s">
        <v>81</v>
      </c>
      <c r="AE42" s="141" t="s">
        <v>81</v>
      </c>
      <c r="AF42" s="141" t="s">
        <v>81</v>
      </c>
      <c r="AG42" s="141" t="s">
        <v>81</v>
      </c>
      <c r="AH42" s="141" t="s">
        <v>81</v>
      </c>
      <c r="AI42" s="141" t="s">
        <v>81</v>
      </c>
      <c r="AJ42" s="141" t="s">
        <v>81</v>
      </c>
      <c r="AK42" s="141" t="s">
        <v>81</v>
      </c>
      <c r="AL42" s="141" t="s">
        <v>81</v>
      </c>
      <c r="AM42" s="141" t="s">
        <v>81</v>
      </c>
      <c r="AN42" s="141" t="s">
        <v>81</v>
      </c>
      <c r="AO42" s="141" t="s">
        <v>81</v>
      </c>
      <c r="AP42" s="140" t="s">
        <v>441</v>
      </c>
      <c r="AQ42" s="140" t="s">
        <v>441</v>
      </c>
      <c r="AR42" s="140" t="s">
        <v>441</v>
      </c>
      <c r="AS42" s="140" t="s">
        <v>441</v>
      </c>
      <c r="AT42" s="140" t="s">
        <v>441</v>
      </c>
      <c r="AU42" s="140" t="s">
        <v>441</v>
      </c>
      <c r="AV42" s="140" t="s">
        <v>441</v>
      </c>
      <c r="AW42" s="140" t="s">
        <v>441</v>
      </c>
      <c r="AX42" s="140" t="s">
        <v>441</v>
      </c>
      <c r="AY42" s="140" t="s">
        <v>441</v>
      </c>
      <c r="AZ42" s="140" t="s">
        <v>441</v>
      </c>
    </row>
    <row r="43" spans="1:52" hidden="1" x14ac:dyDescent="0.25">
      <c r="A43" s="689"/>
      <c r="B43" s="689" t="s">
        <v>731</v>
      </c>
      <c r="C43" s="689" t="s">
        <v>732</v>
      </c>
      <c r="D43" s="815">
        <v>1</v>
      </c>
      <c r="E43" s="325" t="s">
        <v>733</v>
      </c>
      <c r="F43" s="156">
        <v>0</v>
      </c>
      <c r="G43" s="135" t="s">
        <v>449</v>
      </c>
      <c r="H43" s="135" t="s">
        <v>449</v>
      </c>
      <c r="I43" s="135" t="s">
        <v>449</v>
      </c>
      <c r="J43" s="135" t="s">
        <v>449</v>
      </c>
      <c r="K43" s="135" t="s">
        <v>449</v>
      </c>
      <c r="L43" s="135" t="s">
        <v>449</v>
      </c>
      <c r="M43" s="135" t="s">
        <v>449</v>
      </c>
      <c r="N43" s="135" t="s">
        <v>449</v>
      </c>
      <c r="O43" s="135" t="s">
        <v>449</v>
      </c>
      <c r="P43" s="166" t="s">
        <v>441</v>
      </c>
      <c r="Q43" s="166" t="s">
        <v>441</v>
      </c>
      <c r="R43" s="166" t="s">
        <v>441</v>
      </c>
      <c r="S43" s="166" t="s">
        <v>441</v>
      </c>
      <c r="T43" s="166" t="s">
        <v>441</v>
      </c>
      <c r="U43" s="166" t="s">
        <v>441</v>
      </c>
      <c r="V43" s="140" t="s">
        <v>441</v>
      </c>
      <c r="W43" s="140" t="s">
        <v>441</v>
      </c>
      <c r="X43" s="140" t="s">
        <v>441</v>
      </c>
      <c r="Y43" s="140" t="s">
        <v>441</v>
      </c>
      <c r="Z43" s="140" t="s">
        <v>441</v>
      </c>
      <c r="AA43" s="140" t="s">
        <v>441</v>
      </c>
      <c r="AB43" s="140" t="s">
        <v>441</v>
      </c>
      <c r="AC43" s="140" t="s">
        <v>441</v>
      </c>
      <c r="AD43" s="141" t="s">
        <v>81</v>
      </c>
      <c r="AE43" s="141" t="s">
        <v>81</v>
      </c>
      <c r="AF43" s="141" t="s">
        <v>81</v>
      </c>
      <c r="AG43" s="141" t="s">
        <v>81</v>
      </c>
      <c r="AH43" s="141" t="s">
        <v>81</v>
      </c>
      <c r="AI43" s="141" t="s">
        <v>81</v>
      </c>
      <c r="AJ43" s="141" t="s">
        <v>81</v>
      </c>
      <c r="AK43" s="141" t="s">
        <v>81</v>
      </c>
      <c r="AL43" s="141" t="s">
        <v>81</v>
      </c>
      <c r="AM43" s="141" t="s">
        <v>81</v>
      </c>
      <c r="AN43" s="141" t="s">
        <v>81</v>
      </c>
      <c r="AO43" s="141" t="s">
        <v>81</v>
      </c>
      <c r="AP43" s="140" t="s">
        <v>441</v>
      </c>
      <c r="AQ43" s="140" t="s">
        <v>441</v>
      </c>
      <c r="AR43" s="140" t="s">
        <v>441</v>
      </c>
      <c r="AS43" s="140" t="s">
        <v>441</v>
      </c>
      <c r="AT43" s="140" t="s">
        <v>441</v>
      </c>
      <c r="AU43" s="140" t="s">
        <v>441</v>
      </c>
      <c r="AV43" s="140" t="s">
        <v>441</v>
      </c>
      <c r="AW43" s="140" t="s">
        <v>441</v>
      </c>
      <c r="AX43" s="140" t="s">
        <v>441</v>
      </c>
      <c r="AY43" s="140" t="s">
        <v>441</v>
      </c>
      <c r="AZ43" s="140" t="s">
        <v>441</v>
      </c>
    </row>
    <row r="44" spans="1:52" ht="31.5" hidden="1" x14ac:dyDescent="0.25">
      <c r="A44" s="689"/>
      <c r="B44" s="689"/>
      <c r="C44" s="689"/>
      <c r="D44" s="815"/>
      <c r="E44" s="325" t="s">
        <v>734</v>
      </c>
      <c r="F44" s="156">
        <v>0</v>
      </c>
      <c r="G44" s="135" t="s">
        <v>449</v>
      </c>
      <c r="H44" s="135" t="s">
        <v>449</v>
      </c>
      <c r="I44" s="166" t="s">
        <v>449</v>
      </c>
      <c r="J44" s="166" t="s">
        <v>449</v>
      </c>
      <c r="K44" s="166" t="s">
        <v>449</v>
      </c>
      <c r="L44" s="166" t="s">
        <v>449</v>
      </c>
      <c r="M44" s="166" t="s">
        <v>449</v>
      </c>
      <c r="N44" s="166" t="s">
        <v>449</v>
      </c>
      <c r="O44" s="166" t="s">
        <v>449</v>
      </c>
      <c r="P44" s="166" t="s">
        <v>441</v>
      </c>
      <c r="Q44" s="166" t="s">
        <v>441</v>
      </c>
      <c r="R44" s="166" t="s">
        <v>441</v>
      </c>
      <c r="S44" s="166" t="s">
        <v>441</v>
      </c>
      <c r="T44" s="166" t="s">
        <v>441</v>
      </c>
      <c r="U44" s="166" t="s">
        <v>441</v>
      </c>
      <c r="V44" s="137" t="s">
        <v>441</v>
      </c>
      <c r="W44" s="141" t="s">
        <v>441</v>
      </c>
      <c r="X44" s="141" t="s">
        <v>441</v>
      </c>
      <c r="Y44" s="140" t="s">
        <v>441</v>
      </c>
      <c r="Z44" s="140" t="s">
        <v>441</v>
      </c>
      <c r="AA44" s="141" t="s">
        <v>441</v>
      </c>
      <c r="AB44" s="140" t="s">
        <v>441</v>
      </c>
      <c r="AC44" s="140" t="s">
        <v>441</v>
      </c>
      <c r="AD44" s="140" t="s">
        <v>81</v>
      </c>
      <c r="AE44" s="140" t="s">
        <v>81</v>
      </c>
      <c r="AF44" s="140" t="s">
        <v>81</v>
      </c>
      <c r="AG44" s="140" t="s">
        <v>81</v>
      </c>
      <c r="AH44" s="140" t="s">
        <v>81</v>
      </c>
      <c r="AI44" s="140" t="s">
        <v>81</v>
      </c>
      <c r="AJ44" s="140" t="s">
        <v>81</v>
      </c>
      <c r="AK44" s="140" t="s">
        <v>81</v>
      </c>
      <c r="AL44" s="140" t="s">
        <v>81</v>
      </c>
      <c r="AM44" s="140" t="s">
        <v>81</v>
      </c>
      <c r="AN44" s="140" t="s">
        <v>81</v>
      </c>
      <c r="AO44" s="140" t="s">
        <v>81</v>
      </c>
      <c r="AP44" s="140" t="s">
        <v>441</v>
      </c>
      <c r="AQ44" s="140" t="s">
        <v>441</v>
      </c>
      <c r="AR44" s="209" t="s">
        <v>441</v>
      </c>
      <c r="AS44" s="209" t="s">
        <v>441</v>
      </c>
      <c r="AT44" s="140" t="s">
        <v>441</v>
      </c>
      <c r="AU44" s="288" t="s">
        <v>441</v>
      </c>
      <c r="AV44" s="288" t="s">
        <v>441</v>
      </c>
      <c r="AW44" s="288" t="s">
        <v>441</v>
      </c>
      <c r="AX44" s="140" t="s">
        <v>441</v>
      </c>
      <c r="AY44" s="140" t="s">
        <v>441</v>
      </c>
      <c r="AZ44" s="140" t="s">
        <v>441</v>
      </c>
    </row>
    <row r="45" spans="1:52" ht="47.25" x14ac:dyDescent="0.25">
      <c r="A45" s="689"/>
      <c r="B45" s="689"/>
      <c r="C45" s="689"/>
      <c r="D45" s="815"/>
      <c r="E45" s="689" t="s">
        <v>735</v>
      </c>
      <c r="F45" s="803">
        <v>200000000</v>
      </c>
      <c r="G45" s="135" t="s">
        <v>449</v>
      </c>
      <c r="H45" s="135" t="s">
        <v>449</v>
      </c>
      <c r="I45" s="135" t="s">
        <v>449</v>
      </c>
      <c r="J45" s="135" t="s">
        <v>449</v>
      </c>
      <c r="K45" s="135" t="s">
        <v>449</v>
      </c>
      <c r="L45" s="135" t="s">
        <v>449</v>
      </c>
      <c r="M45" s="135" t="s">
        <v>449</v>
      </c>
      <c r="N45" s="135" t="s">
        <v>449</v>
      </c>
      <c r="O45" s="135" t="s">
        <v>449</v>
      </c>
      <c r="P45" s="166" t="s">
        <v>441</v>
      </c>
      <c r="Q45" s="166" t="s">
        <v>441</v>
      </c>
      <c r="R45" s="166" t="s">
        <v>441</v>
      </c>
      <c r="S45" s="166" t="s">
        <v>441</v>
      </c>
      <c r="T45" s="166" t="s">
        <v>441</v>
      </c>
      <c r="U45" s="166" t="s">
        <v>441</v>
      </c>
      <c r="V45" s="170" t="s">
        <v>324</v>
      </c>
      <c r="W45" s="243" t="s">
        <v>2805</v>
      </c>
      <c r="X45" s="170" t="s">
        <v>77</v>
      </c>
      <c r="Y45" s="166" t="s">
        <v>384</v>
      </c>
      <c r="Z45" s="140" t="s">
        <v>385</v>
      </c>
      <c r="AA45" s="141">
        <v>9</v>
      </c>
      <c r="AB45" s="170" t="s">
        <v>173</v>
      </c>
      <c r="AC45" s="170">
        <f>SUM(AD45:AO45)</f>
        <v>12</v>
      </c>
      <c r="AD45" s="170">
        <v>1</v>
      </c>
      <c r="AE45" s="170">
        <v>1</v>
      </c>
      <c r="AF45" s="170">
        <v>1</v>
      </c>
      <c r="AG45" s="170">
        <v>1</v>
      </c>
      <c r="AH45" s="170">
        <v>1</v>
      </c>
      <c r="AI45" s="170">
        <v>1</v>
      </c>
      <c r="AJ45" s="170">
        <v>1</v>
      </c>
      <c r="AK45" s="170">
        <v>1</v>
      </c>
      <c r="AL45" s="170">
        <v>1</v>
      </c>
      <c r="AM45" s="170">
        <v>1</v>
      </c>
      <c r="AN45" s="170">
        <v>1</v>
      </c>
      <c r="AO45" s="170">
        <v>1</v>
      </c>
      <c r="AP45" s="170" t="s">
        <v>366</v>
      </c>
      <c r="AQ45" s="140" t="s">
        <v>444</v>
      </c>
      <c r="AR45" s="421">
        <v>46023</v>
      </c>
      <c r="AS45" s="421">
        <v>46387</v>
      </c>
      <c r="AT45" s="170" t="s">
        <v>602</v>
      </c>
      <c r="AU45" s="802">
        <v>200000000</v>
      </c>
      <c r="AV45" s="170" t="s">
        <v>446</v>
      </c>
      <c r="AW45" s="519" t="s">
        <v>715</v>
      </c>
      <c r="AX45" s="170" t="s">
        <v>367</v>
      </c>
      <c r="AY45" s="170" t="s">
        <v>716</v>
      </c>
      <c r="AZ45" s="170" t="s">
        <v>449</v>
      </c>
    </row>
    <row r="46" spans="1:52" ht="47.25" x14ac:dyDescent="0.25">
      <c r="A46" s="689"/>
      <c r="B46" s="689"/>
      <c r="C46" s="689"/>
      <c r="D46" s="815"/>
      <c r="E46" s="689"/>
      <c r="F46" s="803"/>
      <c r="G46" s="135" t="s">
        <v>449</v>
      </c>
      <c r="H46" s="135" t="s">
        <v>449</v>
      </c>
      <c r="I46" s="135" t="s">
        <v>449</v>
      </c>
      <c r="J46" s="135" t="s">
        <v>449</v>
      </c>
      <c r="K46" s="135" t="s">
        <v>449</v>
      </c>
      <c r="L46" s="135" t="s">
        <v>449</v>
      </c>
      <c r="M46" s="135" t="s">
        <v>449</v>
      </c>
      <c r="N46" s="135" t="s">
        <v>449</v>
      </c>
      <c r="O46" s="135" t="s">
        <v>449</v>
      </c>
      <c r="P46" s="166" t="s">
        <v>441</v>
      </c>
      <c r="Q46" s="166" t="s">
        <v>441</v>
      </c>
      <c r="R46" s="166" t="s">
        <v>441</v>
      </c>
      <c r="S46" s="166" t="s">
        <v>441</v>
      </c>
      <c r="T46" s="166" t="s">
        <v>441</v>
      </c>
      <c r="U46" s="166" t="s">
        <v>441</v>
      </c>
      <c r="V46" s="170" t="s">
        <v>324</v>
      </c>
      <c r="W46" s="243" t="s">
        <v>2806</v>
      </c>
      <c r="X46" s="170" t="s">
        <v>77</v>
      </c>
      <c r="Y46" s="325" t="s">
        <v>386</v>
      </c>
      <c r="Z46" s="325" t="s">
        <v>387</v>
      </c>
      <c r="AA46" s="141">
        <v>9</v>
      </c>
      <c r="AB46" s="170" t="s">
        <v>173</v>
      </c>
      <c r="AC46" s="170">
        <f>SUM(AD46:AO46)</f>
        <v>12</v>
      </c>
      <c r="AD46" s="170">
        <v>1</v>
      </c>
      <c r="AE46" s="170">
        <v>1</v>
      </c>
      <c r="AF46" s="170">
        <v>1</v>
      </c>
      <c r="AG46" s="170">
        <v>1</v>
      </c>
      <c r="AH46" s="170">
        <v>1</v>
      </c>
      <c r="AI46" s="170">
        <v>1</v>
      </c>
      <c r="AJ46" s="170">
        <v>1</v>
      </c>
      <c r="AK46" s="170">
        <v>1</v>
      </c>
      <c r="AL46" s="170">
        <v>1</v>
      </c>
      <c r="AM46" s="170">
        <v>1</v>
      </c>
      <c r="AN46" s="170">
        <v>1</v>
      </c>
      <c r="AO46" s="170">
        <v>1</v>
      </c>
      <c r="AP46" s="170" t="s">
        <v>366</v>
      </c>
      <c r="AQ46" s="140" t="s">
        <v>444</v>
      </c>
      <c r="AR46" s="421">
        <v>46023</v>
      </c>
      <c r="AS46" s="421">
        <v>46387</v>
      </c>
      <c r="AT46" s="170" t="s">
        <v>602</v>
      </c>
      <c r="AU46" s="802"/>
      <c r="AV46" s="170" t="s">
        <v>446</v>
      </c>
      <c r="AW46" s="519"/>
      <c r="AX46" s="170" t="s">
        <v>367</v>
      </c>
      <c r="AY46" s="170" t="s">
        <v>716</v>
      </c>
      <c r="AZ46" s="170" t="s">
        <v>449</v>
      </c>
    </row>
    <row r="47" spans="1:52" ht="47.25" x14ac:dyDescent="0.25">
      <c r="A47" s="689"/>
      <c r="B47" s="689"/>
      <c r="C47" s="689"/>
      <c r="D47" s="815"/>
      <c r="E47" s="689"/>
      <c r="F47" s="803"/>
      <c r="G47" s="135" t="s">
        <v>449</v>
      </c>
      <c r="H47" s="135" t="s">
        <v>449</v>
      </c>
      <c r="I47" s="135" t="s">
        <v>449</v>
      </c>
      <c r="J47" s="135" t="s">
        <v>449</v>
      </c>
      <c r="K47" s="135" t="s">
        <v>449</v>
      </c>
      <c r="L47" s="135" t="s">
        <v>449</v>
      </c>
      <c r="M47" s="135" t="s">
        <v>449</v>
      </c>
      <c r="N47" s="135" t="s">
        <v>449</v>
      </c>
      <c r="O47" s="135" t="s">
        <v>449</v>
      </c>
      <c r="P47" s="166" t="s">
        <v>441</v>
      </c>
      <c r="Q47" s="166" t="s">
        <v>441</v>
      </c>
      <c r="R47" s="166" t="s">
        <v>441</v>
      </c>
      <c r="S47" s="166" t="s">
        <v>441</v>
      </c>
      <c r="T47" s="166" t="s">
        <v>441</v>
      </c>
      <c r="U47" s="166" t="s">
        <v>441</v>
      </c>
      <c r="V47" s="170" t="s">
        <v>324</v>
      </c>
      <c r="W47" s="243" t="s">
        <v>2807</v>
      </c>
      <c r="X47" s="170" t="s">
        <v>77</v>
      </c>
      <c r="Y47" s="178" t="s">
        <v>388</v>
      </c>
      <c r="Z47" s="166" t="s">
        <v>389</v>
      </c>
      <c r="AA47" s="141">
        <v>32</v>
      </c>
      <c r="AB47" s="170" t="s">
        <v>173</v>
      </c>
      <c r="AC47" s="170">
        <f>SUM(AD47:AO47)</f>
        <v>12</v>
      </c>
      <c r="AD47" s="170">
        <v>1</v>
      </c>
      <c r="AE47" s="170">
        <v>1</v>
      </c>
      <c r="AF47" s="170">
        <v>1</v>
      </c>
      <c r="AG47" s="170">
        <v>1</v>
      </c>
      <c r="AH47" s="170">
        <v>1</v>
      </c>
      <c r="AI47" s="170">
        <v>1</v>
      </c>
      <c r="AJ47" s="170">
        <v>1</v>
      </c>
      <c r="AK47" s="170">
        <v>1</v>
      </c>
      <c r="AL47" s="170">
        <v>1</v>
      </c>
      <c r="AM47" s="170">
        <v>1</v>
      </c>
      <c r="AN47" s="170">
        <v>1</v>
      </c>
      <c r="AO47" s="170">
        <v>1</v>
      </c>
      <c r="AP47" s="170" t="s">
        <v>366</v>
      </c>
      <c r="AQ47" s="140" t="s">
        <v>505</v>
      </c>
      <c r="AR47" s="421">
        <v>46023</v>
      </c>
      <c r="AS47" s="421">
        <v>46387</v>
      </c>
      <c r="AT47" s="170" t="s">
        <v>602</v>
      </c>
      <c r="AU47" s="802"/>
      <c r="AV47" s="170" t="s">
        <v>446</v>
      </c>
      <c r="AW47" s="519"/>
      <c r="AX47" s="170" t="s">
        <v>367</v>
      </c>
      <c r="AY47" s="170" t="s">
        <v>716</v>
      </c>
      <c r="AZ47" s="170" t="s">
        <v>449</v>
      </c>
    </row>
    <row r="48" spans="1:52" hidden="1" x14ac:dyDescent="0.25">
      <c r="A48" s="689"/>
      <c r="B48" s="689"/>
      <c r="C48" s="689"/>
      <c r="D48" s="815"/>
      <c r="E48" s="325" t="s">
        <v>736</v>
      </c>
      <c r="F48" s="156">
        <v>0</v>
      </c>
      <c r="G48" s="135" t="s">
        <v>449</v>
      </c>
      <c r="H48" s="135" t="s">
        <v>449</v>
      </c>
      <c r="I48" s="135" t="s">
        <v>449</v>
      </c>
      <c r="J48" s="135" t="s">
        <v>449</v>
      </c>
      <c r="K48" s="135" t="s">
        <v>449</v>
      </c>
      <c r="L48" s="135" t="s">
        <v>449</v>
      </c>
      <c r="M48" s="135" t="s">
        <v>449</v>
      </c>
      <c r="N48" s="135" t="s">
        <v>449</v>
      </c>
      <c r="O48" s="135" t="s">
        <v>449</v>
      </c>
      <c r="P48" s="166" t="s">
        <v>441</v>
      </c>
      <c r="Q48" s="166" t="s">
        <v>441</v>
      </c>
      <c r="R48" s="166" t="s">
        <v>441</v>
      </c>
      <c r="S48" s="166" t="s">
        <v>441</v>
      </c>
      <c r="T48" s="166" t="s">
        <v>441</v>
      </c>
      <c r="U48" s="166" t="s">
        <v>441</v>
      </c>
      <c r="V48" s="140" t="s">
        <v>441</v>
      </c>
      <c r="W48" s="140" t="s">
        <v>441</v>
      </c>
      <c r="X48" s="140" t="s">
        <v>441</v>
      </c>
      <c r="Y48" s="140" t="s">
        <v>441</v>
      </c>
      <c r="Z48" s="140" t="s">
        <v>441</v>
      </c>
      <c r="AA48" s="140" t="s">
        <v>441</v>
      </c>
      <c r="AB48" s="140" t="s">
        <v>441</v>
      </c>
      <c r="AC48" s="140" t="s">
        <v>441</v>
      </c>
      <c r="AD48" s="141" t="s">
        <v>81</v>
      </c>
      <c r="AE48" s="141" t="s">
        <v>81</v>
      </c>
      <c r="AF48" s="141" t="s">
        <v>81</v>
      </c>
      <c r="AG48" s="141" t="s">
        <v>81</v>
      </c>
      <c r="AH48" s="141" t="s">
        <v>81</v>
      </c>
      <c r="AI48" s="141" t="s">
        <v>81</v>
      </c>
      <c r="AJ48" s="141" t="s">
        <v>81</v>
      </c>
      <c r="AK48" s="141" t="s">
        <v>81</v>
      </c>
      <c r="AL48" s="141" t="s">
        <v>81</v>
      </c>
      <c r="AM48" s="141" t="s">
        <v>81</v>
      </c>
      <c r="AN48" s="141" t="s">
        <v>81</v>
      </c>
      <c r="AO48" s="141" t="s">
        <v>81</v>
      </c>
      <c r="AP48" s="140" t="s">
        <v>441</v>
      </c>
      <c r="AQ48" s="140" t="s">
        <v>441</v>
      </c>
      <c r="AR48" s="140" t="s">
        <v>441</v>
      </c>
      <c r="AS48" s="140" t="s">
        <v>441</v>
      </c>
      <c r="AT48" s="140" t="s">
        <v>441</v>
      </c>
      <c r="AU48" s="140" t="s">
        <v>441</v>
      </c>
      <c r="AV48" s="140" t="s">
        <v>441</v>
      </c>
      <c r="AW48" s="140" t="s">
        <v>441</v>
      </c>
      <c r="AX48" s="140" t="s">
        <v>441</v>
      </c>
      <c r="AY48" s="140" t="s">
        <v>441</v>
      </c>
      <c r="AZ48" s="140" t="s">
        <v>441</v>
      </c>
    </row>
    <row r="49" spans="1:52" ht="31.5" hidden="1" x14ac:dyDescent="0.25">
      <c r="A49" s="689"/>
      <c r="B49" s="689"/>
      <c r="C49" s="689"/>
      <c r="D49" s="815"/>
      <c r="E49" s="325" t="s">
        <v>737</v>
      </c>
      <c r="F49" s="156">
        <v>0</v>
      </c>
      <c r="G49" s="135" t="s">
        <v>449</v>
      </c>
      <c r="H49" s="135" t="s">
        <v>449</v>
      </c>
      <c r="I49" s="135" t="s">
        <v>449</v>
      </c>
      <c r="J49" s="135" t="s">
        <v>449</v>
      </c>
      <c r="K49" s="135" t="s">
        <v>449</v>
      </c>
      <c r="L49" s="135" t="s">
        <v>449</v>
      </c>
      <c r="M49" s="135" t="s">
        <v>449</v>
      </c>
      <c r="N49" s="135" t="s">
        <v>449</v>
      </c>
      <c r="O49" s="135" t="s">
        <v>449</v>
      </c>
      <c r="P49" s="166" t="s">
        <v>441</v>
      </c>
      <c r="Q49" s="166" t="s">
        <v>441</v>
      </c>
      <c r="R49" s="166" t="s">
        <v>441</v>
      </c>
      <c r="S49" s="166" t="s">
        <v>441</v>
      </c>
      <c r="T49" s="166" t="s">
        <v>441</v>
      </c>
      <c r="U49" s="166" t="s">
        <v>441</v>
      </c>
      <c r="V49" s="140" t="s">
        <v>441</v>
      </c>
      <c r="W49" s="140" t="s">
        <v>441</v>
      </c>
      <c r="X49" s="140" t="s">
        <v>441</v>
      </c>
      <c r="Y49" s="140" t="s">
        <v>441</v>
      </c>
      <c r="Z49" s="140" t="s">
        <v>441</v>
      </c>
      <c r="AA49" s="140" t="s">
        <v>441</v>
      </c>
      <c r="AB49" s="140" t="s">
        <v>441</v>
      </c>
      <c r="AC49" s="140" t="s">
        <v>441</v>
      </c>
      <c r="AD49" s="141" t="s">
        <v>81</v>
      </c>
      <c r="AE49" s="141" t="s">
        <v>81</v>
      </c>
      <c r="AF49" s="141" t="s">
        <v>81</v>
      </c>
      <c r="AG49" s="141" t="s">
        <v>81</v>
      </c>
      <c r="AH49" s="141" t="s">
        <v>81</v>
      </c>
      <c r="AI49" s="141" t="s">
        <v>81</v>
      </c>
      <c r="AJ49" s="141" t="s">
        <v>81</v>
      </c>
      <c r="AK49" s="141" t="s">
        <v>81</v>
      </c>
      <c r="AL49" s="141" t="s">
        <v>81</v>
      </c>
      <c r="AM49" s="141" t="s">
        <v>81</v>
      </c>
      <c r="AN49" s="141" t="s">
        <v>81</v>
      </c>
      <c r="AO49" s="141" t="s">
        <v>81</v>
      </c>
      <c r="AP49" s="140" t="s">
        <v>441</v>
      </c>
      <c r="AQ49" s="140" t="s">
        <v>441</v>
      </c>
      <c r="AR49" s="140" t="s">
        <v>441</v>
      </c>
      <c r="AS49" s="140" t="s">
        <v>441</v>
      </c>
      <c r="AT49" s="140" t="s">
        <v>441</v>
      </c>
      <c r="AU49" s="140" t="s">
        <v>441</v>
      </c>
      <c r="AV49" s="140" t="s">
        <v>441</v>
      </c>
      <c r="AW49" s="140" t="s">
        <v>441</v>
      </c>
      <c r="AX49" s="140" t="s">
        <v>441</v>
      </c>
      <c r="AY49" s="140" t="s">
        <v>441</v>
      </c>
      <c r="AZ49" s="140" t="s">
        <v>441</v>
      </c>
    </row>
    <row r="50" spans="1:52" ht="47.25" x14ac:dyDescent="0.25">
      <c r="A50" s="689"/>
      <c r="B50" s="689"/>
      <c r="C50" s="689"/>
      <c r="D50" s="815"/>
      <c r="E50" s="325" t="s">
        <v>738</v>
      </c>
      <c r="F50" s="156">
        <v>200000000</v>
      </c>
      <c r="G50" s="135" t="s">
        <v>449</v>
      </c>
      <c r="H50" s="135" t="s">
        <v>449</v>
      </c>
      <c r="I50" s="135" t="s">
        <v>449</v>
      </c>
      <c r="J50" s="135" t="s">
        <v>449</v>
      </c>
      <c r="K50" s="135" t="s">
        <v>449</v>
      </c>
      <c r="L50" s="135" t="s">
        <v>449</v>
      </c>
      <c r="M50" s="135" t="s">
        <v>449</v>
      </c>
      <c r="N50" s="135" t="s">
        <v>449</v>
      </c>
      <c r="O50" s="135" t="s">
        <v>449</v>
      </c>
      <c r="P50" s="166" t="s">
        <v>441</v>
      </c>
      <c r="Q50" s="166" t="s">
        <v>441</v>
      </c>
      <c r="R50" s="166" t="s">
        <v>441</v>
      </c>
      <c r="S50" s="166" t="s">
        <v>441</v>
      </c>
      <c r="T50" s="166" t="s">
        <v>441</v>
      </c>
      <c r="U50" s="166" t="s">
        <v>441</v>
      </c>
      <c r="V50" s="170" t="s">
        <v>324</v>
      </c>
      <c r="W50" s="243" t="s">
        <v>2808</v>
      </c>
      <c r="X50" s="170" t="s">
        <v>77</v>
      </c>
      <c r="Y50" s="166" t="s">
        <v>390</v>
      </c>
      <c r="Z50" s="166" t="s">
        <v>739</v>
      </c>
      <c r="AA50" s="141">
        <v>3</v>
      </c>
      <c r="AB50" s="170" t="s">
        <v>173</v>
      </c>
      <c r="AC50" s="170">
        <v>1</v>
      </c>
      <c r="AD50" s="170">
        <v>1</v>
      </c>
      <c r="AE50" s="425" t="s">
        <v>81</v>
      </c>
      <c r="AF50" s="425" t="s">
        <v>81</v>
      </c>
      <c r="AG50" s="425" t="s">
        <v>81</v>
      </c>
      <c r="AH50" s="425" t="s">
        <v>81</v>
      </c>
      <c r="AI50" s="425" t="s">
        <v>81</v>
      </c>
      <c r="AJ50" s="425" t="s">
        <v>81</v>
      </c>
      <c r="AK50" s="425" t="s">
        <v>81</v>
      </c>
      <c r="AL50" s="425" t="s">
        <v>81</v>
      </c>
      <c r="AM50" s="425" t="s">
        <v>81</v>
      </c>
      <c r="AN50" s="425" t="s">
        <v>81</v>
      </c>
      <c r="AO50" s="425" t="s">
        <v>81</v>
      </c>
      <c r="AP50" s="170" t="s">
        <v>366</v>
      </c>
      <c r="AQ50" s="140" t="s">
        <v>444</v>
      </c>
      <c r="AR50" s="421">
        <v>46023</v>
      </c>
      <c r="AS50" s="421">
        <v>46387</v>
      </c>
      <c r="AT50" s="170" t="s">
        <v>602</v>
      </c>
      <c r="AU50" s="422">
        <v>200000000</v>
      </c>
      <c r="AV50" s="170" t="s">
        <v>446</v>
      </c>
      <c r="AW50" s="170" t="s">
        <v>715</v>
      </c>
      <c r="AX50" s="170" t="s">
        <v>367</v>
      </c>
      <c r="AY50" s="170" t="s">
        <v>716</v>
      </c>
      <c r="AZ50" s="170" t="s">
        <v>449</v>
      </c>
    </row>
    <row r="51" spans="1:52" ht="47.25" hidden="1" x14ac:dyDescent="0.25">
      <c r="A51" s="688" t="s">
        <v>740</v>
      </c>
      <c r="B51" s="689" t="s">
        <v>502</v>
      </c>
      <c r="C51" s="689" t="s">
        <v>741</v>
      </c>
      <c r="D51" s="689">
        <v>100</v>
      </c>
      <c r="E51" s="102" t="s">
        <v>742</v>
      </c>
      <c r="F51" s="156">
        <v>0</v>
      </c>
      <c r="G51" s="135" t="s">
        <v>449</v>
      </c>
      <c r="H51" s="135" t="s">
        <v>449</v>
      </c>
      <c r="I51" s="135" t="s">
        <v>449</v>
      </c>
      <c r="J51" s="135" t="s">
        <v>449</v>
      </c>
      <c r="K51" s="135" t="s">
        <v>449</v>
      </c>
      <c r="L51" s="135" t="s">
        <v>449</v>
      </c>
      <c r="M51" s="135" t="s">
        <v>449</v>
      </c>
      <c r="N51" s="135" t="s">
        <v>449</v>
      </c>
      <c r="O51" s="135" t="s">
        <v>449</v>
      </c>
      <c r="P51" s="166" t="s">
        <v>441</v>
      </c>
      <c r="Q51" s="166" t="s">
        <v>441</v>
      </c>
      <c r="R51" s="166" t="s">
        <v>441</v>
      </c>
      <c r="S51" s="166" t="s">
        <v>441</v>
      </c>
      <c r="T51" s="166" t="s">
        <v>441</v>
      </c>
      <c r="U51" s="166" t="s">
        <v>441</v>
      </c>
      <c r="V51" s="140" t="s">
        <v>441</v>
      </c>
      <c r="W51" s="140" t="s">
        <v>441</v>
      </c>
      <c r="X51" s="140" t="s">
        <v>441</v>
      </c>
      <c r="Y51" s="140" t="s">
        <v>441</v>
      </c>
      <c r="Z51" s="140" t="s">
        <v>441</v>
      </c>
      <c r="AA51" s="140" t="s">
        <v>441</v>
      </c>
      <c r="AB51" s="140" t="s">
        <v>441</v>
      </c>
      <c r="AC51" s="140" t="s">
        <v>441</v>
      </c>
      <c r="AD51" s="141" t="s">
        <v>81</v>
      </c>
      <c r="AE51" s="141" t="s">
        <v>81</v>
      </c>
      <c r="AF51" s="141" t="s">
        <v>81</v>
      </c>
      <c r="AG51" s="141" t="s">
        <v>81</v>
      </c>
      <c r="AH51" s="141" t="s">
        <v>81</v>
      </c>
      <c r="AI51" s="141" t="s">
        <v>81</v>
      </c>
      <c r="AJ51" s="141" t="s">
        <v>81</v>
      </c>
      <c r="AK51" s="141" t="s">
        <v>81</v>
      </c>
      <c r="AL51" s="141" t="s">
        <v>81</v>
      </c>
      <c r="AM51" s="141" t="s">
        <v>81</v>
      </c>
      <c r="AN51" s="141" t="s">
        <v>81</v>
      </c>
      <c r="AO51" s="141" t="s">
        <v>81</v>
      </c>
      <c r="AP51" s="140" t="s">
        <v>441</v>
      </c>
      <c r="AQ51" s="140" t="s">
        <v>441</v>
      </c>
      <c r="AR51" s="140" t="s">
        <v>441</v>
      </c>
      <c r="AS51" s="140" t="s">
        <v>441</v>
      </c>
      <c r="AT51" s="140" t="s">
        <v>441</v>
      </c>
      <c r="AU51" s="140" t="s">
        <v>441</v>
      </c>
      <c r="AV51" s="140" t="s">
        <v>441</v>
      </c>
      <c r="AW51" s="140" t="s">
        <v>441</v>
      </c>
      <c r="AX51" s="140" t="s">
        <v>441</v>
      </c>
      <c r="AY51" s="140" t="s">
        <v>441</v>
      </c>
      <c r="AZ51" s="140" t="s">
        <v>441</v>
      </c>
    </row>
    <row r="52" spans="1:52" ht="47.25" x14ac:dyDescent="0.25">
      <c r="A52" s="688"/>
      <c r="B52" s="689"/>
      <c r="C52" s="689"/>
      <c r="D52" s="689"/>
      <c r="E52" s="102" t="s">
        <v>743</v>
      </c>
      <c r="F52" s="156">
        <v>300000000</v>
      </c>
      <c r="G52" s="426" t="s">
        <v>449</v>
      </c>
      <c r="H52" s="426" t="s">
        <v>449</v>
      </c>
      <c r="I52" s="189" t="s">
        <v>449</v>
      </c>
      <c r="J52" s="189" t="s">
        <v>449</v>
      </c>
      <c r="K52" s="189" t="s">
        <v>449</v>
      </c>
      <c r="L52" s="189" t="s">
        <v>449</v>
      </c>
      <c r="M52" s="189" t="s">
        <v>449</v>
      </c>
      <c r="N52" s="189" t="s">
        <v>449</v>
      </c>
      <c r="O52" s="135" t="s">
        <v>449</v>
      </c>
      <c r="P52" s="102" t="s">
        <v>441</v>
      </c>
      <c r="Q52" s="102" t="s">
        <v>441</v>
      </c>
      <c r="R52" s="102" t="s">
        <v>441</v>
      </c>
      <c r="S52" s="102" t="s">
        <v>441</v>
      </c>
      <c r="T52" s="102" t="s">
        <v>441</v>
      </c>
      <c r="U52" s="102" t="s">
        <v>441</v>
      </c>
      <c r="V52" s="189" t="s">
        <v>324</v>
      </c>
      <c r="W52" s="243" t="s">
        <v>2809</v>
      </c>
      <c r="X52" s="189" t="s">
        <v>77</v>
      </c>
      <c r="Y52" s="189" t="s">
        <v>392</v>
      </c>
      <c r="Z52" s="189" t="s">
        <v>393</v>
      </c>
      <c r="AA52" s="189">
        <v>0</v>
      </c>
      <c r="AB52" s="189" t="s">
        <v>173</v>
      </c>
      <c r="AC52" s="170">
        <f t="shared" ref="AC52:AC53" si="3">SUM(AD52:AO52)</f>
        <v>4</v>
      </c>
      <c r="AD52" s="189" t="s">
        <v>81</v>
      </c>
      <c r="AE52" s="189" t="s">
        <v>81</v>
      </c>
      <c r="AF52" s="189">
        <v>1</v>
      </c>
      <c r="AG52" s="189" t="s">
        <v>81</v>
      </c>
      <c r="AH52" s="189" t="s">
        <v>81</v>
      </c>
      <c r="AI52" s="189">
        <v>1</v>
      </c>
      <c r="AJ52" s="189" t="s">
        <v>81</v>
      </c>
      <c r="AK52" s="189" t="s">
        <v>81</v>
      </c>
      <c r="AL52" s="189">
        <v>1</v>
      </c>
      <c r="AM52" s="189" t="s">
        <v>81</v>
      </c>
      <c r="AN52" s="189" t="s">
        <v>81</v>
      </c>
      <c r="AO52" s="189">
        <v>1</v>
      </c>
      <c r="AP52" s="140" t="s">
        <v>327</v>
      </c>
      <c r="AQ52" s="140" t="s">
        <v>550</v>
      </c>
      <c r="AR52" s="105">
        <v>46023</v>
      </c>
      <c r="AS52" s="105">
        <v>46387</v>
      </c>
      <c r="AT52" s="140" t="s">
        <v>602</v>
      </c>
      <c r="AU52" s="427">
        <v>300000000</v>
      </c>
      <c r="AV52" s="288" t="s">
        <v>446</v>
      </c>
      <c r="AW52" s="102" t="s">
        <v>744</v>
      </c>
      <c r="AX52" s="140" t="s">
        <v>350</v>
      </c>
      <c r="AY52" s="140" t="s">
        <v>495</v>
      </c>
      <c r="AZ52" s="189" t="s">
        <v>496</v>
      </c>
    </row>
    <row r="53" spans="1:52" ht="47.25" x14ac:dyDescent="0.25">
      <c r="A53" s="688"/>
      <c r="B53" s="689"/>
      <c r="C53" s="689"/>
      <c r="D53" s="689"/>
      <c r="E53" s="325" t="s">
        <v>745</v>
      </c>
      <c r="F53" s="156">
        <v>300000000</v>
      </c>
      <c r="G53" s="426" t="s">
        <v>449</v>
      </c>
      <c r="H53" s="426" t="s">
        <v>449</v>
      </c>
      <c r="I53" s="189" t="s">
        <v>449</v>
      </c>
      <c r="J53" s="189" t="s">
        <v>449</v>
      </c>
      <c r="K53" s="189" t="s">
        <v>449</v>
      </c>
      <c r="L53" s="189" t="s">
        <v>449</v>
      </c>
      <c r="M53" s="189" t="s">
        <v>449</v>
      </c>
      <c r="N53" s="189" t="s">
        <v>449</v>
      </c>
      <c r="O53" s="135" t="s">
        <v>449</v>
      </c>
      <c r="P53" s="102" t="s">
        <v>441</v>
      </c>
      <c r="Q53" s="102" t="s">
        <v>441</v>
      </c>
      <c r="R53" s="102" t="s">
        <v>441</v>
      </c>
      <c r="S53" s="102" t="s">
        <v>441</v>
      </c>
      <c r="T53" s="102" t="s">
        <v>441</v>
      </c>
      <c r="U53" s="102" t="s">
        <v>441</v>
      </c>
      <c r="V53" s="189" t="s">
        <v>324</v>
      </c>
      <c r="W53" s="243" t="s">
        <v>2810</v>
      </c>
      <c r="X53" s="189" t="s">
        <v>77</v>
      </c>
      <c r="Y53" s="189" t="s">
        <v>394</v>
      </c>
      <c r="Z53" s="189" t="s">
        <v>395</v>
      </c>
      <c r="AA53" s="189">
        <v>0</v>
      </c>
      <c r="AB53" s="189" t="s">
        <v>173</v>
      </c>
      <c r="AC53" s="170">
        <f t="shared" si="3"/>
        <v>4</v>
      </c>
      <c r="AD53" s="189" t="s">
        <v>81</v>
      </c>
      <c r="AE53" s="189" t="s">
        <v>81</v>
      </c>
      <c r="AF53" s="189">
        <v>1</v>
      </c>
      <c r="AG53" s="189" t="s">
        <v>81</v>
      </c>
      <c r="AH53" s="189" t="s">
        <v>81</v>
      </c>
      <c r="AI53" s="189">
        <v>1</v>
      </c>
      <c r="AJ53" s="189" t="s">
        <v>81</v>
      </c>
      <c r="AK53" s="189" t="s">
        <v>81</v>
      </c>
      <c r="AL53" s="189">
        <v>1</v>
      </c>
      <c r="AM53" s="189" t="s">
        <v>81</v>
      </c>
      <c r="AN53" s="189" t="s">
        <v>81</v>
      </c>
      <c r="AO53" s="189">
        <v>1</v>
      </c>
      <c r="AP53" s="140" t="s">
        <v>327</v>
      </c>
      <c r="AQ53" s="140" t="s">
        <v>550</v>
      </c>
      <c r="AR53" s="105">
        <v>46023</v>
      </c>
      <c r="AS53" s="105">
        <v>46387</v>
      </c>
      <c r="AT53" s="140" t="s">
        <v>602</v>
      </c>
      <c r="AU53" s="427">
        <v>300000000</v>
      </c>
      <c r="AV53" s="288" t="s">
        <v>446</v>
      </c>
      <c r="AW53" s="102" t="s">
        <v>744</v>
      </c>
      <c r="AX53" s="140" t="s">
        <v>350</v>
      </c>
      <c r="AY53" s="140" t="s">
        <v>495</v>
      </c>
      <c r="AZ53" s="189" t="s">
        <v>496</v>
      </c>
    </row>
    <row r="54" spans="1:52" ht="31.5" x14ac:dyDescent="0.25">
      <c r="A54" s="688" t="s">
        <v>746</v>
      </c>
      <c r="B54" s="689" t="s">
        <v>747</v>
      </c>
      <c r="C54" s="689" t="s">
        <v>748</v>
      </c>
      <c r="D54" s="689">
        <v>1</v>
      </c>
      <c r="E54" s="325" t="s">
        <v>749</v>
      </c>
      <c r="F54" s="156">
        <v>0</v>
      </c>
      <c r="G54" s="677" t="s">
        <v>449</v>
      </c>
      <c r="H54" s="677" t="s">
        <v>449</v>
      </c>
      <c r="I54" s="677" t="s">
        <v>449</v>
      </c>
      <c r="J54" s="677" t="s">
        <v>449</v>
      </c>
      <c r="K54" s="677" t="s">
        <v>449</v>
      </c>
      <c r="L54" s="677" t="s">
        <v>449</v>
      </c>
      <c r="M54" s="677" t="s">
        <v>449</v>
      </c>
      <c r="N54" s="677" t="s">
        <v>449</v>
      </c>
      <c r="O54" s="677" t="s">
        <v>449</v>
      </c>
      <c r="P54" s="682" t="s">
        <v>441</v>
      </c>
      <c r="Q54" s="682" t="s">
        <v>441</v>
      </c>
      <c r="R54" s="682" t="s">
        <v>441</v>
      </c>
      <c r="S54" s="682" t="s">
        <v>441</v>
      </c>
      <c r="T54" s="682" t="s">
        <v>441</v>
      </c>
      <c r="U54" s="682" t="s">
        <v>441</v>
      </c>
      <c r="V54" s="631" t="s">
        <v>324</v>
      </c>
      <c r="W54" s="681" t="s">
        <v>2811</v>
      </c>
      <c r="X54" s="547" t="s">
        <v>77</v>
      </c>
      <c r="Y54" s="547" t="s">
        <v>751</v>
      </c>
      <c r="Z54" s="547" t="s">
        <v>397</v>
      </c>
      <c r="AA54" s="814">
        <v>1</v>
      </c>
      <c r="AB54" s="547" t="s">
        <v>293</v>
      </c>
      <c r="AC54" s="809">
        <f>SUM(AD54:AO59)</f>
        <v>1</v>
      </c>
      <c r="AD54" s="809" t="s">
        <v>81</v>
      </c>
      <c r="AE54" s="809" t="s">
        <v>81</v>
      </c>
      <c r="AF54" s="809">
        <v>0.25</v>
      </c>
      <c r="AG54" s="809" t="s">
        <v>81</v>
      </c>
      <c r="AH54" s="809" t="s">
        <v>81</v>
      </c>
      <c r="AI54" s="809">
        <v>0.25</v>
      </c>
      <c r="AJ54" s="809" t="s">
        <v>81</v>
      </c>
      <c r="AK54" s="809" t="s">
        <v>81</v>
      </c>
      <c r="AL54" s="809">
        <v>0.25</v>
      </c>
      <c r="AM54" s="809" t="s">
        <v>81</v>
      </c>
      <c r="AN54" s="809" t="s">
        <v>81</v>
      </c>
      <c r="AO54" s="809">
        <v>0.25</v>
      </c>
      <c r="AP54" s="547" t="s">
        <v>398</v>
      </c>
      <c r="AQ54" s="547" t="s">
        <v>550</v>
      </c>
      <c r="AR54" s="674">
        <v>46023</v>
      </c>
      <c r="AS54" s="674">
        <v>46022</v>
      </c>
      <c r="AT54" s="547" t="s">
        <v>602</v>
      </c>
      <c r="AU54" s="804">
        <v>200000000</v>
      </c>
      <c r="AV54" s="804" t="s">
        <v>446</v>
      </c>
      <c r="AW54" s="682" t="s">
        <v>752</v>
      </c>
      <c r="AX54" s="547" t="s">
        <v>399</v>
      </c>
      <c r="AY54" s="547" t="s">
        <v>753</v>
      </c>
      <c r="AZ54" s="547" t="s">
        <v>449</v>
      </c>
    </row>
    <row r="55" spans="1:52" ht="47.25" x14ac:dyDescent="0.25">
      <c r="A55" s="688"/>
      <c r="B55" s="689"/>
      <c r="C55" s="689"/>
      <c r="D55" s="689"/>
      <c r="E55" s="365" t="s">
        <v>754</v>
      </c>
      <c r="F55" s="156">
        <v>0</v>
      </c>
      <c r="G55" s="677"/>
      <c r="H55" s="677"/>
      <c r="I55" s="677"/>
      <c r="J55" s="677"/>
      <c r="K55" s="677"/>
      <c r="L55" s="677"/>
      <c r="M55" s="677"/>
      <c r="N55" s="677"/>
      <c r="O55" s="677"/>
      <c r="P55" s="682"/>
      <c r="Q55" s="682"/>
      <c r="R55" s="682"/>
      <c r="S55" s="682"/>
      <c r="T55" s="682"/>
      <c r="U55" s="682"/>
      <c r="V55" s="631"/>
      <c r="W55" s="672"/>
      <c r="X55" s="547"/>
      <c r="Y55" s="547"/>
      <c r="Z55" s="547"/>
      <c r="AA55" s="814"/>
      <c r="AB55" s="547"/>
      <c r="AC55" s="809"/>
      <c r="AD55" s="809"/>
      <c r="AE55" s="809"/>
      <c r="AF55" s="809"/>
      <c r="AG55" s="809"/>
      <c r="AH55" s="809"/>
      <c r="AI55" s="809"/>
      <c r="AJ55" s="809"/>
      <c r="AK55" s="809"/>
      <c r="AL55" s="809"/>
      <c r="AM55" s="809"/>
      <c r="AN55" s="809"/>
      <c r="AO55" s="809"/>
      <c r="AP55" s="547"/>
      <c r="AQ55" s="547"/>
      <c r="AR55" s="674"/>
      <c r="AS55" s="674"/>
      <c r="AT55" s="547"/>
      <c r="AU55" s="804"/>
      <c r="AV55" s="804"/>
      <c r="AW55" s="682"/>
      <c r="AX55" s="547"/>
      <c r="AY55" s="547"/>
      <c r="AZ55" s="547"/>
    </row>
    <row r="56" spans="1:52" ht="31.5" x14ac:dyDescent="0.25">
      <c r="A56" s="688"/>
      <c r="B56" s="689"/>
      <c r="C56" s="689"/>
      <c r="D56" s="689"/>
      <c r="E56" s="102" t="s">
        <v>755</v>
      </c>
      <c r="F56" s="156">
        <v>20000000</v>
      </c>
      <c r="G56" s="677"/>
      <c r="H56" s="677"/>
      <c r="I56" s="677"/>
      <c r="J56" s="677"/>
      <c r="K56" s="677"/>
      <c r="L56" s="677"/>
      <c r="M56" s="677"/>
      <c r="N56" s="677"/>
      <c r="O56" s="677"/>
      <c r="P56" s="682"/>
      <c r="Q56" s="682"/>
      <c r="R56" s="682"/>
      <c r="S56" s="682"/>
      <c r="T56" s="682"/>
      <c r="U56" s="682"/>
      <c r="V56" s="631"/>
      <c r="W56" s="672"/>
      <c r="X56" s="547"/>
      <c r="Y56" s="547"/>
      <c r="Z56" s="547"/>
      <c r="AA56" s="814"/>
      <c r="AB56" s="547"/>
      <c r="AC56" s="809"/>
      <c r="AD56" s="809"/>
      <c r="AE56" s="809"/>
      <c r="AF56" s="809"/>
      <c r="AG56" s="809"/>
      <c r="AH56" s="809"/>
      <c r="AI56" s="809"/>
      <c r="AJ56" s="809"/>
      <c r="AK56" s="809"/>
      <c r="AL56" s="809"/>
      <c r="AM56" s="809"/>
      <c r="AN56" s="809"/>
      <c r="AO56" s="809"/>
      <c r="AP56" s="547"/>
      <c r="AQ56" s="547"/>
      <c r="AR56" s="674"/>
      <c r="AS56" s="674"/>
      <c r="AT56" s="547"/>
      <c r="AU56" s="804"/>
      <c r="AV56" s="804"/>
      <c r="AW56" s="682"/>
      <c r="AX56" s="547"/>
      <c r="AY56" s="547"/>
      <c r="AZ56" s="547"/>
    </row>
    <row r="57" spans="1:52" x14ac:dyDescent="0.25">
      <c r="A57" s="688"/>
      <c r="B57" s="689"/>
      <c r="C57" s="689"/>
      <c r="D57" s="689"/>
      <c r="E57" s="325" t="s">
        <v>756</v>
      </c>
      <c r="F57" s="156">
        <v>0</v>
      </c>
      <c r="G57" s="677"/>
      <c r="H57" s="677"/>
      <c r="I57" s="677"/>
      <c r="J57" s="677"/>
      <c r="K57" s="677"/>
      <c r="L57" s="677"/>
      <c r="M57" s="677"/>
      <c r="N57" s="677"/>
      <c r="O57" s="677"/>
      <c r="P57" s="682"/>
      <c r="Q57" s="682"/>
      <c r="R57" s="682"/>
      <c r="S57" s="682"/>
      <c r="T57" s="682"/>
      <c r="U57" s="682"/>
      <c r="V57" s="631"/>
      <c r="W57" s="672"/>
      <c r="X57" s="547"/>
      <c r="Y57" s="547"/>
      <c r="Z57" s="547"/>
      <c r="AA57" s="814"/>
      <c r="AB57" s="547"/>
      <c r="AC57" s="809"/>
      <c r="AD57" s="809"/>
      <c r="AE57" s="809"/>
      <c r="AF57" s="809"/>
      <c r="AG57" s="809"/>
      <c r="AH57" s="809"/>
      <c r="AI57" s="809"/>
      <c r="AJ57" s="809"/>
      <c r="AK57" s="809"/>
      <c r="AL57" s="809"/>
      <c r="AM57" s="809"/>
      <c r="AN57" s="809"/>
      <c r="AO57" s="809"/>
      <c r="AP57" s="547"/>
      <c r="AQ57" s="547"/>
      <c r="AR57" s="674"/>
      <c r="AS57" s="674"/>
      <c r="AT57" s="547"/>
      <c r="AU57" s="804"/>
      <c r="AV57" s="804"/>
      <c r="AW57" s="682"/>
      <c r="AX57" s="547"/>
      <c r="AY57" s="547"/>
      <c r="AZ57" s="547"/>
    </row>
    <row r="58" spans="1:52" ht="31.5" x14ac:dyDescent="0.25">
      <c r="A58" s="688"/>
      <c r="B58" s="689"/>
      <c r="C58" s="689"/>
      <c r="D58" s="689"/>
      <c r="E58" s="325" t="s">
        <v>757</v>
      </c>
      <c r="F58" s="156">
        <v>0</v>
      </c>
      <c r="G58" s="677"/>
      <c r="H58" s="677"/>
      <c r="I58" s="677"/>
      <c r="J58" s="677"/>
      <c r="K58" s="677"/>
      <c r="L58" s="677"/>
      <c r="M58" s="677"/>
      <c r="N58" s="677"/>
      <c r="O58" s="677"/>
      <c r="P58" s="682"/>
      <c r="Q58" s="682"/>
      <c r="R58" s="682"/>
      <c r="S58" s="682"/>
      <c r="T58" s="682"/>
      <c r="U58" s="682"/>
      <c r="V58" s="631"/>
      <c r="W58" s="672"/>
      <c r="X58" s="547"/>
      <c r="Y58" s="547"/>
      <c r="Z58" s="547"/>
      <c r="AA58" s="814"/>
      <c r="AB58" s="547"/>
      <c r="AC58" s="809"/>
      <c r="AD58" s="809"/>
      <c r="AE58" s="809"/>
      <c r="AF58" s="809"/>
      <c r="AG58" s="809"/>
      <c r="AH58" s="809"/>
      <c r="AI58" s="809"/>
      <c r="AJ58" s="809"/>
      <c r="AK58" s="809"/>
      <c r="AL58" s="809"/>
      <c r="AM58" s="809"/>
      <c r="AN58" s="809"/>
      <c r="AO58" s="809"/>
      <c r="AP58" s="547"/>
      <c r="AQ58" s="547"/>
      <c r="AR58" s="674"/>
      <c r="AS58" s="674"/>
      <c r="AT58" s="547"/>
      <c r="AU58" s="804"/>
      <c r="AV58" s="804"/>
      <c r="AW58" s="682"/>
      <c r="AX58" s="547"/>
      <c r="AY58" s="547"/>
      <c r="AZ58" s="547"/>
    </row>
    <row r="59" spans="1:52" x14ac:dyDescent="0.25">
      <c r="A59" s="688"/>
      <c r="B59" s="689"/>
      <c r="C59" s="689"/>
      <c r="D59" s="689"/>
      <c r="E59" s="325" t="s">
        <v>758</v>
      </c>
      <c r="F59" s="156">
        <v>180000000</v>
      </c>
      <c r="G59" s="677"/>
      <c r="H59" s="677"/>
      <c r="I59" s="677"/>
      <c r="J59" s="677"/>
      <c r="K59" s="677"/>
      <c r="L59" s="677"/>
      <c r="M59" s="677"/>
      <c r="N59" s="677"/>
      <c r="O59" s="677"/>
      <c r="P59" s="682"/>
      <c r="Q59" s="682"/>
      <c r="R59" s="682"/>
      <c r="S59" s="682"/>
      <c r="T59" s="682"/>
      <c r="U59" s="682"/>
      <c r="V59" s="631"/>
      <c r="W59" s="672"/>
      <c r="X59" s="547"/>
      <c r="Y59" s="547"/>
      <c r="Z59" s="547"/>
      <c r="AA59" s="814"/>
      <c r="AB59" s="547"/>
      <c r="AC59" s="809"/>
      <c r="AD59" s="809"/>
      <c r="AE59" s="809"/>
      <c r="AF59" s="809"/>
      <c r="AG59" s="809"/>
      <c r="AH59" s="809"/>
      <c r="AI59" s="809"/>
      <c r="AJ59" s="809"/>
      <c r="AK59" s="809"/>
      <c r="AL59" s="809"/>
      <c r="AM59" s="809"/>
      <c r="AN59" s="809"/>
      <c r="AO59" s="809"/>
      <c r="AP59" s="547"/>
      <c r="AQ59" s="547"/>
      <c r="AR59" s="674"/>
      <c r="AS59" s="674"/>
      <c r="AT59" s="547"/>
      <c r="AU59" s="804"/>
      <c r="AV59" s="804"/>
      <c r="AW59" s="682"/>
      <c r="AX59" s="547"/>
      <c r="AY59" s="547"/>
      <c r="AZ59" s="547"/>
    </row>
    <row r="60" spans="1:52" s="113" customFormat="1" x14ac:dyDescent="0.25">
      <c r="A60" s="126"/>
      <c r="B60" s="126"/>
      <c r="C60" s="126"/>
      <c r="D60" s="126"/>
      <c r="E60" s="198" t="s">
        <v>74</v>
      </c>
      <c r="F60" s="214">
        <f>SUM(F15:F59)</f>
        <v>8992391276</v>
      </c>
      <c r="X60" s="118"/>
      <c r="Y60" s="115"/>
      <c r="Z60" s="115"/>
      <c r="AA60" s="118"/>
      <c r="AB60" s="115"/>
      <c r="AC60" s="115"/>
      <c r="AD60" s="115"/>
      <c r="AE60" s="115"/>
      <c r="AF60" s="115"/>
      <c r="AG60" s="115"/>
      <c r="AH60" s="115"/>
      <c r="AI60" s="115"/>
      <c r="AJ60" s="115"/>
      <c r="AK60" s="115"/>
      <c r="AL60" s="115"/>
      <c r="AM60" s="115"/>
      <c r="AN60" s="115"/>
      <c r="AO60" s="115"/>
      <c r="AP60" s="115"/>
      <c r="AQ60" s="115"/>
      <c r="AR60" s="115"/>
      <c r="AS60" s="115"/>
      <c r="AT60" s="115"/>
      <c r="AU60" s="125">
        <f>SUM(AU15:AU59)</f>
        <v>6400240213.999999</v>
      </c>
      <c r="AV60" s="115"/>
      <c r="AW60" s="115"/>
    </row>
    <row r="61" spans="1:52" x14ac:dyDescent="0.25">
      <c r="W61" s="354"/>
    </row>
    <row r="62" spans="1:52" x14ac:dyDescent="0.25">
      <c r="AU62" s="181"/>
    </row>
    <row r="63" spans="1:52" x14ac:dyDescent="0.25">
      <c r="AU63" s="182"/>
    </row>
  </sheetData>
  <sheetProtection algorithmName="SHA-512" hashValue="xFLWoulieEiR4z3ySYnVnYyptE2MNyrCuUKJr/AOsUAvhWjSBdfwBVLJHVsbrSP9mjz9hgc7ehYHdjoGeVSe1w==" saltValue="4m2bQQL+eGdu3psiMPIK5g==" spinCount="100000" sheet="1" objects="1" scenarios="1"/>
  <autoFilter ref="A14:AZ60" xr:uid="{8B480EAE-0B35-4703-92F4-AA597D865905}">
    <filterColumn colId="23">
      <filters blank="1">
        <filter val="Principal"/>
      </filters>
    </filterColumn>
  </autoFilter>
  <mergeCells count="211">
    <mergeCell ref="B54:B59"/>
    <mergeCell ref="C54:C59"/>
    <mergeCell ref="D54:D59"/>
    <mergeCell ref="A54:A59"/>
    <mergeCell ref="A51:A53"/>
    <mergeCell ref="B24:B33"/>
    <mergeCell ref="C24:C33"/>
    <mergeCell ref="D24:D33"/>
    <mergeCell ref="B34:B42"/>
    <mergeCell ref="C34:C42"/>
    <mergeCell ref="D34:D42"/>
    <mergeCell ref="B43:B50"/>
    <mergeCell ref="C43:C50"/>
    <mergeCell ref="D43:D50"/>
    <mergeCell ref="B51:B53"/>
    <mergeCell ref="C51:C53"/>
    <mergeCell ref="D51:D53"/>
    <mergeCell ref="A15:A50"/>
    <mergeCell ref="B15:B23"/>
    <mergeCell ref="C15:C23"/>
    <mergeCell ref="D15:D23"/>
    <mergeCell ref="AU2:AV2"/>
    <mergeCell ref="B1:C1"/>
    <mergeCell ref="D1:AT1"/>
    <mergeCell ref="AU1:AV1"/>
    <mergeCell ref="AN13:AN14"/>
    <mergeCell ref="A11:F11"/>
    <mergeCell ref="G11:U11"/>
    <mergeCell ref="V12:V14"/>
    <mergeCell ref="AH13:AH14"/>
    <mergeCell ref="P13:P14"/>
    <mergeCell ref="Q13:Q14"/>
    <mergeCell ref="AD13:AD14"/>
    <mergeCell ref="AE13:AE14"/>
    <mergeCell ref="AF13:AF14"/>
    <mergeCell ref="AB12:AB14"/>
    <mergeCell ref="AO13:AO14"/>
    <mergeCell ref="AI13:AI14"/>
    <mergeCell ref="AL13:AL14"/>
    <mergeCell ref="AT12:AT14"/>
    <mergeCell ref="AU3:AV3"/>
    <mergeCell ref="N13:N14"/>
    <mergeCell ref="G13:G14"/>
    <mergeCell ref="H13:H14"/>
    <mergeCell ref="D12:D14"/>
    <mergeCell ref="AZ11:AZ14"/>
    <mergeCell ref="AY11:AY14"/>
    <mergeCell ref="V11:AX11"/>
    <mergeCell ref="AX12:AX14"/>
    <mergeCell ref="AM13:AM14"/>
    <mergeCell ref="AS12:AS14"/>
    <mergeCell ref="Y12:Y14"/>
    <mergeCell ref="Z12:Z14"/>
    <mergeCell ref="AV12:AV14"/>
    <mergeCell ref="AU12:AU14"/>
    <mergeCell ref="AJ13:AJ14"/>
    <mergeCell ref="AK13:AK14"/>
    <mergeCell ref="AD12:AO12"/>
    <mergeCell ref="AA12:AA14"/>
    <mergeCell ref="AC12:AC14"/>
    <mergeCell ref="U13:U14"/>
    <mergeCell ref="R13:R14"/>
    <mergeCell ref="O13:O14"/>
    <mergeCell ref="AG13:AG14"/>
    <mergeCell ref="P12:U12"/>
    <mergeCell ref="A5:B5"/>
    <mergeCell ref="T13:T14"/>
    <mergeCell ref="E12:E14"/>
    <mergeCell ref="J13:J14"/>
    <mergeCell ref="K13:K14"/>
    <mergeCell ref="A12:A14"/>
    <mergeCell ref="A6:B6"/>
    <mergeCell ref="C6:J6"/>
    <mergeCell ref="Y6:AX9"/>
    <mergeCell ref="A7:B7"/>
    <mergeCell ref="AW12:AW14"/>
    <mergeCell ref="AP12:AP14"/>
    <mergeCell ref="AQ12:AQ14"/>
    <mergeCell ref="AR12:AR14"/>
    <mergeCell ref="W54:W59"/>
    <mergeCell ref="AP34:AP37"/>
    <mergeCell ref="AQ34:AQ37"/>
    <mergeCell ref="AR34:AR37"/>
    <mergeCell ref="AS34:AS37"/>
    <mergeCell ref="AT34:AT37"/>
    <mergeCell ref="AD34:AD37"/>
    <mergeCell ref="X54:X59"/>
    <mergeCell ref="Y54:Y59"/>
    <mergeCell ref="Z54:Z59"/>
    <mergeCell ref="AB54:AB59"/>
    <mergeCell ref="AC54:AC59"/>
    <mergeCell ref="AA54:AA59"/>
    <mergeCell ref="AF34:AF37"/>
    <mergeCell ref="AG34:AG37"/>
    <mergeCell ref="AH34:AH37"/>
    <mergeCell ref="AI34:AI37"/>
    <mergeCell ref="AJ34:AJ37"/>
    <mergeCell ref="AK34:AK37"/>
    <mergeCell ref="AL34:AL37"/>
    <mergeCell ref="AM34:AM37"/>
    <mergeCell ref="AN54:AN59"/>
    <mergeCell ref="AO54:AO59"/>
    <mergeCell ref="AP54:AP59"/>
    <mergeCell ref="B2:C2"/>
    <mergeCell ref="D2:AT2"/>
    <mergeCell ref="C5:J5"/>
    <mergeCell ref="X12:X14"/>
    <mergeCell ref="S13:S14"/>
    <mergeCell ref="B12:B14"/>
    <mergeCell ref="C12:C14"/>
    <mergeCell ref="F12:F14"/>
    <mergeCell ref="E15:E18"/>
    <mergeCell ref="F15:F18"/>
    <mergeCell ref="C7:J7"/>
    <mergeCell ref="A8:B8"/>
    <mergeCell ref="C8:J8"/>
    <mergeCell ref="A9:B9"/>
    <mergeCell ref="C9:J9"/>
    <mergeCell ref="A1:A3"/>
    <mergeCell ref="B3:C3"/>
    <mergeCell ref="D3:AT3"/>
    <mergeCell ref="G12:H12"/>
    <mergeCell ref="W12:W14"/>
    <mergeCell ref="L13:L14"/>
    <mergeCell ref="M13:M14"/>
    <mergeCell ref="I12:O12"/>
    <mergeCell ref="I13:I14"/>
    <mergeCell ref="E19:E22"/>
    <mergeCell ref="F19:F22"/>
    <mergeCell ref="F25:F26"/>
    <mergeCell ref="E25:E26"/>
    <mergeCell ref="E31:E32"/>
    <mergeCell ref="F31:F32"/>
    <mergeCell ref="Q54:Q59"/>
    <mergeCell ref="R54:R59"/>
    <mergeCell ref="S54:S59"/>
    <mergeCell ref="T54:T59"/>
    <mergeCell ref="U54:U59"/>
    <mergeCell ref="V54:V59"/>
    <mergeCell ref="E45:E47"/>
    <mergeCell ref="F45:F47"/>
    <mergeCell ref="G54:G59"/>
    <mergeCell ref="H54:H59"/>
    <mergeCell ref="I54:I59"/>
    <mergeCell ref="J54:J59"/>
    <mergeCell ref="K54:K59"/>
    <mergeCell ref="L54:L59"/>
    <mergeCell ref="M54:M59"/>
    <mergeCell ref="N54:N59"/>
    <mergeCell ref="O54:O59"/>
    <mergeCell ref="P54:P59"/>
    <mergeCell ref="AQ54:AQ59"/>
    <mergeCell ref="AR54:AR59"/>
    <mergeCell ref="AS54:AS59"/>
    <mergeCell ref="AT54:AT59"/>
    <mergeCell ref="AD54:AD59"/>
    <mergeCell ref="AE54:AE59"/>
    <mergeCell ref="AF54:AF59"/>
    <mergeCell ref="AG54:AG59"/>
    <mergeCell ref="AH54:AH59"/>
    <mergeCell ref="AI54:AI59"/>
    <mergeCell ref="AJ54:AJ59"/>
    <mergeCell ref="AK54:AK59"/>
    <mergeCell ref="AU54:AU59"/>
    <mergeCell ref="AV54:AV59"/>
    <mergeCell ref="AW54:AW59"/>
    <mergeCell ref="AX54:AX59"/>
    <mergeCell ref="AY54:AY59"/>
    <mergeCell ref="AY34:AY37"/>
    <mergeCell ref="AZ34:AZ37"/>
    <mergeCell ref="E38:E41"/>
    <mergeCell ref="F38:F41"/>
    <mergeCell ref="AA34:AA37"/>
    <mergeCell ref="Y34:Y37"/>
    <mergeCell ref="AZ54:AZ59"/>
    <mergeCell ref="G34:G37"/>
    <mergeCell ref="H34:H37"/>
    <mergeCell ref="I34:I37"/>
    <mergeCell ref="J34:J37"/>
    <mergeCell ref="K34:K37"/>
    <mergeCell ref="L34:L37"/>
    <mergeCell ref="M34:M37"/>
    <mergeCell ref="N34:N37"/>
    <mergeCell ref="O34:O37"/>
    <mergeCell ref="P34:P37"/>
    <mergeCell ref="AL54:AL59"/>
    <mergeCell ref="AM54:AM59"/>
    <mergeCell ref="AU31:AU33"/>
    <mergeCell ref="AW31:AW33"/>
    <mergeCell ref="AU45:AU47"/>
    <mergeCell ref="AW45:AW47"/>
    <mergeCell ref="F27:F30"/>
    <mergeCell ref="E27:E30"/>
    <mergeCell ref="AW34:AW37"/>
    <mergeCell ref="AX34:AX37"/>
    <mergeCell ref="V34:V37"/>
    <mergeCell ref="W34:W37"/>
    <mergeCell ref="X34:X37"/>
    <mergeCell ref="Z34:Z37"/>
    <mergeCell ref="AB34:AB37"/>
    <mergeCell ref="AC34:AC37"/>
    <mergeCell ref="AV34:AV37"/>
    <mergeCell ref="Q34:Q37"/>
    <mergeCell ref="R34:R37"/>
    <mergeCell ref="S34:S37"/>
    <mergeCell ref="T34:T37"/>
    <mergeCell ref="U34:U37"/>
    <mergeCell ref="AN34:AN37"/>
    <mergeCell ref="AO34:AO37"/>
    <mergeCell ref="AU34:AU37"/>
    <mergeCell ref="AE34:AE37"/>
  </mergeCells>
  <phoneticPr fontId="31" type="noConversion"/>
  <dataValidations count="2">
    <dataValidation showDropDown="1" showInputMessage="1" showErrorMessage="1" sqref="W50 W54:X54 AA38:AA41 AA15:AA22 X34 W52:W53 W45:W47" xr:uid="{6A064BAF-9C08-4CF5-88C1-3373A69747BF}"/>
    <dataValidation allowBlank="1" showInputMessage="1" showErrorMessage="1" sqref="AW34 AW44 AW24:AW30 AW15:AW22 AW38:AW41" xr:uid="{2E37F96A-E430-4EE1-B8BF-F6382950E85E}"/>
  </dataValidations>
  <pageMargins left="0.31496062992125984" right="0.31496062992125984" top="0.35433070866141736" bottom="0.35433070866141736" header="0.11811023622047245" footer="0.11811023622047245"/>
  <pageSetup scale="80" orientation="landscape" r:id="rId1"/>
  <drawing r:id="rId2"/>
  <legacyDrawing r:id="rId3"/>
  <extLst>
    <ext xmlns:x14="http://schemas.microsoft.com/office/spreadsheetml/2009/9/main" uri="{CCE6A557-97BC-4b89-ADB6-D9C93CAAB3DF}">
      <x14:dataValidations xmlns:xm="http://schemas.microsoft.com/office/excel/2006/main" count="18">
        <x14:dataValidation type="list" allowBlank="1" showInputMessage="1" showErrorMessage="1" xr:uid="{A4C8084A-4354-4D9A-A96C-CEC1D8FABCD3}">
          <x14:formula1>
            <xm:f>'Listas Desplegables '!$B$100:$B$105</xm:f>
          </x14:formula1>
          <xm:sqref>AQ15:AQ22 AQ38:AQ41 AQ52:AQ54 AQ50 AQ44:AQ47 AQ24:AQ34</xm:sqref>
        </x14:dataValidation>
        <x14:dataValidation type="list" allowBlank="1" showInputMessage="1" showErrorMessage="1" xr:uid="{7AE24D26-1EBD-4815-94AD-DBA225116B6E}">
          <x14:formula1>
            <xm:f>'Listas Desplegables '!$B$107:$B$111</xm:f>
          </x14:formula1>
          <xm:sqref>AT44 AT24:AT26 AT15:AT22 AT52:AT53</xm:sqref>
        </x14:dataValidation>
        <x14:dataValidation type="list" allowBlank="1" showInputMessage="1" showErrorMessage="1" xr:uid="{3CB654AA-7642-452C-BB3B-FD1568DA8329}">
          <x14:formula1>
            <xm:f>'Listas Desplegables '!$B$70:$B$79</xm:f>
          </x14:formula1>
          <xm:sqref>U44:U47 U38:U41 U54 U50 U15:U34</xm:sqref>
        </x14:dataValidation>
        <x14:dataValidation type="list" allowBlank="1" showInputMessage="1" showErrorMessage="1" xr:uid="{92391738-7078-4BB7-B1F9-4C797C3AA190}">
          <x14:formula1>
            <xm:f>'Listas Desplegables '!$B$93:$B$97</xm:f>
          </x14:formula1>
          <xm:sqref>AB44 AB24:AB26 AB15:AB22</xm:sqref>
        </x14:dataValidation>
        <x14:dataValidation type="list" allowBlank="1" showInputMessage="1" showErrorMessage="1" xr:uid="{049C13B1-46DB-437D-94F4-AC5D2FB325AA}">
          <x14:formula1>
            <xm:f>'Listas Desplegables '!$B$8:$B$18</xm:f>
          </x14:formula1>
          <xm:sqref>P44:P47 P38:P41 P54 P50 P15:P34</xm:sqref>
        </x14:dataValidation>
        <x14:dataValidation type="list" allowBlank="1" showInputMessage="1" showErrorMessage="1" xr:uid="{A0D8B739-5285-40C1-A4F9-CCE8F3FEE261}">
          <x14:formula1>
            <xm:f>'Listas Desplegables '!$B$120:$B$143</xm:f>
          </x14:formula1>
          <xm:sqref>AX44 AX24:AX26 AX15:AX22 AX52:AX53</xm:sqref>
        </x14:dataValidation>
        <x14:dataValidation type="list" allowBlank="1" showInputMessage="1" showErrorMessage="1" xr:uid="{90B457AB-F881-49E6-B135-2017C741AD0F}">
          <x14:formula1>
            <xm:f>'Listas Desplegables '!$B$39:$B$49</xm:f>
          </x14:formula1>
          <xm:sqref>R44:R47 R38:R41 R54 R50 R15:R34</xm:sqref>
        </x14:dataValidation>
        <x14:dataValidation type="list" allowBlank="1" showInputMessage="1" showErrorMessage="1" xr:uid="{C6214A05-157E-467F-AC40-5BDA7C736966}">
          <x14:formula1>
            <xm:f>'Listas Desplegables '!$B$89:$B$91</xm:f>
          </x14:formula1>
          <xm:sqref>W44:X44 X24:X26 X15:X22</xm:sqref>
        </x14:dataValidation>
        <x14:dataValidation type="list" allowBlank="1" showInputMessage="1" showErrorMessage="1" xr:uid="{F9DF091E-FD8C-4DD1-BEE8-43E3D9FEEF39}">
          <x14:formula1>
            <xm:f>'Listas Desplegables '!$B$114:$B$118</xm:f>
          </x14:formula1>
          <xm:sqref>AV44 AV52:AV53 AV27:AV30</xm:sqref>
        </x14:dataValidation>
        <x14:dataValidation type="list" showInputMessage="1" showErrorMessage="1" xr:uid="{2DFE4057-970A-409D-9753-EB8C8F78209D}">
          <x14:formula1>
            <xm:f>'Listas Desplegables '!$B$81:$B$87</xm:f>
          </x14:formula1>
          <xm:sqref>V44 V24:V26 V15:V22</xm:sqref>
        </x14:dataValidation>
        <x14:dataValidation type="list" allowBlank="1" showInputMessage="1" showErrorMessage="1" xr:uid="{D8EE9253-AFB1-4778-9A05-5AD23671232D}">
          <x14:formula1>
            <xm:f>'Listas Desplegables '!$B$51:$B$62</xm:f>
          </x14:formula1>
          <xm:sqref>S44:S47 S38:S41 S54 S50 S15:S34</xm:sqref>
        </x14:dataValidation>
        <x14:dataValidation type="list" allowBlank="1" showInputMessage="1" showErrorMessage="1" xr:uid="{7B3E4437-1D18-430F-BA8F-77A78B2859A4}">
          <x14:formula1>
            <xm:f>'Listas Desplegables '!$B$64:$B$68</xm:f>
          </x14:formula1>
          <xm:sqref>T44:T47 T38:T41 T54 T50 T16:T34</xm:sqref>
        </x14:dataValidation>
        <x14:dataValidation type="list" allowBlank="1" showInputMessage="1" showErrorMessage="1" xr:uid="{BFBE7C90-F404-4FEB-9404-53AE4772B5D0}">
          <x14:formula1>
            <xm:f>'Listas Desplegables '!$B$3:$B$5</xm:f>
          </x14:formula1>
          <xm:sqref>G15:N28 G44:O47 G38:O41 G54:O54 G50:O50 O15:O33 G32:N34</xm:sqref>
        </x14:dataValidation>
        <x14:dataValidation type="list" allowBlank="1" showInputMessage="1" showErrorMessage="1" xr:uid="{A034484E-48E8-4635-8C43-7246BF54542F}">
          <x14:formula1>
            <xm:f>'Listas Desplegables '!$B$1511:$B$1530</xm:f>
          </x14:formula1>
          <xm:sqref>AY44 AY52:AY53 AY15:AY22 AY24:AY26</xm:sqref>
        </x14:dataValidation>
        <x14:dataValidation type="list" allowBlank="1" showInputMessage="1" showErrorMessage="1" xr:uid="{F08C499C-03FD-4769-8313-CC4331AEC8C5}">
          <x14:formula1>
            <xm:f>'Listas Desplegables '!$B$1532:$B$1544</xm:f>
          </x14:formula1>
          <xm:sqref>AZ44 AZ15:AZ22 AZ24:AZ26</xm:sqref>
        </x14:dataValidation>
        <x14:dataValidation type="list" allowBlank="1" showInputMessage="1" showErrorMessage="1" xr:uid="{65E96E6E-7BE4-4D35-8C1F-517D7236F231}">
          <x14:formula1>
            <xm:f>'Listas Desplegables '!$B$21:$B$36</xm:f>
          </x14:formula1>
          <xm:sqref>Q44:Q47 Q38:Q41 Q54 Q50 Q15:Q34</xm:sqref>
        </x14:dataValidation>
        <x14:dataValidation type="list" allowBlank="1" showInputMessage="1" showErrorMessage="1" xr:uid="{396D7D9E-E365-4B28-B143-8AD09BDDB700}">
          <x14:formula1>
            <xm:f>'Listas Desplegables '!$B$1478:$B$1499</xm:f>
          </x14:formula1>
          <xm:sqref>AP15:AP22 AP24:AP26</xm:sqref>
        </x14:dataValidation>
        <x14:dataValidation type="list" allowBlank="1" showInputMessage="1" showErrorMessage="1" xr:uid="{FB1DC811-757B-4EDE-BD6A-8C66181197DC}">
          <x14:formula1>
            <xm:f>'Listas Desplegables '!$B$1478:$B$1502</xm:f>
          </x14:formula1>
          <xm:sqref>AP33:AP59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2A121-FEDE-43E6-AFC7-2889702C3D2E}">
  <sheetPr codeName="Hoja11"/>
  <dimension ref="A1:BF23"/>
  <sheetViews>
    <sheetView topLeftCell="T6" zoomScale="110" zoomScaleNormal="90" zoomScaleSheetLayoutView="114" workbookViewId="0">
      <selection activeCell="W18" sqref="W18"/>
    </sheetView>
  </sheetViews>
  <sheetFormatPr baseColWidth="10" defaultColWidth="8.85546875" defaultRowHeight="12.75" customHeight="1" x14ac:dyDescent="0.25"/>
  <cols>
    <col min="1" max="1" width="25" style="197" customWidth="1"/>
    <col min="2" max="2" width="16.28515625" style="197" customWidth="1"/>
    <col min="3" max="3" width="20.42578125" style="197" customWidth="1"/>
    <col min="4" max="4" width="18.28515625" style="197" customWidth="1"/>
    <col min="5" max="5" width="34.7109375" style="197" customWidth="1"/>
    <col min="6" max="6" width="18" style="197" bestFit="1" customWidth="1"/>
    <col min="7" max="14" width="13.7109375" style="197" customWidth="1"/>
    <col min="15" max="15" width="18.7109375" style="197" customWidth="1"/>
    <col min="16" max="21" width="13.85546875" style="197" customWidth="1"/>
    <col min="22" max="22" width="39.7109375" style="197" customWidth="1"/>
    <col min="23" max="23" width="9.140625" style="197" customWidth="1"/>
    <col min="24" max="24" width="11.42578125" style="201" customWidth="1"/>
    <col min="25" max="25" width="27.7109375" style="201" customWidth="1"/>
    <col min="26" max="26" width="23.42578125" style="201" customWidth="1"/>
    <col min="27" max="27" width="11.85546875" style="215" customWidth="1"/>
    <col min="28" max="28" width="14.140625" style="201" customWidth="1"/>
    <col min="29" max="29" width="11.85546875" style="201" customWidth="1"/>
    <col min="30" max="31" width="6.42578125" style="201" customWidth="1"/>
    <col min="32" max="32" width="10" style="201" customWidth="1"/>
    <col min="33" max="40" width="6.42578125" style="201" customWidth="1"/>
    <col min="41" max="41" width="5.7109375" style="201" customWidth="1"/>
    <col min="42" max="42" width="27.7109375" style="201" customWidth="1"/>
    <col min="43" max="43" width="17.28515625" style="201" customWidth="1"/>
    <col min="44" max="45" width="13.7109375" style="201" customWidth="1"/>
    <col min="46" max="46" width="44.42578125" style="201" customWidth="1"/>
    <col min="47" max="47" width="21.5703125" style="201" bestFit="1" customWidth="1"/>
    <col min="48" max="49" width="19.85546875" style="201" customWidth="1"/>
    <col min="50" max="50" width="64.85546875" style="197" customWidth="1"/>
    <col min="51" max="51" width="29.140625" style="197" customWidth="1"/>
    <col min="52" max="52" width="30.140625" style="197" customWidth="1"/>
    <col min="53" max="16384" width="8.85546875" style="197"/>
  </cols>
  <sheetData>
    <row r="1" spans="1:58" ht="30" customHeight="1" x14ac:dyDescent="0.25">
      <c r="A1" s="690"/>
      <c r="B1" s="585" t="s">
        <v>0</v>
      </c>
      <c r="C1" s="585"/>
      <c r="D1" s="586" t="s">
        <v>1</v>
      </c>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587"/>
      <c r="AH1" s="587"/>
      <c r="AI1" s="587"/>
      <c r="AJ1" s="587"/>
      <c r="AK1" s="587"/>
      <c r="AL1" s="587"/>
      <c r="AM1" s="587"/>
      <c r="AN1" s="587"/>
      <c r="AO1" s="587"/>
      <c r="AP1" s="587"/>
      <c r="AQ1" s="587"/>
      <c r="AR1" s="587"/>
      <c r="AS1" s="587"/>
      <c r="AT1" s="588"/>
      <c r="AU1" s="593" t="s">
        <v>2</v>
      </c>
      <c r="AV1" s="594"/>
      <c r="AW1" s="101"/>
      <c r="AX1" s="102" t="s">
        <v>3</v>
      </c>
      <c r="BB1" s="669"/>
      <c r="BC1" s="669"/>
      <c r="BD1" s="702"/>
      <c r="BE1" s="702"/>
      <c r="BF1" s="702"/>
    </row>
    <row r="2" spans="1:58" ht="30" customHeight="1" x14ac:dyDescent="0.25">
      <c r="A2" s="691"/>
      <c r="B2" s="585" t="s">
        <v>4</v>
      </c>
      <c r="C2" s="585"/>
      <c r="D2" s="597" t="s">
        <v>5</v>
      </c>
      <c r="E2" s="598"/>
      <c r="F2" s="598"/>
      <c r="G2" s="598"/>
      <c r="H2" s="598"/>
      <c r="I2" s="598"/>
      <c r="J2" s="598"/>
      <c r="K2" s="598"/>
      <c r="L2" s="598"/>
      <c r="M2" s="598"/>
      <c r="N2" s="598"/>
      <c r="O2" s="598"/>
      <c r="P2" s="598"/>
      <c r="Q2" s="598"/>
      <c r="R2" s="598"/>
      <c r="S2" s="598"/>
      <c r="T2" s="598"/>
      <c r="U2" s="598"/>
      <c r="V2" s="598"/>
      <c r="W2" s="598"/>
      <c r="X2" s="598"/>
      <c r="Y2" s="598"/>
      <c r="Z2" s="598"/>
      <c r="AA2" s="598"/>
      <c r="AB2" s="598"/>
      <c r="AC2" s="598"/>
      <c r="AD2" s="598"/>
      <c r="AE2" s="598"/>
      <c r="AF2" s="598"/>
      <c r="AG2" s="598"/>
      <c r="AH2" s="598"/>
      <c r="AI2" s="598"/>
      <c r="AJ2" s="598"/>
      <c r="AK2" s="598"/>
      <c r="AL2" s="598"/>
      <c r="AM2" s="598"/>
      <c r="AN2" s="598"/>
      <c r="AO2" s="598"/>
      <c r="AP2" s="598"/>
      <c r="AQ2" s="598"/>
      <c r="AR2" s="598"/>
      <c r="AS2" s="598"/>
      <c r="AT2" s="599"/>
      <c r="AU2" s="593" t="s">
        <v>6</v>
      </c>
      <c r="AV2" s="594"/>
      <c r="AW2" s="101"/>
      <c r="AX2" s="102"/>
      <c r="BB2" s="669"/>
      <c r="BC2" s="669"/>
      <c r="BD2" s="670"/>
      <c r="BE2" s="670"/>
      <c r="BF2" s="670"/>
    </row>
    <row r="3" spans="1:58" ht="30" customHeight="1" x14ac:dyDescent="0.25">
      <c r="A3" s="692"/>
      <c r="B3" s="585" t="s">
        <v>7</v>
      </c>
      <c r="C3" s="585"/>
      <c r="D3" s="597" t="s">
        <v>8</v>
      </c>
      <c r="E3" s="598"/>
      <c r="F3" s="598"/>
      <c r="G3" s="598"/>
      <c r="H3" s="598"/>
      <c r="I3" s="598"/>
      <c r="J3" s="598"/>
      <c r="K3" s="598"/>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98"/>
      <c r="AK3" s="598"/>
      <c r="AL3" s="598"/>
      <c r="AM3" s="598"/>
      <c r="AN3" s="598"/>
      <c r="AO3" s="598"/>
      <c r="AP3" s="598"/>
      <c r="AQ3" s="598"/>
      <c r="AR3" s="598"/>
      <c r="AS3" s="598"/>
      <c r="AT3" s="599"/>
      <c r="AU3" s="593" t="s">
        <v>9</v>
      </c>
      <c r="AV3" s="594"/>
      <c r="AW3" s="101"/>
      <c r="AX3" s="105"/>
      <c r="BB3" s="669"/>
      <c r="BC3" s="669"/>
      <c r="BD3" s="671"/>
      <c r="BE3" s="670"/>
      <c r="BF3" s="670"/>
    </row>
    <row r="4" spans="1:58" ht="18" customHeight="1" x14ac:dyDescent="0.25">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X4" s="127"/>
      <c r="AY4" s="127"/>
      <c r="AZ4" s="127"/>
    </row>
    <row r="5" spans="1:58" s="200" customFormat="1" ht="18" customHeight="1" x14ac:dyDescent="0.25">
      <c r="A5" s="575" t="s">
        <v>10</v>
      </c>
      <c r="B5" s="576"/>
      <c r="C5" s="701">
        <v>2026</v>
      </c>
      <c r="D5" s="701"/>
      <c r="E5" s="701"/>
      <c r="F5" s="701"/>
      <c r="G5" s="701"/>
      <c r="H5" s="701"/>
      <c r="I5" s="701"/>
      <c r="J5" s="701"/>
      <c r="K5" s="218"/>
      <c r="L5" s="218"/>
      <c r="M5" s="218"/>
      <c r="N5" s="218"/>
      <c r="O5" s="218"/>
      <c r="P5" s="218"/>
      <c r="Q5" s="218"/>
      <c r="R5" s="218"/>
      <c r="S5" s="218"/>
      <c r="T5" s="218"/>
      <c r="U5" s="218"/>
      <c r="V5" s="218"/>
      <c r="W5" s="218"/>
      <c r="X5" s="131"/>
      <c r="Y5" s="131"/>
      <c r="Z5" s="131"/>
      <c r="AA5" s="133"/>
      <c r="AB5" s="131"/>
      <c r="AC5" s="131"/>
      <c r="AD5" s="129"/>
      <c r="AE5" s="129"/>
      <c r="AF5" s="129"/>
      <c r="AG5" s="129"/>
      <c r="AH5" s="129"/>
      <c r="AI5" s="129"/>
      <c r="AJ5" s="129"/>
      <c r="AK5" s="129"/>
      <c r="AL5" s="129"/>
      <c r="AM5" s="129"/>
      <c r="AN5" s="129"/>
      <c r="AO5" s="129"/>
      <c r="AP5" s="129"/>
      <c r="AQ5" s="129"/>
      <c r="AR5" s="129"/>
      <c r="AS5" s="129"/>
      <c r="AT5" s="129"/>
      <c r="AU5" s="219"/>
      <c r="AV5" s="219"/>
      <c r="AW5" s="219"/>
      <c r="AX5" s="129"/>
      <c r="AY5" s="129"/>
      <c r="AZ5" s="129"/>
    </row>
    <row r="6" spans="1:58" s="200" customFormat="1" ht="18" customHeight="1" x14ac:dyDescent="0.25">
      <c r="A6" s="575" t="s">
        <v>11</v>
      </c>
      <c r="B6" s="576"/>
      <c r="C6" s="698" t="s">
        <v>759</v>
      </c>
      <c r="D6" s="699"/>
      <c r="E6" s="699"/>
      <c r="F6" s="699"/>
      <c r="G6" s="699"/>
      <c r="H6" s="699"/>
      <c r="I6" s="699"/>
      <c r="J6" s="700"/>
      <c r="K6" s="131"/>
      <c r="L6" s="131"/>
      <c r="M6" s="131"/>
      <c r="N6" s="131"/>
      <c r="O6" s="131"/>
      <c r="P6" s="131"/>
      <c r="Q6" s="131"/>
      <c r="R6" s="131"/>
      <c r="S6" s="131"/>
      <c r="T6" s="131"/>
      <c r="U6" s="131"/>
      <c r="V6" s="131"/>
      <c r="W6" s="131"/>
      <c r="X6" s="131"/>
      <c r="Y6" s="131"/>
      <c r="Z6" s="131"/>
      <c r="AA6" s="133"/>
      <c r="AB6" s="131"/>
      <c r="AC6" s="131"/>
      <c r="AD6" s="131"/>
      <c r="AE6" s="131"/>
      <c r="AF6" s="131"/>
      <c r="AG6" s="131"/>
      <c r="AH6" s="131"/>
      <c r="AI6" s="131"/>
      <c r="AJ6" s="131"/>
      <c r="AK6" s="131"/>
      <c r="AL6" s="131"/>
      <c r="AM6" s="131"/>
      <c r="AN6" s="131"/>
      <c r="AO6" s="131"/>
      <c r="AP6" s="131"/>
      <c r="AQ6" s="131"/>
      <c r="AR6" s="131"/>
      <c r="AS6" s="131"/>
      <c r="AT6" s="131"/>
      <c r="AU6" s="131"/>
      <c r="AV6" s="131"/>
      <c r="AW6" s="131"/>
      <c r="AX6" s="131"/>
      <c r="AY6" s="129"/>
      <c r="AZ6" s="129"/>
    </row>
    <row r="7" spans="1:58" s="200" customFormat="1" ht="18" customHeight="1" x14ac:dyDescent="0.25">
      <c r="A7" s="575" t="s">
        <v>12</v>
      </c>
      <c r="B7" s="576"/>
      <c r="C7" s="695">
        <v>202300000000430</v>
      </c>
      <c r="D7" s="696"/>
      <c r="E7" s="696"/>
      <c r="F7" s="696"/>
      <c r="G7" s="696"/>
      <c r="H7" s="696"/>
      <c r="I7" s="696"/>
      <c r="J7" s="697"/>
      <c r="K7" s="218"/>
      <c r="L7" s="218"/>
      <c r="M7" s="218"/>
      <c r="N7" s="218"/>
      <c r="O7" s="218"/>
      <c r="P7" s="218"/>
      <c r="Q7" s="218"/>
      <c r="R7" s="218"/>
      <c r="S7" s="218"/>
      <c r="T7" s="218"/>
      <c r="U7" s="218"/>
      <c r="V7" s="218"/>
      <c r="W7" s="218"/>
      <c r="X7" s="218"/>
      <c r="Y7" s="131"/>
      <c r="Z7" s="131"/>
      <c r="AA7" s="133"/>
      <c r="AB7" s="131"/>
      <c r="AC7" s="131"/>
      <c r="AD7" s="131"/>
      <c r="AE7" s="131"/>
      <c r="AF7" s="131"/>
      <c r="AG7" s="131"/>
      <c r="AH7" s="131"/>
      <c r="AI7" s="131"/>
      <c r="AJ7" s="131"/>
      <c r="AK7" s="131"/>
      <c r="AL7" s="131"/>
      <c r="AM7" s="131"/>
      <c r="AN7" s="131"/>
      <c r="AO7" s="131"/>
      <c r="AP7" s="131"/>
      <c r="AQ7" s="131"/>
      <c r="AR7" s="131"/>
      <c r="AS7" s="131"/>
      <c r="AT7" s="131"/>
      <c r="AU7" s="131"/>
      <c r="AV7" s="131"/>
      <c r="AW7" s="131"/>
      <c r="AX7" s="131"/>
      <c r="AY7" s="129"/>
      <c r="AZ7" s="129"/>
    </row>
    <row r="8" spans="1:58" s="200" customFormat="1" ht="18" customHeight="1" x14ac:dyDescent="0.25">
      <c r="A8" s="575" t="s">
        <v>13</v>
      </c>
      <c r="B8" s="576"/>
      <c r="C8" s="698" t="s">
        <v>760</v>
      </c>
      <c r="D8" s="699"/>
      <c r="E8" s="699"/>
      <c r="F8" s="699"/>
      <c r="G8" s="699"/>
      <c r="H8" s="699"/>
      <c r="I8" s="699"/>
      <c r="J8" s="700"/>
      <c r="K8" s="218"/>
      <c r="L8" s="218"/>
      <c r="M8" s="218"/>
      <c r="N8" s="218"/>
      <c r="O8" s="218"/>
      <c r="P8" s="218"/>
      <c r="Q8" s="218"/>
      <c r="R8" s="218"/>
      <c r="S8" s="218"/>
      <c r="T8" s="218"/>
      <c r="U8" s="218"/>
      <c r="V8" s="218"/>
      <c r="W8" s="218"/>
      <c r="X8" s="218"/>
      <c r="Y8" s="131"/>
      <c r="Z8" s="131"/>
      <c r="AA8" s="133"/>
      <c r="AB8" s="131"/>
      <c r="AC8" s="131"/>
      <c r="AD8" s="131"/>
      <c r="AE8" s="131"/>
      <c r="AF8" s="131"/>
      <c r="AG8" s="131"/>
      <c r="AH8" s="131"/>
      <c r="AI8" s="131"/>
      <c r="AJ8" s="131"/>
      <c r="AK8" s="131"/>
      <c r="AL8" s="131"/>
      <c r="AM8" s="131"/>
      <c r="AN8" s="131"/>
      <c r="AO8" s="131"/>
      <c r="AP8" s="131"/>
      <c r="AQ8" s="131"/>
      <c r="AR8" s="131"/>
      <c r="AS8" s="131"/>
      <c r="AT8" s="131"/>
      <c r="AU8" s="131"/>
      <c r="AV8" s="131"/>
      <c r="AW8" s="131"/>
      <c r="AX8" s="131"/>
      <c r="AY8" s="129"/>
      <c r="AZ8" s="129"/>
    </row>
    <row r="9" spans="1:58" s="200" customFormat="1" ht="18" customHeight="1" x14ac:dyDescent="0.25">
      <c r="A9" s="575" t="s">
        <v>14</v>
      </c>
      <c r="B9" s="576"/>
      <c r="C9" s="698" t="s">
        <v>688</v>
      </c>
      <c r="D9" s="699"/>
      <c r="E9" s="699"/>
      <c r="F9" s="699"/>
      <c r="G9" s="699"/>
      <c r="H9" s="699"/>
      <c r="I9" s="699"/>
      <c r="J9" s="700"/>
      <c r="K9" s="218"/>
      <c r="L9" s="218"/>
      <c r="M9" s="218"/>
      <c r="N9" s="218"/>
      <c r="O9" s="218"/>
      <c r="P9" s="218"/>
      <c r="Q9" s="218"/>
      <c r="R9" s="218"/>
      <c r="S9" s="218"/>
      <c r="T9" s="218"/>
      <c r="U9" s="218"/>
      <c r="V9" s="218"/>
      <c r="W9" s="218"/>
      <c r="X9" s="218"/>
      <c r="Y9" s="218"/>
      <c r="Z9" s="131"/>
      <c r="AA9" s="133"/>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29"/>
      <c r="AZ9" s="129"/>
    </row>
    <row r="10" spans="1:58" s="200" customFormat="1" ht="8.25" customHeight="1" x14ac:dyDescent="0.25">
      <c r="A10" s="220"/>
      <c r="B10" s="220"/>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3"/>
      <c r="AB10" s="131"/>
      <c r="AC10" s="131"/>
      <c r="AD10" s="131"/>
      <c r="AE10" s="131"/>
      <c r="AF10" s="131"/>
      <c r="AG10" s="131"/>
      <c r="AH10" s="131"/>
      <c r="AI10" s="131"/>
      <c r="AJ10" s="131"/>
      <c r="AK10" s="131"/>
      <c r="AL10" s="131"/>
      <c r="AM10" s="131"/>
      <c r="AN10" s="131"/>
      <c r="AO10" s="131"/>
      <c r="AP10" s="131"/>
      <c r="AQ10" s="131"/>
      <c r="AR10" s="219"/>
      <c r="AS10" s="219"/>
      <c r="AT10" s="219"/>
      <c r="AU10" s="219"/>
      <c r="AV10" s="219"/>
      <c r="AW10" s="219"/>
      <c r="AX10" s="219"/>
      <c r="AY10" s="129"/>
      <c r="AZ10" s="129"/>
    </row>
    <row r="11" spans="1:58" s="200" customFormat="1" ht="18" customHeight="1" x14ac:dyDescent="0.25">
      <c r="A11" s="558" t="s">
        <v>15</v>
      </c>
      <c r="B11" s="558"/>
      <c r="C11" s="558"/>
      <c r="D11" s="558"/>
      <c r="E11" s="558"/>
      <c r="F11" s="558"/>
      <c r="G11" s="559" t="s">
        <v>16</v>
      </c>
      <c r="H11" s="559"/>
      <c r="I11" s="559"/>
      <c r="J11" s="559"/>
      <c r="K11" s="559"/>
      <c r="L11" s="559"/>
      <c r="M11" s="559"/>
      <c r="N11" s="559"/>
      <c r="O11" s="559"/>
      <c r="P11" s="559"/>
      <c r="Q11" s="559"/>
      <c r="R11" s="559"/>
      <c r="S11" s="559"/>
      <c r="T11" s="559"/>
      <c r="U11" s="559"/>
      <c r="V11" s="824" t="s">
        <v>17</v>
      </c>
      <c r="W11" s="825"/>
      <c r="X11" s="825"/>
      <c r="Y11" s="825"/>
      <c r="Z11" s="825"/>
      <c r="AA11" s="825"/>
      <c r="AB11" s="825"/>
      <c r="AC11" s="825"/>
      <c r="AD11" s="825"/>
      <c r="AE11" s="825"/>
      <c r="AF11" s="825"/>
      <c r="AG11" s="825"/>
      <c r="AH11" s="825"/>
      <c r="AI11" s="825"/>
      <c r="AJ11" s="825"/>
      <c r="AK11" s="825"/>
      <c r="AL11" s="825"/>
      <c r="AM11" s="825"/>
      <c r="AN11" s="825"/>
      <c r="AO11" s="825"/>
      <c r="AP11" s="825"/>
      <c r="AQ11" s="825"/>
      <c r="AR11" s="825"/>
      <c r="AS11" s="825"/>
      <c r="AT11" s="825"/>
      <c r="AU11" s="825"/>
      <c r="AV11" s="825"/>
      <c r="AW11" s="825"/>
      <c r="AX11" s="825"/>
      <c r="AY11" s="825"/>
      <c r="AZ11" s="825"/>
    </row>
    <row r="12" spans="1:58" s="200" customFormat="1" ht="18" customHeight="1" x14ac:dyDescent="0.25">
      <c r="A12" s="561" t="s">
        <v>20</v>
      </c>
      <c r="B12" s="572" t="s">
        <v>21</v>
      </c>
      <c r="C12" s="561" t="s">
        <v>22</v>
      </c>
      <c r="D12" s="561" t="s">
        <v>23</v>
      </c>
      <c r="E12" s="561" t="s">
        <v>24</v>
      </c>
      <c r="F12" s="561" t="s">
        <v>25</v>
      </c>
      <c r="G12" s="559" t="s">
        <v>26</v>
      </c>
      <c r="H12" s="559"/>
      <c r="I12" s="560" t="s">
        <v>27</v>
      </c>
      <c r="J12" s="568"/>
      <c r="K12" s="568"/>
      <c r="L12" s="568"/>
      <c r="M12" s="568"/>
      <c r="N12" s="568"/>
      <c r="O12" s="569"/>
      <c r="P12" s="559" t="s">
        <v>28</v>
      </c>
      <c r="Q12" s="559"/>
      <c r="R12" s="559"/>
      <c r="S12" s="559"/>
      <c r="T12" s="559"/>
      <c r="U12" s="559"/>
      <c r="V12" s="592" t="s">
        <v>29</v>
      </c>
      <c r="W12" s="543" t="s">
        <v>30</v>
      </c>
      <c r="X12" s="555" t="s">
        <v>31</v>
      </c>
      <c r="Y12" s="555" t="s">
        <v>32</v>
      </c>
      <c r="Z12" s="555" t="s">
        <v>33</v>
      </c>
      <c r="AA12" s="540" t="s">
        <v>34</v>
      </c>
      <c r="AB12" s="555" t="s">
        <v>35</v>
      </c>
      <c r="AC12" s="589" t="s">
        <v>36</v>
      </c>
      <c r="AD12" s="555" t="s">
        <v>37</v>
      </c>
      <c r="AE12" s="555"/>
      <c r="AF12" s="555"/>
      <c r="AG12" s="555"/>
      <c r="AH12" s="555"/>
      <c r="AI12" s="555"/>
      <c r="AJ12" s="555"/>
      <c r="AK12" s="555"/>
      <c r="AL12" s="555"/>
      <c r="AM12" s="555"/>
      <c r="AN12" s="555"/>
      <c r="AO12" s="555"/>
      <c r="AP12" s="555" t="s">
        <v>38</v>
      </c>
      <c r="AQ12" s="555" t="s">
        <v>39</v>
      </c>
      <c r="AR12" s="555" t="s">
        <v>40</v>
      </c>
      <c r="AS12" s="555" t="s">
        <v>41</v>
      </c>
      <c r="AT12" s="555" t="s">
        <v>42</v>
      </c>
      <c r="AU12" s="555" t="s">
        <v>43</v>
      </c>
      <c r="AV12" s="555" t="s">
        <v>44</v>
      </c>
      <c r="AW12" s="563" t="s">
        <v>45</v>
      </c>
      <c r="AX12" s="555" t="s">
        <v>46</v>
      </c>
      <c r="AY12" s="820" t="s">
        <v>18</v>
      </c>
      <c r="AZ12" s="823" t="s">
        <v>19</v>
      </c>
    </row>
    <row r="13" spans="1:58" s="200" customFormat="1" ht="15" customHeight="1" x14ac:dyDescent="0.25">
      <c r="A13" s="562"/>
      <c r="B13" s="573"/>
      <c r="C13" s="562"/>
      <c r="D13" s="562"/>
      <c r="E13" s="562"/>
      <c r="F13" s="562"/>
      <c r="G13" s="551" t="s">
        <v>26</v>
      </c>
      <c r="H13" s="551" t="s">
        <v>47</v>
      </c>
      <c r="I13" s="551" t="s">
        <v>48</v>
      </c>
      <c r="J13" s="551" t="s">
        <v>49</v>
      </c>
      <c r="K13" s="551" t="s">
        <v>50</v>
      </c>
      <c r="L13" s="551" t="s">
        <v>51</v>
      </c>
      <c r="M13" s="551" t="s">
        <v>52</v>
      </c>
      <c r="N13" s="551" t="s">
        <v>434</v>
      </c>
      <c r="O13" s="552" t="s">
        <v>54</v>
      </c>
      <c r="P13" s="551" t="s">
        <v>55</v>
      </c>
      <c r="Q13" s="559" t="s">
        <v>56</v>
      </c>
      <c r="R13" s="559" t="s">
        <v>57</v>
      </c>
      <c r="S13" s="559" t="s">
        <v>58</v>
      </c>
      <c r="T13" s="559" t="s">
        <v>59</v>
      </c>
      <c r="U13" s="559" t="s">
        <v>60</v>
      </c>
      <c r="V13" s="592"/>
      <c r="W13" s="544"/>
      <c r="X13" s="556"/>
      <c r="Y13" s="556"/>
      <c r="Z13" s="556"/>
      <c r="AA13" s="541"/>
      <c r="AB13" s="556"/>
      <c r="AC13" s="590"/>
      <c r="AD13" s="570" t="s">
        <v>61</v>
      </c>
      <c r="AE13" s="570" t="s">
        <v>62</v>
      </c>
      <c r="AF13" s="570" t="s">
        <v>63</v>
      </c>
      <c r="AG13" s="570" t="s">
        <v>64</v>
      </c>
      <c r="AH13" s="570" t="s">
        <v>65</v>
      </c>
      <c r="AI13" s="570" t="s">
        <v>66</v>
      </c>
      <c r="AJ13" s="570" t="s">
        <v>67</v>
      </c>
      <c r="AK13" s="570" t="s">
        <v>68</v>
      </c>
      <c r="AL13" s="570" t="s">
        <v>69</v>
      </c>
      <c r="AM13" s="570" t="s">
        <v>70</v>
      </c>
      <c r="AN13" s="570" t="s">
        <v>71</v>
      </c>
      <c r="AO13" s="570" t="s">
        <v>72</v>
      </c>
      <c r="AP13" s="556"/>
      <c r="AQ13" s="556"/>
      <c r="AR13" s="556"/>
      <c r="AS13" s="556"/>
      <c r="AT13" s="556"/>
      <c r="AU13" s="556"/>
      <c r="AV13" s="556"/>
      <c r="AW13" s="563"/>
      <c r="AX13" s="556"/>
      <c r="AY13" s="821"/>
      <c r="AZ13" s="823"/>
    </row>
    <row r="14" spans="1:58" s="200" customFormat="1" ht="38.1" customHeight="1" x14ac:dyDescent="0.25">
      <c r="A14" s="562"/>
      <c r="B14" s="573"/>
      <c r="C14" s="562"/>
      <c r="D14" s="562"/>
      <c r="E14" s="562"/>
      <c r="F14" s="562"/>
      <c r="G14" s="552"/>
      <c r="H14" s="552"/>
      <c r="I14" s="552"/>
      <c r="J14" s="552"/>
      <c r="K14" s="552"/>
      <c r="L14" s="552"/>
      <c r="M14" s="552"/>
      <c r="N14" s="553"/>
      <c r="O14" s="554"/>
      <c r="P14" s="552"/>
      <c r="Q14" s="553"/>
      <c r="R14" s="553"/>
      <c r="S14" s="553"/>
      <c r="T14" s="553"/>
      <c r="U14" s="553"/>
      <c r="V14" s="592"/>
      <c r="W14" s="545"/>
      <c r="X14" s="557"/>
      <c r="Y14" s="557"/>
      <c r="Z14" s="557"/>
      <c r="AA14" s="542"/>
      <c r="AB14" s="557"/>
      <c r="AC14" s="591"/>
      <c r="AD14" s="571"/>
      <c r="AE14" s="571"/>
      <c r="AF14" s="571"/>
      <c r="AG14" s="571"/>
      <c r="AH14" s="571"/>
      <c r="AI14" s="571"/>
      <c r="AJ14" s="571"/>
      <c r="AK14" s="571"/>
      <c r="AL14" s="571"/>
      <c r="AM14" s="571"/>
      <c r="AN14" s="571"/>
      <c r="AO14" s="571"/>
      <c r="AP14" s="557"/>
      <c r="AQ14" s="557"/>
      <c r="AR14" s="557"/>
      <c r="AS14" s="557"/>
      <c r="AT14" s="557"/>
      <c r="AU14" s="557"/>
      <c r="AV14" s="557"/>
      <c r="AW14" s="563"/>
      <c r="AX14" s="557"/>
      <c r="AY14" s="822"/>
      <c r="AZ14" s="823"/>
    </row>
    <row r="15" spans="1:58" s="126" customFormat="1" ht="38.25" customHeight="1" x14ac:dyDescent="0.25">
      <c r="A15" s="528" t="s">
        <v>761</v>
      </c>
      <c r="B15" s="528" t="s">
        <v>762</v>
      </c>
      <c r="C15" s="528" t="s">
        <v>763</v>
      </c>
      <c r="D15" s="528">
        <v>0.25</v>
      </c>
      <c r="E15" s="205" t="s">
        <v>764</v>
      </c>
      <c r="F15" s="156">
        <v>0</v>
      </c>
      <c r="G15" s="135"/>
      <c r="H15" s="135"/>
      <c r="I15" s="166"/>
      <c r="J15" s="166"/>
      <c r="K15" s="166"/>
      <c r="L15" s="166"/>
      <c r="M15" s="166"/>
      <c r="N15" s="166"/>
      <c r="O15" s="166"/>
      <c r="P15" s="136"/>
      <c r="Q15" s="136"/>
      <c r="R15" s="136"/>
      <c r="S15" s="136"/>
      <c r="T15" s="136"/>
      <c r="U15" s="136"/>
      <c r="V15" s="137"/>
      <c r="W15" s="141"/>
      <c r="X15" s="206"/>
      <c r="Y15" s="207"/>
      <c r="Z15" s="207"/>
      <c r="AA15" s="208"/>
      <c r="AB15" s="140"/>
      <c r="AC15" s="140"/>
      <c r="AD15" s="140"/>
      <c r="AE15" s="140"/>
      <c r="AF15" s="140"/>
      <c r="AG15" s="140"/>
      <c r="AH15" s="140"/>
      <c r="AI15" s="140"/>
      <c r="AJ15" s="140"/>
      <c r="AK15" s="140"/>
      <c r="AL15" s="140"/>
      <c r="AM15" s="140"/>
      <c r="AN15" s="140"/>
      <c r="AO15" s="140"/>
      <c r="AP15" s="140"/>
      <c r="AQ15" s="140"/>
      <c r="AR15" s="209"/>
      <c r="AS15" s="209"/>
      <c r="AT15" s="140"/>
      <c r="AU15" s="210"/>
      <c r="AV15" s="211"/>
      <c r="AW15" s="211"/>
      <c r="AX15" s="140"/>
      <c r="AY15" s="206"/>
      <c r="AZ15" s="140"/>
    </row>
    <row r="16" spans="1:58" ht="27" customHeight="1" x14ac:dyDescent="0.25">
      <c r="A16" s="528"/>
      <c r="B16" s="528"/>
      <c r="C16" s="528"/>
      <c r="D16" s="528"/>
      <c r="E16" s="205" t="s">
        <v>765</v>
      </c>
      <c r="F16" s="156">
        <v>100000000</v>
      </c>
      <c r="G16" s="677" t="s">
        <v>449</v>
      </c>
      <c r="H16" s="547" t="s">
        <v>449</v>
      </c>
      <c r="I16" s="682" t="s">
        <v>449</v>
      </c>
      <c r="J16" s="682" t="s">
        <v>449</v>
      </c>
      <c r="K16" s="682" t="s">
        <v>449</v>
      </c>
      <c r="L16" s="682" t="s">
        <v>449</v>
      </c>
      <c r="M16" s="682" t="s">
        <v>449</v>
      </c>
      <c r="N16" s="682" t="s">
        <v>449</v>
      </c>
      <c r="O16" s="677" t="s">
        <v>449</v>
      </c>
      <c r="P16" s="680" t="s">
        <v>441</v>
      </c>
      <c r="Q16" s="680" t="s">
        <v>441</v>
      </c>
      <c r="R16" s="680" t="s">
        <v>441</v>
      </c>
      <c r="S16" s="680" t="s">
        <v>441</v>
      </c>
      <c r="T16" s="680" t="s">
        <v>441</v>
      </c>
      <c r="U16" s="680" t="s">
        <v>441</v>
      </c>
      <c r="V16" s="631" t="s">
        <v>324</v>
      </c>
      <c r="W16" s="681" t="s">
        <v>2781</v>
      </c>
      <c r="X16" s="547" t="s">
        <v>77</v>
      </c>
      <c r="Y16" s="672" t="s">
        <v>332</v>
      </c>
      <c r="Z16" s="678" t="s">
        <v>333</v>
      </c>
      <c r="AA16" s="672">
        <v>1</v>
      </c>
      <c r="AB16" s="547" t="s">
        <v>293</v>
      </c>
      <c r="AC16" s="809">
        <f>SUM(AD16:AO17)</f>
        <v>0.99999999999999989</v>
      </c>
      <c r="AD16" s="819">
        <v>0.05</v>
      </c>
      <c r="AE16" s="819">
        <v>0.05</v>
      </c>
      <c r="AF16" s="819">
        <v>0.05</v>
      </c>
      <c r="AG16" s="819">
        <v>0.05</v>
      </c>
      <c r="AH16" s="819">
        <v>0.1</v>
      </c>
      <c r="AI16" s="819">
        <v>0.1</v>
      </c>
      <c r="AJ16" s="819">
        <v>0.1</v>
      </c>
      <c r="AK16" s="819">
        <v>0.1</v>
      </c>
      <c r="AL16" s="819">
        <v>0.1</v>
      </c>
      <c r="AM16" s="819">
        <v>0.1</v>
      </c>
      <c r="AN16" s="819">
        <v>0.1</v>
      </c>
      <c r="AO16" s="819">
        <v>0.1</v>
      </c>
      <c r="AP16" s="547" t="s">
        <v>334</v>
      </c>
      <c r="AQ16" s="547" t="s">
        <v>444</v>
      </c>
      <c r="AR16" s="818">
        <v>46023</v>
      </c>
      <c r="AS16" s="818">
        <v>46387</v>
      </c>
      <c r="AT16" s="547" t="s">
        <v>602</v>
      </c>
      <c r="AU16" s="817">
        <v>3746829698</v>
      </c>
      <c r="AV16" s="675" t="s">
        <v>446</v>
      </c>
      <c r="AW16" s="675" t="s">
        <v>766</v>
      </c>
      <c r="AX16" s="547" t="s">
        <v>336</v>
      </c>
      <c r="AY16" s="547" t="s">
        <v>767</v>
      </c>
      <c r="AZ16" s="547" t="s">
        <v>768</v>
      </c>
    </row>
    <row r="17" spans="1:52" ht="39" customHeight="1" x14ac:dyDescent="0.25">
      <c r="A17" s="528"/>
      <c r="B17" s="528"/>
      <c r="C17" s="528"/>
      <c r="D17" s="528"/>
      <c r="E17" s="205" t="s">
        <v>769</v>
      </c>
      <c r="F17" s="156">
        <v>3646829698</v>
      </c>
      <c r="G17" s="677"/>
      <c r="H17" s="547"/>
      <c r="I17" s="682"/>
      <c r="J17" s="682"/>
      <c r="K17" s="682"/>
      <c r="L17" s="682"/>
      <c r="M17" s="682"/>
      <c r="N17" s="682"/>
      <c r="O17" s="677"/>
      <c r="P17" s="680"/>
      <c r="Q17" s="680"/>
      <c r="R17" s="680"/>
      <c r="S17" s="680"/>
      <c r="T17" s="680"/>
      <c r="U17" s="680"/>
      <c r="V17" s="631"/>
      <c r="W17" s="681"/>
      <c r="X17" s="547"/>
      <c r="Y17" s="672"/>
      <c r="Z17" s="678"/>
      <c r="AA17" s="672"/>
      <c r="AB17" s="547"/>
      <c r="AC17" s="809"/>
      <c r="AD17" s="819"/>
      <c r="AE17" s="819"/>
      <c r="AF17" s="819"/>
      <c r="AG17" s="819"/>
      <c r="AH17" s="819"/>
      <c r="AI17" s="819"/>
      <c r="AJ17" s="819"/>
      <c r="AK17" s="819"/>
      <c r="AL17" s="819"/>
      <c r="AM17" s="819"/>
      <c r="AN17" s="819"/>
      <c r="AO17" s="819"/>
      <c r="AP17" s="547"/>
      <c r="AQ17" s="547"/>
      <c r="AR17" s="818"/>
      <c r="AS17" s="818"/>
      <c r="AT17" s="547"/>
      <c r="AU17" s="817"/>
      <c r="AV17" s="675"/>
      <c r="AW17" s="675"/>
      <c r="AX17" s="547"/>
      <c r="AY17" s="547"/>
      <c r="AZ17" s="547"/>
    </row>
    <row r="18" spans="1:52" ht="55.15" customHeight="1" x14ac:dyDescent="0.25">
      <c r="A18" s="528"/>
      <c r="B18" s="528"/>
      <c r="C18" s="528"/>
      <c r="D18" s="528"/>
      <c r="E18" s="205" t="s">
        <v>770</v>
      </c>
      <c r="F18" s="156">
        <v>0</v>
      </c>
      <c r="G18" s="135"/>
      <c r="H18" s="135"/>
      <c r="I18" s="166"/>
      <c r="J18" s="166"/>
      <c r="K18" s="166"/>
      <c r="L18" s="166"/>
      <c r="M18" s="166"/>
      <c r="N18" s="166"/>
      <c r="O18" s="135"/>
      <c r="P18" s="136"/>
      <c r="Q18" s="136"/>
      <c r="R18" s="136"/>
      <c r="S18" s="136"/>
      <c r="T18" s="136"/>
      <c r="U18" s="136"/>
      <c r="V18" s="137"/>
      <c r="W18" s="141"/>
      <c r="X18" s="206"/>
      <c r="Y18" s="206"/>
      <c r="Z18" s="206"/>
      <c r="AA18" s="208"/>
      <c r="AB18" s="206"/>
      <c r="AC18" s="140"/>
      <c r="AD18" s="140"/>
      <c r="AE18" s="140"/>
      <c r="AF18" s="140"/>
      <c r="AG18" s="140"/>
      <c r="AH18" s="140"/>
      <c r="AI18" s="140"/>
      <c r="AJ18" s="140"/>
      <c r="AK18" s="140"/>
      <c r="AL18" s="140"/>
      <c r="AM18" s="140"/>
      <c r="AN18" s="140"/>
      <c r="AO18" s="140"/>
      <c r="AP18" s="206"/>
      <c r="AQ18" s="206"/>
      <c r="AR18" s="209"/>
      <c r="AS18" s="209"/>
      <c r="AT18" s="140"/>
      <c r="AU18" s="210"/>
      <c r="AV18" s="211"/>
      <c r="AW18" s="211"/>
      <c r="AX18" s="140"/>
      <c r="AY18" s="206"/>
      <c r="AZ18" s="140"/>
    </row>
    <row r="19" spans="1:52" ht="31.5" x14ac:dyDescent="0.25">
      <c r="A19" s="528" t="s">
        <v>771</v>
      </c>
      <c r="B19" s="528" t="s">
        <v>772</v>
      </c>
      <c r="C19" s="528" t="s">
        <v>773</v>
      </c>
      <c r="D19" s="528">
        <v>0</v>
      </c>
      <c r="E19" s="205" t="s">
        <v>774</v>
      </c>
      <c r="F19" s="156">
        <v>0</v>
      </c>
      <c r="G19" s="135"/>
      <c r="H19" s="135"/>
      <c r="I19" s="166"/>
      <c r="J19" s="166"/>
      <c r="K19" s="166"/>
      <c r="L19" s="166"/>
      <c r="M19" s="166"/>
      <c r="N19" s="166"/>
      <c r="O19" s="135"/>
      <c r="P19" s="136"/>
      <c r="Q19" s="136"/>
      <c r="R19" s="136"/>
      <c r="S19" s="136"/>
      <c r="T19" s="136"/>
      <c r="U19" s="136"/>
      <c r="V19" s="137"/>
      <c r="W19" s="141"/>
      <c r="X19" s="206"/>
      <c r="Y19" s="206"/>
      <c r="Z19" s="206"/>
      <c r="AA19" s="208"/>
      <c r="AB19" s="206"/>
      <c r="AC19" s="140"/>
      <c r="AD19" s="140"/>
      <c r="AE19" s="140"/>
      <c r="AF19" s="140"/>
      <c r="AG19" s="140"/>
      <c r="AH19" s="140"/>
      <c r="AI19" s="140"/>
      <c r="AJ19" s="140"/>
      <c r="AK19" s="140"/>
      <c r="AL19" s="140"/>
      <c r="AM19" s="140"/>
      <c r="AN19" s="140"/>
      <c r="AO19" s="140"/>
      <c r="AP19" s="206"/>
      <c r="AQ19" s="206"/>
      <c r="AR19" s="209"/>
      <c r="AS19" s="209"/>
      <c r="AT19" s="140"/>
      <c r="AU19" s="210"/>
      <c r="AV19" s="211"/>
      <c r="AW19" s="211"/>
      <c r="AX19" s="140"/>
      <c r="AY19" s="206"/>
      <c r="AZ19" s="140"/>
    </row>
    <row r="20" spans="1:52" ht="31.5" x14ac:dyDescent="0.25">
      <c r="A20" s="528"/>
      <c r="B20" s="528"/>
      <c r="C20" s="528"/>
      <c r="D20" s="528"/>
      <c r="E20" s="205" t="s">
        <v>775</v>
      </c>
      <c r="F20" s="156">
        <v>0</v>
      </c>
      <c r="G20" s="135"/>
      <c r="H20" s="135"/>
      <c r="I20" s="166"/>
      <c r="J20" s="166"/>
      <c r="K20" s="166"/>
      <c r="L20" s="166"/>
      <c r="M20" s="166"/>
      <c r="N20" s="166"/>
      <c r="O20" s="135"/>
      <c r="P20" s="136"/>
      <c r="Q20" s="136"/>
      <c r="R20" s="136"/>
      <c r="S20" s="136"/>
      <c r="T20" s="136"/>
      <c r="U20" s="136"/>
      <c r="V20" s="137"/>
      <c r="W20" s="141"/>
      <c r="X20" s="206"/>
      <c r="Y20" s="206"/>
      <c r="Z20" s="206"/>
      <c r="AA20" s="208"/>
      <c r="AB20" s="206"/>
      <c r="AC20" s="140"/>
      <c r="AD20" s="140"/>
      <c r="AE20" s="140"/>
      <c r="AF20" s="140"/>
      <c r="AG20" s="140"/>
      <c r="AH20" s="140"/>
      <c r="AI20" s="140"/>
      <c r="AJ20" s="140"/>
      <c r="AK20" s="140"/>
      <c r="AL20" s="140"/>
      <c r="AM20" s="140"/>
      <c r="AN20" s="140"/>
      <c r="AO20" s="140"/>
      <c r="AP20" s="206"/>
      <c r="AQ20" s="206"/>
      <c r="AR20" s="209"/>
      <c r="AS20" s="209"/>
      <c r="AT20" s="140"/>
      <c r="AU20" s="210"/>
      <c r="AV20" s="211"/>
      <c r="AW20" s="211"/>
      <c r="AX20" s="140"/>
      <c r="AY20" s="206"/>
      <c r="AZ20" s="140"/>
    </row>
    <row r="21" spans="1:52" ht="27" customHeight="1" x14ac:dyDescent="0.25">
      <c r="A21" s="528"/>
      <c r="B21" s="528"/>
      <c r="C21" s="528"/>
      <c r="D21" s="528"/>
      <c r="E21" s="205" t="s">
        <v>776</v>
      </c>
      <c r="F21" s="156">
        <v>0</v>
      </c>
      <c r="G21" s="135"/>
      <c r="H21" s="135"/>
      <c r="I21" s="166"/>
      <c r="J21" s="166"/>
      <c r="K21" s="166"/>
      <c r="L21" s="166"/>
      <c r="M21" s="166"/>
      <c r="N21" s="166"/>
      <c r="O21" s="135"/>
      <c r="P21" s="136"/>
      <c r="Q21" s="136"/>
      <c r="R21" s="136"/>
      <c r="S21" s="136"/>
      <c r="T21" s="136"/>
      <c r="U21" s="136"/>
      <c r="V21" s="137"/>
      <c r="W21" s="141"/>
      <c r="X21" s="206"/>
      <c r="Y21" s="206"/>
      <c r="Z21" s="206"/>
      <c r="AA21" s="208"/>
      <c r="AB21" s="206"/>
      <c r="AC21" s="140"/>
      <c r="AD21" s="140"/>
      <c r="AE21" s="140"/>
      <c r="AF21" s="140"/>
      <c r="AG21" s="140"/>
      <c r="AH21" s="140"/>
      <c r="AI21" s="140"/>
      <c r="AJ21" s="140"/>
      <c r="AK21" s="140"/>
      <c r="AL21" s="140"/>
      <c r="AM21" s="140"/>
      <c r="AN21" s="140"/>
      <c r="AO21" s="140"/>
      <c r="AP21" s="206"/>
      <c r="AQ21" s="206"/>
      <c r="AR21" s="209"/>
      <c r="AS21" s="209"/>
      <c r="AT21" s="140"/>
      <c r="AU21" s="210"/>
      <c r="AV21" s="211"/>
      <c r="AW21" s="211"/>
      <c r="AX21" s="140"/>
      <c r="AY21" s="206"/>
      <c r="AZ21" s="140"/>
    </row>
    <row r="22" spans="1:52" ht="27" customHeight="1" x14ac:dyDescent="0.25">
      <c r="A22" s="528"/>
      <c r="B22" s="528"/>
      <c r="C22" s="528"/>
      <c r="D22" s="528"/>
      <c r="E22" s="205" t="s">
        <v>777</v>
      </c>
      <c r="F22" s="156">
        <v>0</v>
      </c>
      <c r="G22" s="135"/>
      <c r="H22" s="135"/>
      <c r="I22" s="166"/>
      <c r="J22" s="166"/>
      <c r="K22" s="166"/>
      <c r="L22" s="166"/>
      <c r="M22" s="166"/>
      <c r="N22" s="166"/>
      <c r="O22" s="135"/>
      <c r="P22" s="136"/>
      <c r="Q22" s="136"/>
      <c r="R22" s="136"/>
      <c r="S22" s="136"/>
      <c r="T22" s="136"/>
      <c r="U22" s="136"/>
      <c r="V22" s="137"/>
      <c r="W22" s="141"/>
      <c r="X22" s="206"/>
      <c r="Y22" s="206"/>
      <c r="Z22" s="206"/>
      <c r="AA22" s="208"/>
      <c r="AB22" s="206"/>
      <c r="AC22" s="140"/>
      <c r="AD22" s="140"/>
      <c r="AE22" s="140"/>
      <c r="AF22" s="140"/>
      <c r="AG22" s="140"/>
      <c r="AH22" s="140"/>
      <c r="AI22" s="140"/>
      <c r="AJ22" s="140"/>
      <c r="AK22" s="140"/>
      <c r="AL22" s="140"/>
      <c r="AM22" s="140"/>
      <c r="AN22" s="140"/>
      <c r="AO22" s="140"/>
      <c r="AP22" s="206"/>
      <c r="AQ22" s="206"/>
      <c r="AR22" s="209"/>
      <c r="AS22" s="209"/>
      <c r="AT22" s="140"/>
      <c r="AU22" s="210"/>
      <c r="AV22" s="211"/>
      <c r="AW22" s="211"/>
      <c r="AX22" s="140"/>
      <c r="AY22" s="206"/>
      <c r="AZ22" s="140"/>
    </row>
    <row r="23" spans="1:52" ht="15.75" x14ac:dyDescent="0.25">
      <c r="E23" s="198" t="s">
        <v>74</v>
      </c>
      <c r="F23" s="214">
        <f>SUM(F15:F22)</f>
        <v>3746829698</v>
      </c>
      <c r="AU23" s="216">
        <f>SUM(AU15:AU22)</f>
        <v>3746829698</v>
      </c>
    </row>
  </sheetData>
  <sheetProtection algorithmName="SHA-512" hashValue="U/tIVfoq4f32LWHdtmf3/Nc+prMkBFM47BCY+No/zuCXl+K5UNxOBY3lhPcBpN4YJvRKX9IVxZ+ebIFlcGGyOQ==" saltValue="VPcOkQJBZDRsXe/pbSBoKQ==" spinCount="100000" sheet="1" objects="1" scenarios="1"/>
  <mergeCells count="139">
    <mergeCell ref="A19:A22"/>
    <mergeCell ref="B19:B22"/>
    <mergeCell ref="C19:C22"/>
    <mergeCell ref="D19:D22"/>
    <mergeCell ref="D12:D14"/>
    <mergeCell ref="A12:A14"/>
    <mergeCell ref="BB3:BC3"/>
    <mergeCell ref="V11:AZ11"/>
    <mergeCell ref="BD3:BF3"/>
    <mergeCell ref="A6:B6"/>
    <mergeCell ref="AU3:AV3"/>
    <mergeCell ref="A1:A3"/>
    <mergeCell ref="B3:C3"/>
    <mergeCell ref="D3:AT3"/>
    <mergeCell ref="A8:B8"/>
    <mergeCell ref="C8:J8"/>
    <mergeCell ref="A9:B9"/>
    <mergeCell ref="C9:J9"/>
    <mergeCell ref="BD1:BF1"/>
    <mergeCell ref="B2:C2"/>
    <mergeCell ref="D2:AT2"/>
    <mergeCell ref="AU2:AV2"/>
    <mergeCell ref="BB2:BC2"/>
    <mergeCell ref="BD2:BF2"/>
    <mergeCell ref="B1:C1"/>
    <mergeCell ref="D1:AT1"/>
    <mergeCell ref="AU1:AV1"/>
    <mergeCell ref="BB1:BC1"/>
    <mergeCell ref="A5:B5"/>
    <mergeCell ref="C5:J5"/>
    <mergeCell ref="W12:W14"/>
    <mergeCell ref="L13:L14"/>
    <mergeCell ref="M13:M14"/>
    <mergeCell ref="I12:O12"/>
    <mergeCell ref="I13:I14"/>
    <mergeCell ref="U13:U14"/>
    <mergeCell ref="R13:R14"/>
    <mergeCell ref="O13:O14"/>
    <mergeCell ref="N13:N14"/>
    <mergeCell ref="J13:J14"/>
    <mergeCell ref="K13:K14"/>
    <mergeCell ref="S13:S14"/>
    <mergeCell ref="T13:T14"/>
    <mergeCell ref="AZ12:AZ14"/>
    <mergeCell ref="AO13:AO14"/>
    <mergeCell ref="AI13:AI14"/>
    <mergeCell ref="AL13:AL14"/>
    <mergeCell ref="AX12:AX14"/>
    <mergeCell ref="AY12:AY14"/>
    <mergeCell ref="AT12:AT14"/>
    <mergeCell ref="AW12:AW14"/>
    <mergeCell ref="AP12:AP14"/>
    <mergeCell ref="AQ12:AQ14"/>
    <mergeCell ref="AR12:AR14"/>
    <mergeCell ref="AV12:AV14"/>
    <mergeCell ref="X12:X14"/>
    <mergeCell ref="Y12:Y14"/>
    <mergeCell ref="Z12:Z14"/>
    <mergeCell ref="AU12:AU14"/>
    <mergeCell ref="AC12:AC14"/>
    <mergeCell ref="AD12:AO12"/>
    <mergeCell ref="AD13:AD14"/>
    <mergeCell ref="AE13:AE14"/>
    <mergeCell ref="AF13:AF14"/>
    <mergeCell ref="AJ13:AJ14"/>
    <mergeCell ref="AK13:AK14"/>
    <mergeCell ref="AM13:AM14"/>
    <mergeCell ref="AS12:AS14"/>
    <mergeCell ref="AG13:AG14"/>
    <mergeCell ref="AN13:AN14"/>
    <mergeCell ref="AH13:AH14"/>
    <mergeCell ref="AB12:AB14"/>
    <mergeCell ref="G16:G17"/>
    <mergeCell ref="H16:H17"/>
    <mergeCell ref="I16:I17"/>
    <mergeCell ref="J16:J17"/>
    <mergeCell ref="K16:K17"/>
    <mergeCell ref="AA12:AA14"/>
    <mergeCell ref="C6:J6"/>
    <mergeCell ref="A7:B7"/>
    <mergeCell ref="C7:J7"/>
    <mergeCell ref="E12:E14"/>
    <mergeCell ref="P12:U12"/>
    <mergeCell ref="V12:V14"/>
    <mergeCell ref="P13:P14"/>
    <mergeCell ref="Q13:Q14"/>
    <mergeCell ref="B12:B14"/>
    <mergeCell ref="C12:C14"/>
    <mergeCell ref="F12:F14"/>
    <mergeCell ref="G12:H12"/>
    <mergeCell ref="G13:G14"/>
    <mergeCell ref="H13:H14"/>
    <mergeCell ref="A11:F11"/>
    <mergeCell ref="G11:U11"/>
    <mergeCell ref="Q16:Q17"/>
    <mergeCell ref="R16:R17"/>
    <mergeCell ref="S16:S17"/>
    <mergeCell ref="T16:T17"/>
    <mergeCell ref="U16:U17"/>
    <mergeCell ref="L16:L17"/>
    <mergeCell ref="M16:M17"/>
    <mergeCell ref="N16:N17"/>
    <mergeCell ref="O16:O17"/>
    <mergeCell ref="P16:P17"/>
    <mergeCell ref="AK16:AK17"/>
    <mergeCell ref="AB16:AB17"/>
    <mergeCell ref="AC16:AC17"/>
    <mergeCell ref="AD16:AD17"/>
    <mergeCell ref="AE16:AE17"/>
    <mergeCell ref="AF16:AF17"/>
    <mergeCell ref="V16:V17"/>
    <mergeCell ref="X16:X17"/>
    <mergeCell ref="Y16:Y17"/>
    <mergeCell ref="Z16:Z17"/>
    <mergeCell ref="AA16:AA17"/>
    <mergeCell ref="A15:A18"/>
    <mergeCell ref="B15:B18"/>
    <mergeCell ref="C15:C18"/>
    <mergeCell ref="D15:D18"/>
    <mergeCell ref="AZ16:AZ17"/>
    <mergeCell ref="W16:W17"/>
    <mergeCell ref="AU16:AU17"/>
    <mergeCell ref="AV16:AV17"/>
    <mergeCell ref="AW16:AW17"/>
    <mergeCell ref="AX16:AX17"/>
    <mergeCell ref="AY16:AY17"/>
    <mergeCell ref="AP16:AP17"/>
    <mergeCell ref="AQ16:AQ17"/>
    <mergeCell ref="AR16:AR17"/>
    <mergeCell ref="AS16:AS17"/>
    <mergeCell ref="AT16:AT17"/>
    <mergeCell ref="AL16:AL17"/>
    <mergeCell ref="AM16:AM17"/>
    <mergeCell ref="AN16:AN17"/>
    <mergeCell ref="AO16:AO17"/>
    <mergeCell ref="AG16:AG17"/>
    <mergeCell ref="AH16:AH17"/>
    <mergeCell ref="AI16:AI17"/>
    <mergeCell ref="AJ16:AJ17"/>
  </mergeCells>
  <dataValidations count="2">
    <dataValidation showDropDown="1" showInputMessage="1" showErrorMessage="1" sqref="W15:W16 W18:W22" xr:uid="{40067735-38C1-40B9-A803-6FD9EAC6B51A}"/>
    <dataValidation allowBlank="1" showInputMessage="1" showErrorMessage="1" sqref="AW18:AW22 AW15:AW16" xr:uid="{B984515F-B1A2-4D03-A7D2-1613A452E658}"/>
  </dataValidations>
  <pageMargins left="0.31496062992125984" right="0.31496062992125984" top="0.35433070866141736" bottom="0.35433070866141736" header="0.11811023622047245" footer="0.11811023622047245"/>
  <pageSetup scale="80" orientation="landscape"/>
  <drawing r:id="rId1"/>
  <legacyDrawing r:id="rId2"/>
  <extLst>
    <ext xmlns:x14="http://schemas.microsoft.com/office/spreadsheetml/2009/9/main" uri="{CCE6A557-97BC-4b89-ADB6-D9C93CAAB3DF}">
      <x14:dataValidations xmlns:xm="http://schemas.microsoft.com/office/excel/2006/main" count="17">
        <x14:dataValidation type="list" allowBlank="1" showInputMessage="1" showErrorMessage="1" xr:uid="{2C884D95-9CAB-4E10-9A0D-EED10742108A}">
          <x14:formula1>
            <xm:f>'Listas Desplegables '!$B$100:$B$105</xm:f>
          </x14:formula1>
          <xm:sqref>AQ15:AQ16 AQ18:AQ22</xm:sqref>
        </x14:dataValidation>
        <x14:dataValidation type="list" allowBlank="1" showInputMessage="1" showErrorMessage="1" xr:uid="{271A1AC1-FB89-43EE-A84C-D6BC73E88CC5}">
          <x14:formula1>
            <xm:f>'Listas Desplegables '!$B$107:$B$111</xm:f>
          </x14:formula1>
          <xm:sqref>AT15:AT16 AT18:AT22</xm:sqref>
        </x14:dataValidation>
        <x14:dataValidation type="list" allowBlank="1" showInputMessage="1" showErrorMessage="1" xr:uid="{40DDBB74-BD69-4C81-A612-C2C8A9C0D725}">
          <x14:formula1>
            <xm:f>'Listas Desplegables '!$B$70:$B$79</xm:f>
          </x14:formula1>
          <xm:sqref>U15:U16 U18:U22</xm:sqref>
        </x14:dataValidation>
        <x14:dataValidation type="list" allowBlank="1" showInputMessage="1" showErrorMessage="1" xr:uid="{9C1A4E0A-947E-4EF6-A99A-09761FA24CF6}">
          <x14:formula1>
            <xm:f>'Listas Desplegables '!$B$93:$B$97</xm:f>
          </x14:formula1>
          <xm:sqref>AB15:AB16 AB18:AB22</xm:sqref>
        </x14:dataValidation>
        <x14:dataValidation type="list" allowBlank="1" showInputMessage="1" showErrorMessage="1" xr:uid="{ABB1F931-D5CB-4E06-B593-95E709973F78}">
          <x14:formula1>
            <xm:f>'Listas Desplegables '!$B$8:$B$18</xm:f>
          </x14:formula1>
          <xm:sqref>P15:P16 P18:P22</xm:sqref>
        </x14:dataValidation>
        <x14:dataValidation type="list" allowBlank="1" showInputMessage="1" showErrorMessage="1" xr:uid="{91CDEF91-3E8E-440C-A275-4C5DD984F95C}">
          <x14:formula1>
            <xm:f>'Listas Desplegables '!$B$120:$B$143</xm:f>
          </x14:formula1>
          <xm:sqref>AX15:AX16 AX18:AX22</xm:sqref>
        </x14:dataValidation>
        <x14:dataValidation type="list" allowBlank="1" showInputMessage="1" showErrorMessage="1" xr:uid="{6BB3B872-70F3-463C-88E8-587490F21C12}">
          <x14:formula1>
            <xm:f>'Listas Desplegables '!$B$39:$B$49</xm:f>
          </x14:formula1>
          <xm:sqref>R15:R16 R18:R22</xm:sqref>
        </x14:dataValidation>
        <x14:dataValidation type="list" allowBlank="1" showInputMessage="1" showErrorMessage="1" xr:uid="{5F021719-8290-4281-BC12-A3F04061BEF4}">
          <x14:formula1>
            <xm:f>'Listas Desplegables '!$B$89:$B$91</xm:f>
          </x14:formula1>
          <xm:sqref>X15:X16 X18:X22</xm:sqref>
        </x14:dataValidation>
        <x14:dataValidation type="list" allowBlank="1" showInputMessage="1" showErrorMessage="1" xr:uid="{833A093A-80C2-43D4-84C6-B9E6CCDD9426}">
          <x14:formula1>
            <xm:f>'Listas Desplegables '!$B$114:$B$118</xm:f>
          </x14:formula1>
          <xm:sqref>AV18:AV22 AV15</xm:sqref>
        </x14:dataValidation>
        <x14:dataValidation type="list" showInputMessage="1" showErrorMessage="1" xr:uid="{B5B39C93-838E-401F-BD2A-E8D5F1951BAD}">
          <x14:formula1>
            <xm:f>'Listas Desplegables '!$B$81:$B$87</xm:f>
          </x14:formula1>
          <xm:sqref>V15:V16 V18:V22</xm:sqref>
        </x14:dataValidation>
        <x14:dataValidation type="list" allowBlank="1" showInputMessage="1" showErrorMessage="1" xr:uid="{425B061A-C7B4-4AF6-9270-B98725001E9C}">
          <x14:formula1>
            <xm:f>'Listas Desplegables '!$B$51:$B$62</xm:f>
          </x14:formula1>
          <xm:sqref>S15:S16 S18:S22</xm:sqref>
        </x14:dataValidation>
        <x14:dataValidation type="list" allowBlank="1" showInputMessage="1" showErrorMessage="1" xr:uid="{0E3747CB-4235-414C-AD04-61BD92AA0BCC}">
          <x14:formula1>
            <xm:f>'Listas Desplegables '!$B$64:$B$68</xm:f>
          </x14:formula1>
          <xm:sqref>T15:T16 T18:T22</xm:sqref>
        </x14:dataValidation>
        <x14:dataValidation type="list" allowBlank="1" showInputMessage="1" showErrorMessage="1" xr:uid="{529FB617-8DD3-425B-ACEF-58DE67599D4D}">
          <x14:formula1>
            <xm:f>'Listas Desplegables '!$B$1511:$B$1529</xm:f>
          </x14:formula1>
          <xm:sqref>AY15:AY16 AY18:AY22</xm:sqref>
        </x14:dataValidation>
        <x14:dataValidation type="list" allowBlank="1" showInputMessage="1" showErrorMessage="1" xr:uid="{AEB2B608-3519-4BFE-9553-EF369E24713E}">
          <x14:formula1>
            <xm:f>'Listas Desplegables '!$B$1532:$B$1544</xm:f>
          </x14:formula1>
          <xm:sqref>AZ15:AZ16 AZ18:AZ22</xm:sqref>
        </x14:dataValidation>
        <x14:dataValidation type="list" allowBlank="1" showInputMessage="1" showErrorMessage="1" xr:uid="{5BA50EB5-8342-4140-8509-CB1A9068DC98}">
          <x14:formula1>
            <xm:f>'Listas Desplegables '!$B$3:$B$6</xm:f>
          </x14:formula1>
          <xm:sqref>G15:O16 G18:O22</xm:sqref>
        </x14:dataValidation>
        <x14:dataValidation type="list" allowBlank="1" showInputMessage="1" showErrorMessage="1" xr:uid="{3D51BEC8-164D-461A-89C1-95E90F04B0E1}">
          <x14:formula1>
            <xm:f>'Listas Desplegables '!$B$21:$B$36</xm:f>
          </x14:formula1>
          <xm:sqref>Q15:Q16 Q18:Q22</xm:sqref>
        </x14:dataValidation>
        <x14:dataValidation type="list" allowBlank="1" showInputMessage="1" showErrorMessage="1" xr:uid="{ABA8549B-793A-4990-BEC2-E00889C9C047}">
          <x14:formula1>
            <xm:f>'Listas Desplegables '!$B$1478:$B$1502</xm:f>
          </x14:formula1>
          <xm:sqref>AP15:AP16 AP18:AP22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f8b164f-70af-436a-9117-9f26d62a7b76" xsi:nil="true"/>
    <lcf76f155ced4ddcb4097134ff3c332f xmlns="1e780edf-6f9f-4a3c-8dd0-69be2cb41dd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ADC4F38519C81040B76324AC7BB47225" ma:contentTypeVersion="14" ma:contentTypeDescription="Crear nuevo documento." ma:contentTypeScope="" ma:versionID="2bdeb50b7d19ab21e4ef7f33e5c4c703">
  <xsd:schema xmlns:xsd="http://www.w3.org/2001/XMLSchema" xmlns:xs="http://www.w3.org/2001/XMLSchema" xmlns:p="http://schemas.microsoft.com/office/2006/metadata/properties" xmlns:ns2="1e780edf-6f9f-4a3c-8dd0-69be2cb41dd0" xmlns:ns3="df8b164f-70af-436a-9117-9f26d62a7b76" targetNamespace="http://schemas.microsoft.com/office/2006/metadata/properties" ma:root="true" ma:fieldsID="c8f7f6ebb2e466afe48cd551ad49edce" ns2:_="" ns3:_="">
    <xsd:import namespace="1e780edf-6f9f-4a3c-8dd0-69be2cb41dd0"/>
    <xsd:import namespace="df8b164f-70af-436a-9117-9f26d62a7b7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780edf-6f9f-4a3c-8dd0-69be2cb41d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8b164f-70af-436a-9117-9f26d62a7b7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3613d2b-54f0-4229-9dda-c307290f66a4}" ma:internalName="TaxCatchAll" ma:showField="CatchAllData" ma:web="df8b164f-70af-436a-9117-9f26d62a7b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F34331-1B48-49B5-A965-5E57EFC84ECE}">
  <ds:schemaRefs>
    <ds:schemaRef ds:uri="http://schemas.microsoft.com/sharepoint/v3/contenttype/forms"/>
  </ds:schemaRefs>
</ds:datastoreItem>
</file>

<file path=customXml/itemProps2.xml><?xml version="1.0" encoding="utf-8"?>
<ds:datastoreItem xmlns:ds="http://schemas.openxmlformats.org/officeDocument/2006/customXml" ds:itemID="{9E1241E1-A469-4F25-9AB3-5ACF2D755888}">
  <ds:schemaRefs>
    <ds:schemaRef ds:uri="http://schemas.microsoft.com/office/infopath/2007/PartnerControls"/>
    <ds:schemaRef ds:uri="http://schemas.microsoft.com/office/2006/documentManagement/types"/>
    <ds:schemaRef ds:uri="http://purl.org/dc/elements/1.1/"/>
    <ds:schemaRef ds:uri="http://www.w3.org/XML/1998/namespace"/>
    <ds:schemaRef ds:uri="http://purl.org/dc/terms/"/>
    <ds:schemaRef ds:uri="http://schemas.openxmlformats.org/package/2006/metadata/core-properties"/>
    <ds:schemaRef ds:uri="http://schemas.microsoft.com/office/2006/metadata/properties"/>
    <ds:schemaRef ds:uri="df8b164f-70af-436a-9117-9f26d62a7b76"/>
    <ds:schemaRef ds:uri="1e780edf-6f9f-4a3c-8dd0-69be2cb41dd0"/>
    <ds:schemaRef ds:uri="http://purl.org/dc/dcmitype/"/>
  </ds:schemaRefs>
</ds:datastoreItem>
</file>

<file path=customXml/itemProps3.xml><?xml version="1.0" encoding="utf-8"?>
<ds:datastoreItem xmlns:ds="http://schemas.openxmlformats.org/officeDocument/2006/customXml" ds:itemID="{D0195E72-AA59-4403-A5F4-D363FF88E0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780edf-6f9f-4a3c-8dd0-69be2cb41dd0"/>
    <ds:schemaRef ds:uri="df8b164f-70af-436a-9117-9f26d62a7b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Hoja Base </vt:lpstr>
      <vt:lpstr>Consolidado</vt:lpstr>
      <vt:lpstr>Ordenamiento Social</vt:lpstr>
      <vt:lpstr>Soluciones Tecnológicas </vt:lpstr>
      <vt:lpstr>Procesos Agrarios</vt:lpstr>
      <vt:lpstr>Proyectos Sostenibles</vt:lpstr>
      <vt:lpstr>Reforma Agraria y Reforma Rural</vt:lpstr>
      <vt:lpstr>Modelo Integrado de Planeación</vt:lpstr>
      <vt:lpstr>Gestión y Admin Documental</vt:lpstr>
      <vt:lpstr>Comunidades NARP</vt:lpstr>
      <vt:lpstr>Pueblos y Comunidades Indígenas</vt:lpstr>
      <vt:lpstr>Planes y Programas Instituciona</vt:lpstr>
      <vt:lpstr>Relación Código Formulación PAI</vt:lpstr>
      <vt:lpstr>Listas Desplegables </vt:lpstr>
      <vt:lpstr>'Comunidades NARP'!Área_de_impresión</vt:lpstr>
      <vt:lpstr>'Gestión y Admin Documental'!Área_de_impresión</vt:lpstr>
      <vt:lpstr>'Hoja Base '!Área_de_impresión</vt:lpstr>
      <vt:lpstr>'Modelo Integrado de Planeación'!Área_de_impresión</vt:lpstr>
      <vt:lpstr>'Ordenamiento Social'!Área_de_impresión</vt:lpstr>
      <vt:lpstr>'Planes y Programas Instituciona'!Área_de_impresión</vt:lpstr>
      <vt:lpstr>'Procesos Agrarios'!Área_de_impresión</vt:lpstr>
      <vt:lpstr>'Proyectos Sostenibles'!Área_de_impresión</vt:lpstr>
      <vt:lpstr>'Pueblos y Comunidades Indígenas'!Área_de_impresión</vt:lpstr>
      <vt:lpstr>'Soluciones Tecnológicas '!Área_de_impresión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Marcela Paola Blanco Nuñez</dc:creator>
  <cp:keywords/>
  <dc:description/>
  <cp:lastModifiedBy>Oscar David Gutiérrez Martínez</cp:lastModifiedBy>
  <cp:revision/>
  <dcterms:created xsi:type="dcterms:W3CDTF">2019-10-23T16:05:25Z</dcterms:created>
  <dcterms:modified xsi:type="dcterms:W3CDTF">2026-01-31T15:08:12Z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0x010100ADC4F38519C81040B76324AC7BB47225</vt:lpwstr>
  </property>
  <property fmtid="{D5CDD505-2E9C-101B-9397-08002B2CF9AE}" pid="3" name="MediaServiceImageTags">
    <vt:lpwstr/>
  </property>
</Properties>
</file>