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drea.melendez\Documents\AGENCIA\SEGUIMIENTOS\LEY DE TRANSPARENCIA\"/>
    </mc:Choice>
  </mc:AlternateContent>
  <bookViews>
    <workbookView xWindow="0" yWindow="0" windowWidth="28800" windowHeight="12030"/>
  </bookViews>
  <sheets>
    <sheet name="MEDICIÓN" sheetId="1" r:id="rId1"/>
    <sheet name="Hoja2" sheetId="2" r:id="rId2"/>
  </sheets>
  <definedNames>
    <definedName name="_xlnm._FilterDatabase" localSheetId="0" hidden="1">MEDICIÓN!$B$4:$N$213</definedName>
    <definedName name="_xlnm.Print_Area" localSheetId="0">MEDICIÓN!$A$1:$AN$216</definedName>
    <definedName name="_xlnm.Print_Titles" localSheetId="0">MEDICIÓN!$3:$4</definedName>
    <definedName name="Z_02E5D866_D53A_4EF6_B50C_D3093017D776_.wvu.FilterData" localSheetId="0" hidden="1">MEDICIÓN!$C$4:$N$182</definedName>
    <definedName name="Z_1EAEE9B9_E6FE_4188_9E38_7E6D9DDC7F9D_.wvu.FilterData" localSheetId="0" hidden="1">MEDICIÓN!$C$4:$N$182</definedName>
    <definedName name="Z_28FA599E_4F80_47B3_A19A_2948FB11B983_.wvu.FilterData" localSheetId="0" hidden="1">MEDICIÓN!$C$4:$N$182</definedName>
    <definedName name="Z_390D922C_AF95_4CC3_BEE3_A70589C89D96_.wvu.FilterData" localSheetId="0" hidden="1">MEDICIÓN!$C$4:$N$182</definedName>
    <definedName name="Z_6C3DF6E3_8733_497E_82C7_4D8B474FBE11_.wvu.FilterData" localSheetId="0" hidden="1">MEDICIÓN!$C$4:$N$182</definedName>
    <definedName name="Z_6C3DF6E3_8733_497E_82C7_4D8B474FBE11_.wvu.PrintArea" localSheetId="0" hidden="1">MEDICIÓN!$B:$N</definedName>
    <definedName name="Z_70B9DA2C_3A67_4532_B865_46B164706639_.wvu.FilterData" localSheetId="0" hidden="1">MEDICIÓN!$C$4:$N$182</definedName>
    <definedName name="Z_70B9DA2C_3A67_4532_B865_46B164706639_.wvu.PrintArea" localSheetId="0" hidden="1">MEDICIÓN!$B:$N</definedName>
    <definedName name="Z_87B5649D_2E35_4724_A804_B6030808A779_.wvu.FilterData" localSheetId="0" hidden="1">MEDICIÓN!$C$4:$N$182</definedName>
    <definedName name="Z_BF874B2C_4DFD_4433_81A9_B6E7EAB81C49_.wvu.FilterData" localSheetId="0" hidden="1">MEDICIÓN!$C$4:$N$182</definedName>
  </definedNames>
  <calcPr calcId="162913" concurrentCalc="0"/>
</workbook>
</file>

<file path=xl/calcChain.xml><?xml version="1.0" encoding="utf-8"?>
<calcChain xmlns="http://schemas.openxmlformats.org/spreadsheetml/2006/main">
  <c r="W53" i="1" l="1"/>
  <c r="M215" i="1"/>
  <c r="L214" i="1"/>
  <c r="L215" i="1"/>
  <c r="K214" i="1"/>
  <c r="K215" i="1"/>
  <c r="M214" i="1"/>
  <c r="M213" i="1"/>
  <c r="L213" i="1"/>
  <c r="K213" i="1"/>
  <c r="Q130" i="1"/>
  <c r="R125" i="1"/>
  <c r="Q125" i="1"/>
  <c r="R52" i="1"/>
  <c r="Q52" i="1"/>
  <c r="P52" i="1"/>
  <c r="R213" i="1"/>
  <c r="W178" i="1"/>
  <c r="T213" i="1"/>
  <c r="W181"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7" i="1"/>
  <c r="B58" i="1"/>
  <c r="B59" i="1"/>
  <c r="B60" i="1"/>
  <c r="B61" i="1"/>
  <c r="B62" i="1"/>
  <c r="B66" i="1"/>
  <c r="B70" i="1"/>
  <c r="B71" i="1"/>
  <c r="B72" i="1"/>
  <c r="B73" i="1"/>
  <c r="B74" i="1"/>
  <c r="B75" i="1"/>
  <c r="B76" i="1"/>
  <c r="B77" i="1"/>
  <c r="B78" i="1"/>
  <c r="B79" i="1"/>
  <c r="B80" i="1"/>
  <c r="B81" i="1"/>
  <c r="B82" i="1"/>
  <c r="B83" i="1"/>
  <c r="B84" i="1"/>
  <c r="B85" i="1"/>
  <c r="B86" i="1"/>
  <c r="B87" i="1"/>
  <c r="B88" i="1"/>
  <c r="B89" i="1"/>
  <c r="B90" i="1"/>
  <c r="B91"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9" i="1"/>
  <c r="B140" i="1"/>
  <c r="B141" i="1"/>
  <c r="B142" i="1"/>
  <c r="B143" i="1"/>
  <c r="B144" i="1"/>
  <c r="B145" i="1"/>
  <c r="B146" i="1"/>
  <c r="B147" i="1"/>
  <c r="B148" i="1"/>
  <c r="B149" i="1"/>
  <c r="B150" i="1"/>
  <c r="B151" i="1"/>
  <c r="B152" i="1"/>
  <c r="B153" i="1"/>
  <c r="B154" i="1"/>
  <c r="B156" i="1"/>
  <c r="B157" i="1"/>
  <c r="B158" i="1"/>
  <c r="B159" i="1"/>
  <c r="B160" i="1"/>
  <c r="B161" i="1"/>
  <c r="B162" i="1"/>
  <c r="B163" i="1"/>
  <c r="B164" i="1"/>
  <c r="B168" i="1"/>
  <c r="B170" i="1"/>
  <c r="B172" i="1"/>
  <c r="B173" i="1"/>
  <c r="B174" i="1"/>
  <c r="B175" i="1"/>
  <c r="B176" i="1"/>
  <c r="B177" i="1"/>
  <c r="B178" i="1"/>
  <c r="B179" i="1"/>
  <c r="B180" i="1"/>
  <c r="B181" i="1"/>
  <c r="B182" i="1"/>
  <c r="R130" i="1"/>
  <c r="W148" i="1"/>
  <c r="P130" i="1"/>
  <c r="W147" i="1"/>
  <c r="W149" i="1"/>
  <c r="W151" i="1"/>
  <c r="W134" i="1"/>
  <c r="P125" i="1"/>
  <c r="W135" i="1"/>
  <c r="W137" i="1"/>
  <c r="R120" i="1"/>
  <c r="W122" i="1"/>
  <c r="P120" i="1"/>
  <c r="W121" i="1"/>
  <c r="Q120" i="1"/>
  <c r="W123" i="1"/>
  <c r="W125" i="1"/>
  <c r="R103" i="1"/>
  <c r="W105" i="1"/>
  <c r="P103" i="1"/>
  <c r="W104" i="1"/>
  <c r="Q103" i="1"/>
  <c r="W108" i="1"/>
  <c r="R79" i="1"/>
  <c r="W88" i="1"/>
  <c r="P79" i="1"/>
  <c r="Q79" i="1"/>
  <c r="W89" i="1"/>
  <c r="W91" i="1"/>
  <c r="R74" i="1"/>
  <c r="W76" i="1"/>
  <c r="P74" i="1"/>
  <c r="Q74" i="1"/>
  <c r="W77" i="1"/>
  <c r="W79" i="1"/>
  <c r="W54" i="1"/>
  <c r="W55" i="1"/>
  <c r="W57" i="1"/>
  <c r="R31" i="1"/>
  <c r="W34" i="1"/>
  <c r="P31" i="1"/>
  <c r="Q31" i="1"/>
  <c r="W35" i="1"/>
  <c r="W37" i="1"/>
  <c r="R21" i="1"/>
  <c r="W22" i="1"/>
  <c r="P21" i="1"/>
  <c r="Q21" i="1"/>
  <c r="W23" i="1"/>
  <c r="W25" i="1"/>
  <c r="R6" i="1"/>
  <c r="W7" i="1"/>
  <c r="P6" i="1"/>
  <c r="W6" i="1"/>
  <c r="Q6" i="1"/>
  <c r="W8" i="1"/>
  <c r="S125" i="1"/>
  <c r="W132" i="1"/>
  <c r="W142" i="1"/>
  <c r="S21" i="1"/>
  <c r="W20" i="1"/>
  <c r="W29" i="1"/>
  <c r="S74" i="1"/>
  <c r="W74" i="1"/>
  <c r="W83" i="1"/>
  <c r="W133" i="1"/>
  <c r="S31" i="1"/>
  <c r="W32" i="1"/>
  <c r="W41" i="1"/>
  <c r="S79" i="1"/>
  <c r="W86" i="1"/>
  <c r="W96" i="1"/>
  <c r="W21" i="1"/>
  <c r="W33" i="1"/>
  <c r="W75" i="1"/>
  <c r="W87" i="1"/>
  <c r="S120" i="1"/>
  <c r="W120" i="1"/>
  <c r="W127" i="1"/>
  <c r="S6" i="1"/>
  <c r="W5" i="1"/>
  <c r="W12" i="1"/>
  <c r="S52" i="1"/>
  <c r="W52" i="1"/>
  <c r="W59" i="1"/>
  <c r="S103" i="1"/>
  <c r="W103" i="1"/>
  <c r="W111" i="1"/>
  <c r="S130" i="1"/>
  <c r="W146" i="1"/>
  <c r="W154" i="1"/>
  <c r="W141" i="1"/>
  <c r="W140" i="1"/>
  <c r="W153" i="1"/>
  <c r="W128" i="1"/>
  <c r="W28" i="1"/>
  <c r="W27" i="1"/>
  <c r="W156" i="1"/>
  <c r="W95" i="1"/>
  <c r="W81" i="1"/>
  <c r="W82" i="1"/>
  <c r="W110" i="1"/>
  <c r="W112" i="1"/>
  <c r="W61" i="1"/>
  <c r="W13" i="1"/>
  <c r="W14" i="1"/>
  <c r="W40" i="1"/>
  <c r="W39" i="1"/>
  <c r="W60" i="1"/>
  <c r="W129" i="1"/>
  <c r="W97" i="1"/>
  <c r="P213" i="1"/>
  <c r="W177" i="1"/>
  <c r="Q213" i="1"/>
  <c r="W179" i="1"/>
  <c r="S213" i="1"/>
  <c r="W176" i="1"/>
  <c r="W213" i="1"/>
  <c r="W215" i="1"/>
  <c r="W214" i="1"/>
</calcChain>
</file>

<file path=xl/comments1.xml><?xml version="1.0" encoding="utf-8"?>
<comments xmlns="http://schemas.openxmlformats.org/spreadsheetml/2006/main">
  <authors>
    <author>Vilma Mendoza Vargas</author>
  </authors>
  <commentList>
    <comment ref="K51" authorId="0" shapeId="0">
      <text>
        <r>
          <rPr>
            <b/>
            <sz val="9"/>
            <color indexed="81"/>
            <rFont val="Tahoma"/>
            <family val="2"/>
          </rPr>
          <t>Vilma Mendoza Vargas:No esta en formato descargable, adicional no esta dentro de los principales Decretos</t>
        </r>
      </text>
    </comment>
  </commentList>
</comments>
</file>

<file path=xl/sharedStrings.xml><?xml version="1.0" encoding="utf-8"?>
<sst xmlns="http://schemas.openxmlformats.org/spreadsheetml/2006/main" count="1057" uniqueCount="574">
  <si>
    <t>FECHA:</t>
  </si>
  <si>
    <t xml:space="preserve">Sujeto Obligado: </t>
  </si>
  <si>
    <r>
      <rPr>
        <b/>
        <sz val="11"/>
        <color theme="1"/>
        <rFont val="Calibri"/>
        <family val="2"/>
      </rPr>
      <t>Anexo 1:</t>
    </r>
    <r>
      <rPr>
        <sz val="11"/>
        <color theme="1"/>
        <rFont val="Calibri"/>
        <family val="2"/>
      </rPr>
      <t xml:space="preserve"> Matriz de Cumplimiento Ley 1712 de 2014, Decreto 103 de 2015 y Resolución MinTIC 3564 de 2015</t>
    </r>
  </si>
  <si>
    <t>Categoría de información</t>
  </si>
  <si>
    <t xml:space="preserve">Explicación </t>
  </si>
  <si>
    <t xml:space="preserve">Normatividad </t>
  </si>
  <si>
    <t>Cumplimiento</t>
  </si>
  <si>
    <t>Observaciones de la Verificación de Cumplimiento y/o Justificación de N/A</t>
  </si>
  <si>
    <t>Item</t>
  </si>
  <si>
    <t>Categoría</t>
  </si>
  <si>
    <t xml:space="preserve">Subcategoría </t>
  </si>
  <si>
    <t>Descripción</t>
  </si>
  <si>
    <t>Si</t>
  </si>
  <si>
    <t>No</t>
  </si>
  <si>
    <t>N/A</t>
  </si>
  <si>
    <t>Mecanismos de Contacto con el Sujeto Obligado</t>
  </si>
  <si>
    <t>Sección particular en la página de inicio del sitio web del sujeto obligado.</t>
  </si>
  <si>
    <t>Botón de transparencia</t>
  </si>
  <si>
    <t>Dec. 103, Art. 4</t>
  </si>
  <si>
    <t>REQUER.</t>
  </si>
  <si>
    <t>Sub
Categorias</t>
  </si>
  <si>
    <t>Número Total de Requerimientos</t>
  </si>
  <si>
    <t xml:space="preserve">Mecanismos de contacto con el sujeto obligado: </t>
  </si>
  <si>
    <t>1.1</t>
  </si>
  <si>
    <t xml:space="preserve">Mecanismos para la atención al ciuidadano </t>
  </si>
  <si>
    <t>a</t>
  </si>
  <si>
    <t>Espacios físicos destinados para el contacto con la entidad.</t>
  </si>
  <si>
    <t>Puntos de atención al ciudadano.</t>
  </si>
  <si>
    <t xml:space="preserve">Art. 9, lit a), Ley 1712 de 2014
</t>
  </si>
  <si>
    <t>Requerimientos que Cumple</t>
  </si>
  <si>
    <t>b</t>
  </si>
  <si>
    <t xml:space="preserve">Teléfonos fijos y móviles, líneas gratuitas y fax, incluyendo el indicativo nacional e internacional, en el formato (57+Número del área respectiva). </t>
  </si>
  <si>
    <t>Mínimo el teléfono fijo con indicativo</t>
  </si>
  <si>
    <t>No Aplica</t>
  </si>
  <si>
    <t>c</t>
  </si>
  <si>
    <t>Correo electrónico institucional.</t>
  </si>
  <si>
    <t>Requerimientos que No Cumple</t>
  </si>
  <si>
    <t>d</t>
  </si>
  <si>
    <t>Correo físico o postal.</t>
  </si>
  <si>
    <t>Dirección de correspondencia.</t>
  </si>
  <si>
    <t>e</t>
  </si>
  <si>
    <t>Link al formulario electrónico de solicitudes, peticiones, quejas, reclamos y denuncias.</t>
  </si>
  <si>
    <t>Ver Item 143 (Categoría 10.10)</t>
  </si>
  <si>
    <t>Número Total de Subcategorias</t>
  </si>
  <si>
    <t>Localización física, sucursales o regionales, horarios y días de atención al público</t>
  </si>
  <si>
    <t>-</t>
  </si>
  <si>
    <t>Ubicación del sujeto obligado.</t>
  </si>
  <si>
    <t>Dirección de la sede principal</t>
  </si>
  <si>
    <t>Art. 9, lit a), Ley 1712 de 2014</t>
  </si>
  <si>
    <t>Ubicación fisíca de sedes, áreas, regionales, etc.</t>
  </si>
  <si>
    <t>Direcciones de cada una de sus sedes, áreas, divisiones, departamentos y/o regionales (incluyendo ciudad y departamento de ubicación).</t>
  </si>
  <si>
    <t>Porcentaje de Cumplimiento</t>
  </si>
  <si>
    <t>Horarios y días de atención al público.</t>
  </si>
  <si>
    <t>Porcentaje de No Cumplimiento</t>
  </si>
  <si>
    <t>Enlace a los datos de contacto de las sucursales o regionales.</t>
  </si>
  <si>
    <t xml:space="preserve">Directorio con los datos de contacto de las sucursales o regionales con extensiones y correos electrónicos. </t>
  </si>
  <si>
    <t>1.3</t>
  </si>
  <si>
    <t>Correo electrónico para notificaciones judiciales</t>
  </si>
  <si>
    <t>Disponible en la sección particular de transparencia.</t>
  </si>
  <si>
    <t>Art. 9, lit f), Ley 1712 de 2014</t>
  </si>
  <si>
    <t xml:space="preserve">Disponible en el pie de página principal. </t>
  </si>
  <si>
    <t>Disponible en la sección de atención a la ciudadanía.</t>
  </si>
  <si>
    <t>Con acuse de recibido al remitente de forma automática.</t>
  </si>
  <si>
    <t>1.4</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</si>
  <si>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</si>
  <si>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</si>
  <si>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</si>
  <si>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 xml:space="preserve">Información de Interés </t>
  </si>
  <si>
    <t xml:space="preserve">Información de interés </t>
  </si>
  <si>
    <t>2.1</t>
  </si>
  <si>
    <t>Datos abiertos</t>
  </si>
  <si>
    <t xml:space="preserve">Publicar datos abiertos generados por el sujeto obligado en su sitio web. </t>
  </si>
  <si>
    <t>Art. 11, lit. k), Ley 1712 de 2014,
Art. 11, Dec. 103/15</t>
  </si>
  <si>
    <t>Requer.</t>
  </si>
  <si>
    <t>Publicar datos abiertos en el portal www.datos.gov.co.</t>
  </si>
  <si>
    <t>2.2</t>
  </si>
  <si>
    <t>Estudios, investigaciones y otras publicaciones.</t>
  </si>
  <si>
    <t xml:space="preserve">Estudios, investigaciones y otro tipo de publicaciones de interés para ciudadanos, usuarios y grupos de interés, definiendo una periodicidad para estas publicaciones. </t>
  </si>
  <si>
    <t xml:space="preserve">El sujeto obligado debe sustentar porqué no le aplica este ítem, en caso tal. </t>
  </si>
  <si>
    <t>2.3</t>
  </si>
  <si>
    <t xml:space="preserve">Convocatorias </t>
  </si>
  <si>
    <t>Convocatorias dirigidas a ciudadanos, usuarios y grupos de interés, especificando objetivos, requisitos y fechas de participación en dichos espacios.</t>
  </si>
  <si>
    <t>2.4</t>
  </si>
  <si>
    <t>Preguntas y respuestas frecuentes</t>
  </si>
  <si>
    <t xml:space="preserve">Lista de preguntas frecuentes con las respectivas respuestas, relacionadas con la entidad, su gestión y los servicios y trámites que presta. </t>
  </si>
  <si>
    <t>Esta lista de preguntas y respuestas debe ser actualizada periódicamente de acuerdo a las consultas realizadas por los usuarios, ciudadanos y grupos de interés a través de los diferentes canales disponibles.</t>
  </si>
  <si>
    <t>2.5</t>
  </si>
  <si>
    <t xml:space="preserve">Glosario </t>
  </si>
  <si>
    <t>Glosario que contenga el conjunto de términos que usa la entidad o que tienen relación con su actividad.</t>
  </si>
  <si>
    <t>2.6</t>
  </si>
  <si>
    <t xml:space="preserve">Noticias </t>
  </si>
  <si>
    <t>Sección que contenga las noticias más relevantes para sus usuarios, ciudadanos y grupos de interés y que estén relacionadas con su actividad.</t>
  </si>
  <si>
    <t>2.7</t>
  </si>
  <si>
    <t>Calendario de actividades</t>
  </si>
  <si>
    <t>Calendario de eventos y fechas clave relacionadas con los procesos misionales de la entidad.</t>
  </si>
  <si>
    <t>2.8</t>
  </si>
  <si>
    <t>Información para niñas,  niños y adolecentes</t>
  </si>
  <si>
    <t>El sujeto obligado diseña y publica información dirigida para los niños y jóvenes sobre la entidad, sus servicios o sus actividades, de manera didáctica.</t>
  </si>
  <si>
    <t>Art. 8, Ley 1712 de 2014</t>
  </si>
  <si>
    <t>2.9</t>
  </si>
  <si>
    <t xml:space="preserve">Información adicional </t>
  </si>
  <si>
    <t>Información general o adicional útil para los usuarios, ciudadanos o grupos de interés.</t>
  </si>
  <si>
    <t>Considerado como una buena práctica en Transparencia y Acceso a la información Pública, aplicando el principio de máxima publicidad.</t>
  </si>
  <si>
    <t>Art. 42, Dec. 103, Num. 4</t>
  </si>
  <si>
    <t>Estructura orgánica y talento humano</t>
  </si>
  <si>
    <t>3.1</t>
  </si>
  <si>
    <t>Misión y visión</t>
  </si>
  <si>
    <t>Misión y visión de acuerdo con la norma de creación o reestructuración o según lo definido en el sistema de gestión de calidad de la entidad.</t>
  </si>
  <si>
    <t>3.2</t>
  </si>
  <si>
    <t>Funciones y deberes</t>
  </si>
  <si>
    <t>Funciones y deberes de acuerdo con su norma de creación o reestructuración. Si alguna norma le asigna funciones adicionales, éstas también se deben incluir en este punto.</t>
  </si>
  <si>
    <t>Estructura Orgánica y Talento Humano</t>
  </si>
  <si>
    <t>3.3</t>
  </si>
  <si>
    <t>Procesos y procedimientos</t>
  </si>
  <si>
    <t>Procesos y procedimientos para la toma de decisiones en las  diferentes áreas.</t>
  </si>
  <si>
    <t>Art. 11, lit c), Ley 1712 de 2014</t>
  </si>
  <si>
    <t>3.4</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</si>
  <si>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</si>
  <si>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</si>
  <si>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</si>
  <si>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Publicado de manera gráfica y legible, en un formato accesible y usable. </t>
  </si>
  <si>
    <t xml:space="preserve">Descripción de la estructura orgánica, donde se dé información general de cada división o dependencia. </t>
  </si>
  <si>
    <t>3.5</t>
  </si>
  <si>
    <t>Directorio de información de servidores públicos y contratistas</t>
  </si>
  <si>
    <t xml:space="preserve">Directorio de información de los servidores públicos y contratistas incluyendo aquellos que laboran en las sedes, áreas, divisiones, departamentos y/o regionales según corresponda, </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</si>
  <si>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</si>
  <si>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 xml:space="preserve">Art. 9, lit c), Ley 1712 de 2014
Art. 5, Dec 103 de 2015
 Par.1 </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</si>
  <si>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</si>
  <si>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</si>
  <si>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</si>
  <si>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</si>
  <si>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</si>
  <si>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</si>
  <si>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</si>
  <si>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 xml:space="preserve">Dependencia en la que presta sus servicios en la entidad o institución </t>
  </si>
  <si>
    <t>g</t>
  </si>
  <si>
    <t>Dirección de correo electrónico institucional.</t>
  </si>
  <si>
    <t>h</t>
  </si>
  <si>
    <t>Teléfono Institucional.</t>
  </si>
  <si>
    <t>i</t>
  </si>
  <si>
    <t xml:space="preserve">Escala salarial según las categorías para servidores públicos y/o empleados del sector privado. </t>
  </si>
  <si>
    <t>j</t>
  </si>
  <si>
    <t>Objeto, valor total de los honorarios, fecha de inicio y de terminación, cuando se trate contratos de prestación de servicios.</t>
  </si>
  <si>
    <t>3.6</t>
  </si>
  <si>
    <t>Directorio de entidades</t>
  </si>
  <si>
    <t>Listado de entidades que integran el sector/rama/organismo, con enlace al sitio Web de cada una de éstas, en el caso de existir.</t>
  </si>
  <si>
    <t>3.7</t>
  </si>
  <si>
    <t>Directorio de agremiaciones, asociaciones y otros grupos de interés.</t>
  </si>
  <si>
    <t xml:space="preserve">Listado de las principales agremiaciones o asociaciones relacionadas con la actividad propia de la entidad, con enlace al sitio Web de cada una de éstas y los datos de contacto de los principales grupos de interés y/u organizaciones sociales o poblacionales.  </t>
  </si>
  <si>
    <t>A nivel territorial esta información debe ser publicada en la sección de instancias de participación ciudadana.</t>
  </si>
  <si>
    <t>3.8</t>
  </si>
  <si>
    <t>Ofertas de empleo</t>
  </si>
  <si>
    <t>Si los empleos son provistos a través de concursos liderados por la Comisión Nacional del Servicio Civil - CNSC, la entidad deberá especificar el listado de cargos que están en concurso y el enlace respectivo a la CNSC para mayor información.</t>
  </si>
  <si>
    <t>4.1</t>
  </si>
  <si>
    <t xml:space="preserve">Normatividad del orden nacional </t>
  </si>
  <si>
    <t xml:space="preserve">Decreto único reglamentario sectorial, el cual debe aparecer como el documento principal. </t>
  </si>
  <si>
    <t>Art. 9, lit d), Ley 1712 de 2014</t>
  </si>
  <si>
    <t>Normatividad</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</si>
  <si>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</si>
  <si>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</si>
  <si>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</si>
  <si>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</si>
  <si>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</si>
  <si>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</si>
  <si>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</si>
  <si>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 xml:space="preserve">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</si>
  <si>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</si>
  <si>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</si>
  <si>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</si>
  <si>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</si>
  <si>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</si>
  <si>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</si>
  <si>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4.2</t>
  </si>
  <si>
    <t xml:space="preserve">Normatividad del orden territorial </t>
  </si>
  <si>
    <t xml:space="preserve">Listado de la normatividad disponible. </t>
  </si>
  <si>
    <t>Tipo de Norma</t>
  </si>
  <si>
    <t xml:space="preserve">Normatividad entidad territorial </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</si>
  <si>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</si>
  <si>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</si>
  <si>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</si>
  <si>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4.3</t>
  </si>
  <si>
    <t>Otros sujetos obligados</t>
  </si>
  <si>
    <t xml:space="preserve">Todas las normas generales y reglamentarias relacionadas con su operación. </t>
  </si>
  <si>
    <t>Presupuesto</t>
  </si>
  <si>
    <t>5.1</t>
  </si>
  <si>
    <t>Presupuesto general asignado</t>
  </si>
  <si>
    <t>Presupuesto general asignado para cada año fiscal.</t>
  </si>
  <si>
    <t xml:space="preserve"> Art. 9, lit b), Ley 1712 de 2014,
Arts.74 y 77 Ley 1474 de 2011
Par.</t>
  </si>
  <si>
    <t>5.2</t>
  </si>
  <si>
    <t>Ejecución presupuestal histórica anual</t>
  </si>
  <si>
    <t>Presupuesto desagregado con modificaciones</t>
  </si>
  <si>
    <t>5.3</t>
  </si>
  <si>
    <t>Estados financieros</t>
  </si>
  <si>
    <t>Planeación</t>
  </si>
  <si>
    <t>6.1</t>
  </si>
  <si>
    <t>Políticas, lineamientos y manuales</t>
  </si>
  <si>
    <t>Políticas y lineamientos sectoriales e institucionales.</t>
  </si>
  <si>
    <t>→ Si la entidad realiza un Plan de Acción Unificado es válido la publicación de éste. 
→ Explicar en caso de no aplicarse la publicación de algún plan.</t>
  </si>
  <si>
    <t xml:space="preserve"> Art. 9, lit d), Ley 1712 de 2014</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</si>
  <si>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</si>
  <si>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</si>
  <si>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</si>
  <si>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</si>
  <si>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</si>
  <si>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</si>
  <si>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</si>
  <si>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Políticas y/o decisiones que crean, modifiquen, adicionen, entre otros, trámites, procedimientos, horarios de atención al público, costos de reproducción o de trámites, entre otros, que afectan al público. Estas políticas y/o decisiones que pueden estar consagradas en actos administrativos (memorandos, circulares, resoluciones, y demás.</t>
  </si>
  <si>
    <t>6.2</t>
  </si>
  <si>
    <t xml:space="preserve"> Art. 9, lit d), Ley 1712 de 2014
Art. 74, Ley 1474 de 2011</t>
  </si>
  <si>
    <t>Objetivos</t>
  </si>
  <si>
    <t>Estrategias</t>
  </si>
  <si>
    <t>Proyectos</t>
  </si>
  <si>
    <t>Metas</t>
  </si>
  <si>
    <t>Responsables</t>
  </si>
  <si>
    <t>Planes generales de compras</t>
  </si>
  <si>
    <t>6.3</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</si>
  <si>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</si>
  <si>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</si>
  <si>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</si>
  <si>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</si>
  <si>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6.4</t>
  </si>
  <si>
    <r>
      <t>Metas, objetivos e</t>
    </r>
    <r>
      <rPr>
        <sz val="11"/>
        <color indexed="8"/>
        <rFont val="Calibri"/>
        <family val="2"/>
      </rPr>
      <t xml:space="preserve"> indicadores de gestión y/o desempeño</t>
    </r>
  </si>
  <si>
    <t xml:space="preserve">Metas, objetivos e indicadores de gestión y/o desempeño, de conformidad con sus programas operativos y demás planes exigidos por la normatividad. </t>
  </si>
  <si>
    <t>6.5</t>
  </si>
  <si>
    <t>Participación en la formulación de políticas</t>
  </si>
  <si>
    <t xml:space="preserve">Mecanismos o procedimientos que deben seguir los ciudadanos, usuarios o interesados para participar en la formulación de políticas, en el control o en la evaluación de la gestión institucional, indicando: </t>
  </si>
  <si>
    <t xml:space="preserve"> Art.  lit i), Ley 1712 de 2014
Art. 15, Dec. 103 de 2015</t>
  </si>
  <si>
    <t>Sujetos que pueden participar.</t>
  </si>
  <si>
    <t>Medios presenciales y electrónicos.</t>
  </si>
  <si>
    <t>Áreas responsables de la orientación y vigilancia para su cumplimiento.</t>
  </si>
  <si>
    <t>6.6</t>
  </si>
  <si>
    <t>Informes de empalme</t>
  </si>
  <si>
    <t xml:space="preserve">Informe de empalme del representante legal, cuando haya un cambio del mismo.  </t>
  </si>
  <si>
    <t>Se debe publicar antes de la desvinculación del representante legal de la entidad.</t>
  </si>
  <si>
    <t>Control</t>
  </si>
  <si>
    <t>7.1</t>
  </si>
  <si>
    <t>Informes de gestión, evaluación y auditoría</t>
  </si>
  <si>
    <t>Informes de gestión, evaluación y auditoría incluyendo ejercicio presupuestal. Publicar como mínimo:</t>
  </si>
  <si>
    <t>→ Explicar en caso de no aplicarse la publicación de algún plan.</t>
  </si>
  <si>
    <t xml:space="preserve"> Arts. 9, lit d) y 11, lit e), Ley 1712 de 2014</t>
  </si>
  <si>
    <t xml:space="preserve">Informe enviado al Congreso/Asamblea/Concejo. </t>
  </si>
  <si>
    <t>Se debe publicar dentro del mismo mes de enviado.</t>
  </si>
  <si>
    <t>Informe de rendición de la cuenta fiscal a la Contraloría General de la República o a los organismos de control territorial, según corresponda.</t>
  </si>
  <si>
    <t>De acuerdo con la periodicidad definida.</t>
  </si>
  <si>
    <t xml:space="preserve">Informe de rendición de cuentas a los ciudadanos, incluyendo la respuesta a las solicitudes realizadas por los ciudadanos, antes y durante el ejercicio de rendición.  </t>
  </si>
  <si>
    <t>Publicar dentro del mismo mes de realizado el evento.</t>
  </si>
  <si>
    <t>7.2</t>
  </si>
  <si>
    <t>Reportes de control interno</t>
  </si>
  <si>
    <t>Informe pormenorizado del estado del control interno de acuerdo al artículo 9 de la Ley 1474 de 2011.</t>
  </si>
  <si>
    <t>Artículo 9, Ley 1474 de 2011.</t>
  </si>
  <si>
    <t>7.3</t>
  </si>
  <si>
    <t>Planes de Mejoramiento</t>
  </si>
  <si>
    <t xml:space="preserve">Planes de Mejoramiento vigentes exigidos por entes de control internos o externos. De acuerdo con los hallazgos realizados por el respectivo organismo de control. </t>
  </si>
  <si>
    <t xml:space="preserve">Se deben publicar de acuerdo con la periodicidad  establecida por el ente de control, dentro del mismo mes de su envío.  </t>
  </si>
  <si>
    <t>Enlace al sitio web del organismo de control en donde se encuentren los informes que éste ha elaborado sobre la entidad.</t>
  </si>
  <si>
    <t>7.4</t>
  </si>
  <si>
    <t>Entes de control que vigilan a la entidad y mecanismos de supervisión</t>
  </si>
  <si>
    <t xml:space="preserve">Relación de todas las entidades que vigilan al sujeto obligado. </t>
  </si>
  <si>
    <t>Art.11, Lit f), Ley 1712 de 2014</t>
  </si>
  <si>
    <t xml:space="preserve">Mecanismos internos y externos de supervisión, notificación y vigilancia pertinente del sujeto obligado.  </t>
  </si>
  <si>
    <t>Indicar, como mínimo, el tipo de control que se ejecuta al interior y exterior (fiscal, social, político, etc.).</t>
  </si>
  <si>
    <t>7.5</t>
  </si>
  <si>
    <r>
      <t>I</t>
    </r>
    <r>
      <rPr>
        <sz val="11"/>
        <color indexed="8"/>
        <rFont val="Calibri"/>
        <family val="2"/>
      </rPr>
      <t xml:space="preserve">nformación para población vulnerable: </t>
    </r>
  </si>
  <si>
    <t xml:space="preserve">Normas, políticas, programas y proyectos dirigidos a población vulnerable de acuerdo con su misión y la normatividad aplicable. </t>
  </si>
  <si>
    <t xml:space="preserve">Madres cabeza de familia, desplazados, personas en condición de discapacidad, familias en condición de pobreza, niños, adulto mayor, etnias, reinsertados, etc. </t>
  </si>
  <si>
    <t>Art. 9, Lit d), Ley 1712 de 2014</t>
  </si>
  <si>
    <t>7.6</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</si>
  <si>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</si>
  <si>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</si>
  <si>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</si>
  <si>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</si>
  <si>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</si>
  <si>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</si>
  <si>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</si>
  <si>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Contratación</t>
  </si>
  <si>
    <t>8.1</t>
  </si>
  <si>
    <t>Publicación de la información contractual</t>
  </si>
  <si>
    <t>Información de su gestión contractual con cargo a recursos públicos en el SECOP.</t>
  </si>
  <si>
    <t>Art.10, Ley 1712 de 2014
Art.7, Dec. 103 de 2015 Par. 2 y 3</t>
  </si>
  <si>
    <t>8.2</t>
  </si>
  <si>
    <t>Publicación de la ejecución de contratos</t>
  </si>
  <si>
    <t>Aprobaciones, autorizaciones, requerimientos o informes del supervisor o del interventor, que prueben la ejecución de los contratos.</t>
  </si>
  <si>
    <t>Art.10, Ley 1712 de 2014
Arts. 8 y 9, Dec. 103 de 2015</t>
  </si>
  <si>
    <t>8.3</t>
  </si>
  <si>
    <r>
      <t>Publicación de procedimientos, lineamientos y políticas en materia de adquisición y compras</t>
    </r>
    <r>
      <rPr>
        <b/>
        <sz val="12"/>
        <color indexed="8"/>
        <rFont val="Arial Narrow"/>
        <family val="2"/>
      </rPr>
      <t/>
    </r>
  </si>
  <si>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</si>
  <si>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</si>
  <si>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</si>
  <si>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8.4</t>
  </si>
  <si>
    <r>
      <t>Plan Anual de Adquisiciones</t>
    </r>
    <r>
      <rPr>
        <sz val="12"/>
        <color indexed="8"/>
        <rFont val="Arial Narrow"/>
        <family val="2"/>
      </rPr>
      <t/>
    </r>
  </si>
  <si>
    <t>Plan Anual de Adquisiciones (PAA).</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</si>
  <si>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</si>
  <si>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t>
  </si>
  <si>
    <t xml:space="preserve">Enlace que direccione al PAA publicado en el SECOP. </t>
  </si>
  <si>
    <t>Los sujetos obligados que no contratan con cargo a recursos públicos no están obligados a publicar su PAA.</t>
  </si>
  <si>
    <t>Trámites y servicios</t>
  </si>
  <si>
    <t>9.1</t>
  </si>
  <si>
    <t xml:space="preserve">Trámites que se adelanten ante las mismas, señalando: </t>
  </si>
  <si>
    <t>Art.11, literales a) y b), Ley 1712 de 2014
Art.6, Dec. 103 de 2015
Ley 962 de 2005
Decreto-ley 019 de 2012.</t>
  </si>
  <si>
    <t>La norma que los sustenta.</t>
  </si>
  <si>
    <t xml:space="preserve">Los procedimientos o protocolos de atención. </t>
  </si>
  <si>
    <t>Los costos.</t>
  </si>
  <si>
    <t>Los formatos y formularios requeridos, indicando y facilitando el acceso a aquellos que se encuentran disponibles en línea.</t>
  </si>
  <si>
    <t>Instrumentos de gestión de información pública</t>
  </si>
  <si>
    <t>10.1</t>
  </si>
  <si>
    <t xml:space="preserve">Información mínima </t>
  </si>
  <si>
    <t>Información solicitada en esta misma matriz, que incluye los mínimos de la Ley 1712 de 2014, el Decreto 103 de 2015 y la Resolución MinTIC 3564 de 2015.</t>
  </si>
  <si>
    <t xml:space="preserve">Arts. 9, 10 y 11, Ley 1712 de 2014
Art. 4, Dec. 103 de 2015 </t>
  </si>
  <si>
    <t>10.2</t>
  </si>
  <si>
    <t>Registro de Activos de Información</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</si>
  <si>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</si>
  <si>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</si>
  <si>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</si>
  <si>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Trámites y Servicios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</si>
  <si>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</si>
  <si>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</si>
  <si>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</si>
  <si>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</si>
  <si>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</si>
  <si>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</si>
  <si>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</si>
  <si>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10.3</t>
  </si>
  <si>
    <t>Índice de Información Clasificada y Reservada</t>
  </si>
  <si>
    <t xml:space="preserve"> Art.20, Ley 1712 de 2014
Arts. 24, 27, 28, 29, 30, 31, 32 y 33, Dec. 103 de 2015</t>
  </si>
  <si>
    <t>Nombre o título de la información.</t>
  </si>
  <si>
    <t>Instrumentos de la Gestión de Información Pública</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</si>
  <si>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</si>
  <si>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</si>
  <si>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</si>
  <si>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</si>
  <si>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</si>
  <si>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</si>
  <si>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</si>
  <si>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</si>
  <si>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10.4</t>
  </si>
  <si>
    <t>Esquema de Publicación de Información</t>
  </si>
  <si>
    <t>Esquema de Publicación de la Información, con las siguientes características:</t>
  </si>
  <si>
    <t xml:space="preserve">Art. 12, Ley 1712 de 2014
Arts. 41 y 42,  Dec. 103 de 2015 </t>
  </si>
  <si>
    <t>Fecha de actualización.</t>
  </si>
  <si>
    <t>Lugar de consulta.</t>
  </si>
  <si>
    <t>Nombre de responsable de la producción de la información.</t>
  </si>
  <si>
    <t>10.5</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</si>
  <si>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</si>
  <si>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</si>
  <si>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</si>
  <si>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10.6</t>
  </si>
  <si>
    <t>Tablas de Retención Documental</t>
  </si>
  <si>
    <t xml:space="preserve">Listado de series, con sus correspondientes tipos documentales, a las cuales se asigna el tiempo de permanencia en cada etapa del ciclo vital de los documentos. </t>
  </si>
  <si>
    <t>Es el Instrumento que permite establecer cuáles son los documentos de una entidad, su necesidad e importancia en términos de tiempo de conservación y preservación y que debe hacerse con ellos una vez finalice su vigencia o utilidad.</t>
  </si>
  <si>
    <t>10.7</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</si>
  <si>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</si>
  <si>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</si>
  <si>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</si>
  <si>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</si>
  <si>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</si>
  <si>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10.8</t>
  </si>
  <si>
    <t>Costos de reproducción</t>
  </si>
  <si>
    <t>Costos de reproducción de la información pública.</t>
  </si>
  <si>
    <t>Arts. 20 y 21, Dec. 103 de 2015</t>
  </si>
  <si>
    <t>Acto administrativo o documento equivalente donde se motive de manera individual el costo unitario de los diferentes tipos de formato a través de los cuales se puede reproducir la información.</t>
  </si>
  <si>
    <t xml:space="preserve">Este acto administativo debe ser suscrito por funcionario o empleado de nivel directivo. </t>
  </si>
  <si>
    <t>Anexo 1: 
Matriz de Cumplimiento Ley 1712 de 2014, Decreto 103 de 2015 y Resolución MinTIC 3564 de 2015</t>
  </si>
  <si>
    <t>10.9</t>
  </si>
  <si>
    <t>Mecanismos para presentar quejas y reclamos en relación con omisiones o acciones del sujeto obligado</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</si>
  <si>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</si>
  <si>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</si>
  <si>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10.10</t>
  </si>
  <si>
    <t xml:space="preserve">Informe de todas las peticiones, quejas, reclamos, denuncias y solicitudes de acceso a la información recibidas y los tiempos de respuesta, junto con un análisis resumido de este mismo tema. </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</si>
  <si>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</si>
  <si>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</si>
  <si>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</si>
  <si>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</si>
  <si>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 xml:space="preserve">Número de solicitudes recibidas. </t>
  </si>
  <si>
    <t>Número de solicitudes que fueron trasladadas a otra institución.</t>
  </si>
  <si>
    <t>Tiempo de respuesta a cada solicitud.</t>
  </si>
  <si>
    <t>Número de solicitudes en las que se negó el acceso a la información.</t>
  </si>
  <si>
    <t>AGENCIA NACIONAL DE TIERRAS</t>
  </si>
  <si>
    <t>http://www.agenciadetierras.gov.co/transparencia-y-acceso-a-la-informacion-publica/mecanismos-de-contacto/contacto/</t>
  </si>
  <si>
    <t>https://www.datos.gov.co/browse?Informaci%C3%B3n-de-la-Entidad_Nombre-de-la-Entidad=Agencia+Nacional+de+Tierras&amp;category=Agricultura+y+Desarrollo+Rural&amp;sortBy=newest</t>
  </si>
  <si>
    <t>http://www.agenciadetierras.gov.co/servicio-al-ciudadano/glosario-de-terminos/</t>
  </si>
  <si>
    <t>http://www.agenciadetierras.gov.co/prensa/noticias/</t>
  </si>
  <si>
    <t>http://www.agenciadetierras.gov.co/transparencia-y-acceso-a-la-informacion-publica/informacion-de-interes/informacion-para-ninos-ninas-y-adolescentes/</t>
  </si>
  <si>
    <t>http://www.agenciadetierras.gov.co/transparencia-y-acceso-a-la-informacion-publica/informacion-de-interes/informacion-adicional/</t>
  </si>
  <si>
    <t>http://www.agenciadetierras.gov.co/la-agencia/la-entidad/mision-y-vision/</t>
  </si>
  <si>
    <t>http://www.agenciadetierras.gov.co/la-agencia/funciones/</t>
  </si>
  <si>
    <t>http://www.agenciadetierras.gov.co/la-agencia/organigrama/</t>
  </si>
  <si>
    <t>http://www.agenciadetierras.gov.co/la-agencia/entidades-del-sector-y-agremiaciones/directorio-entidades-del-sector/</t>
  </si>
  <si>
    <t>http://www.agenciadetierras.gov.co/transparencia-y-acceso-a-la-informacion-publica/estructura-organica-y-talento-humano/directorio-de-agremiaciones/</t>
  </si>
  <si>
    <t>http://www.agenciadetierras.gov.co/planeacion-control-y-gestion/gestion-talento-humano/ofertas-de-empleo/</t>
  </si>
  <si>
    <t>http://www.agenciadetierras.gov.co/transparencia-y-acceso-a-la-informacion-publica/planeacion/politicas-y-lineamientos-sectoriales-e-instituciones/</t>
  </si>
  <si>
    <t>http://www.agenciadetierras.gov.co/planeacion-control-y-gestion/contratacion/manual-de-contratacion/</t>
  </si>
  <si>
    <t>http://www.agenciadetierras.gov.co/planeacion-control-y-gestion/planes-programas-y-proyectos/plan-de-adquisiciones/</t>
  </si>
  <si>
    <t>http://www.agenciadetierras.gov.co/planeacion-control-y-gestion/planes-programas-y-proyectos/proyectos-de-inversion/</t>
  </si>
  <si>
    <t xml:space="preserve">Informes a organismos de inspección, vigilancia y control. </t>
  </si>
  <si>
    <t>http://www.agenciadetierras.gov.co/transparencia-y-acceso-a-la-informacion-publica/control/informacion-para-poblacion-vulnerable/</t>
  </si>
  <si>
    <t xml:space="preserve"> </t>
  </si>
  <si>
    <t>http://www.agenciadetierras.gov.co/transparencia-y-acceso-a-la-informacion-publica/mecanismos-de-contacto/contacto-notificaciones-judiciales</t>
  </si>
  <si>
    <t>http://www.agenciadetierras.gov.co/transparencia-y-acceso-a-la-informacion-publica/normativa/decreto/</t>
  </si>
  <si>
    <t>http://www.agenciadetierras.gov.co/planeacion-control-y-gestion/planes-programas-y-proyectos/plan-de-accion-institucional/</t>
  </si>
  <si>
    <t>http://www.agenciadetierras.gov.co/normativa/decretos/</t>
  </si>
  <si>
    <t>http://www.agenciadetierras.gov.co/transparencia-y-acceso-a-la-informacion-publica/normativa/resoluciones-circulares-u-otros/</t>
  </si>
  <si>
    <t>http://www.agenciadetierras.gov.co/transparencia-y-acceso-a-la-informacion-publica/presupuesto/</t>
  </si>
  <si>
    <t>http://www.agenciadetierras.gov.co/planeacion-control-y-gestion/gestion-financiera/estados-financieros/</t>
  </si>
  <si>
    <t>Estados financieros para los sujetos obligados que aplique.</t>
  </si>
  <si>
    <t>http://www.agenciadetierras.gov.co/planeacion-control-y-gestion/planes-programas-y-proyectos/atencion-al-ciudadano/</t>
  </si>
  <si>
    <t>http://www.agenciadetierras.gov.co/transparencia-y-acceso-a-la-informacion-publica/planeacion/informes-de-empalme/</t>
  </si>
  <si>
    <t>http://www.agenciadetierras.gov.co/transparencia-y-acceso-a-la-informacion-publica/control/informe-de-rendicion-de-cuentas/</t>
  </si>
  <si>
    <t>http://www.agenciadetierras.gov.co/planeacion-control-y-gestion/informes/informe-sobre-las-demandas-contra-la-entidad/</t>
  </si>
  <si>
    <t>http://www.agenciadetierras.gov.co/transparencia-y-acceso-a-la-informacion-publica/control/informe-pormenorizado-del-estado-del-control-interno/</t>
  </si>
  <si>
    <t>https://community.secop.gov.co/Public/App/AnnualPurchasingPlanEditPublic/View?id=13193%20</t>
  </si>
  <si>
    <t>http://www.agenciadetierras.gov.co/transparencia-y-acceso-a-la-informacion-publica/</t>
  </si>
  <si>
    <t>http://www.agenciadetierras.gov.co/</t>
  </si>
  <si>
    <t>https://agenciadetierras.maps.arcgis.com/apps/webappviewer/index.html?id=f7584cc773f243b190f85697c9054c6c</t>
  </si>
  <si>
    <t>http://www.agenciadetierras.gov.co/servicio-al-ciudadano/formulario-de-solicitudes-peticiones-quejas-reclamos-y-denuncias/</t>
  </si>
  <si>
    <t>Políticas de seguridad o utilizar la guía técnica de MINTIC sobre estas. https://www.mintic.gov.co/gestionti/615/articles-5482_G2_Politica_General.pdf</t>
  </si>
  <si>
    <t>http://www.agenciadetierras.gov.co/transparencia-y-acceso-a-la-informacion-publica/mecanismos-de-contacto/politicas-de-seguridad-de-la-informacion-del-sitio-web-y-proteccion-de-datos-personales/</t>
  </si>
  <si>
    <t xml:space="preserve">Cómo mínimo el Índice de información pública reservada y clasificada y los Registros de Activos de Información deben estar publicados en datos abiertos. La publicación de éstos datos, independientemente del formato del archivo en el que se encuentren (Word, Excel, CSV), debe estar disponible de forma accesible y reutilizable. </t>
  </si>
  <si>
    <t>En relación a partidos políticos, la organización política deberá cumplir con la publicación de  información contenida en bases de datos, medios electrónicos o sistemas de información en formato de dato abierto.</t>
  </si>
  <si>
    <t>Se encuentra en proceso de aprobación todos los instrumentos de gestión pública por parte del Comité de Gestión y Desempeño de la Entidad.</t>
  </si>
  <si>
    <t>http://www.agenciadetierras.gov.co/transparencia-y-acceso-a-la-informacion-publica/informacion-de-interes/estudios-investigaciones-y-otras-publicaciones/</t>
  </si>
  <si>
    <t>En relación a los partidos políticos, si el partido o movimiento político tiene algún tipo de convocatoria dirigida a ciudadanos, podrá publicarlo. Desde la perspectiva del principio de máxima divulgación de la información, la publicación de las convocatorias  constituye una buena práctica.</t>
  </si>
  <si>
    <t>Esta en proceso de actualización http://www.agenciadetierras.gov.co/transparencia-y-acceso-a-la-informacion-publica/mecanismos-de-contacto/contacto-notificaciones-judiciales</t>
  </si>
  <si>
    <t>En relación a los partidos políticos, se hace referencia a las actividades que realizan los partidos políticos en el marco de sus funciones políticas y ciudadanas. Estas guardan relación con actividades, eventos y capacitaciones que realicen, todo lo anterior  de conformidad al principio de máxima divulgación de la información.</t>
  </si>
  <si>
    <t xml:space="preserve">http://www.agenciadetierras.gov.co/prensa/calendario-de-actividades/
</t>
  </si>
  <si>
    <t xml:space="preserve">Con relación a los partidos políticos, en razón del principio de máxima divulgación de la información, el Partido Político debe publicar información sobre su misión ideológica y programática, sus servicios o sus actividades, de manera didáctica, orientada a niños, niñas y adolescentes. </t>
  </si>
  <si>
    <t>http://www.agenciadetierras.gov.co/planeacion-control-y-gestion/sistema-integrado-de-gestion/documentos-sig/</t>
  </si>
  <si>
    <t>https://www.funcionpublica.gov.co/dafpIndexerBHV/hvSigep?find=FindNext&amp;query=&amp;entidadSeleccionado=8116&amp;bloquearFiltroEn</t>
  </si>
  <si>
    <t>En relación a los partidos políticos, se considera como buena práctica la publicación del enlace web de  las entidades que están directamente relacionadas con estas organizaciones, a saber: Consejo Nacional Electora, Ministerio del Interior, Registraduría,  etc.</t>
  </si>
  <si>
    <t xml:space="preserve"> Oferta de empleos para los cargos a proveer.</t>
  </si>
  <si>
    <t>La normatividad que rige al sujeto obligado, que determina su competencia y la que le es aplicable de acuerdo a su actividad, además de la que produce para el desarrollo de sus funciones.  Toda esta información debe ser descargable.  Las actualizaciones de decreto único se deberán publicar dentro de los siguientes 5 días de su expedición.</t>
  </si>
  <si>
    <t>La normatividad que rige al sujeto obligado, que determina su competencia y la que le es aplicable de acuerdo a su actividad, además de la que produce para el desarrollo de sus funciones.  Toda esta información debe ser descargable.Las actualizaciones de decreto único se deberán publicar dentro de los siguientes 5 días de su expedición.</t>
  </si>
  <si>
    <t>La normatividad que rige al sujeto obligado, que determina su competencia y la que le es aplicable de acuerdo a su actividad, además de la que produce para el desarrollo de sus funciones.Toda esta información debe ser descargable.Las actualizaciones de decreto único se deberán publicar dentro de los siguientes 5 días de su expedición.</t>
  </si>
  <si>
    <t>Descripción corta y Enlace para su consulta</t>
  </si>
  <si>
    <t>Tipo de normas: ordenanza, acuerdo, decreto, resolución, circular u otros actos administrativos de carácter general.
La información debe ser descargable.</t>
  </si>
  <si>
    <t>http://www.agenciadetierras.gov.co/transparencia-y-acceso-a-la-informacion-publica/normativa/</t>
  </si>
  <si>
    <t>http://www.agenciadetierras.gov.co/planeacion-control-y-gestion/gestion-financiera/presupuesto-general/</t>
  </si>
  <si>
    <t>a. Información histórica detallada de la ejecución presupuestal aprobada y ejecutada de ingresos y gastos anuales.</t>
  </si>
  <si>
    <t>La información que reposa debe ser al menos de los últimos dos (2) años anteriores al año en ejercicio, con corte a diciembre del periodo respectivo.</t>
  </si>
  <si>
    <t xml:space="preserve">La información que reposa debe ser al menos de los últimos dos (2) años anteriores al año en ejercicio, con corte a diciembre del periodo respectivo.
</t>
  </si>
  <si>
    <t>http://www.agenciadetierras.gov.co/planeacion-control-y-gestion/gestion-financiera/ejecucion-presupuesto/</t>
  </si>
  <si>
    <t>Si la entidad realiza un Plan de Acción Unificado es válido la publicación de éste.Explicar en caso de no aplicarse la publicación de algún plan. En relación a los partidos políticos, la publicación de éste ítem no exige publicitar la estrategia política de su partido o movimiento, pero si es su deber dar a conocer como información pública los objetivos de la organización y sus planteamientos políticos.</t>
  </si>
  <si>
    <t>Si la entidad realiza un Plan de Acción Unificado es válido la publicación de éste.  Explicar en caso de no aplicarse la publicación de algún plan.</t>
  </si>
  <si>
    <t>Si la entidad realiza un Plan de Acción Unificado es válido la publicación de éste.  Explicar en caso de no aplicarse la publicación de algún plan.  https://www.funcionpublica.gov.co/eva/admon/files/empresas/ZW1wcmVzYV83Ng==/archivos/PAAC-47-57.pdf</t>
  </si>
  <si>
    <t xml:space="preserve">Si la entidad realiza un Plan de Acción Unificado es válido la publicación de éste.Explicar en caso de no aplicarse la publicación de algún plan. </t>
  </si>
  <si>
    <t>En proceso de actualización</t>
  </si>
  <si>
    <t>Plan de acción</t>
  </si>
  <si>
    <t>Plan de acción que incluya:</t>
  </si>
  <si>
    <t xml:space="preserve"> Distribución presupuestal de proyectos de inversión junto a los indicadores de gestión.</t>
  </si>
  <si>
    <t>Con relación a los partidos políticos, éstos junto con los movimientos políticos deben propender por la publicación de un plan de acción en el que se exprese su plataforma ideológica en términos de  objetivos, metas y recursos, con miras a fortalecer y visibilizar sus procesos organizativos y estratégicos, por medio  de documentos escritos, audiovisuales, piezas gráficas y de comunicación, discursos, infografías y audio, entre otros formatos</t>
  </si>
  <si>
    <t>Se debe publicar su estado de avance mínimo cada 3 meses. Con relación a los partidos políticos, se precisa que ésta información es en relación con  el desarrollo de planes de acción y/o estratégicos, en el que se puedan mejorar los procesos organizativos y/o administrativos de los partidos y movimientos políticos.</t>
  </si>
  <si>
    <t>http://www.agenciadetierras.gov.co/transparencia-y-acceso-a-la-informacion-publica/planeacion/metas-objetivos-e-indicadores-de-gestion-y-o-desempeno/</t>
  </si>
  <si>
    <t>En proceso</t>
  </si>
  <si>
    <t>Ley 951, Res. 5674 de 2005 y Circular 11 de 2006 de la Contraloría General de la República</t>
  </si>
  <si>
    <t>http://www.agenciadetierras.gov.co/transparencia-y-acceso-a-la-informacion-publica/control/informe-enviado-al-congreso-asamblea-concejo/</t>
  </si>
  <si>
    <t>http://www.agenciadetierras.gov.co/planeacion-control-y-gestion/control-interno/informes/informes-obligatorios-de-ley/</t>
  </si>
  <si>
    <t>http://www.agenciadetierras.gov.co/planeacion-control-y-gestion/control-interno/planes-de-mejoramiento/informes-a-organismos-de-inspeccion-vigilancia-y-control/</t>
  </si>
  <si>
    <t>Se debe publicar cada cuatro meses según lo establecido por el Articulo 9 de la ley 1474 de 2011. Los sujetos obligados del orden territorial deberán publicar los informes de su sistema de control interno.</t>
  </si>
  <si>
    <t>http://www.agenciadetierras.gov.co/planeacion-control-y-gestion/control-interno/planes-de-mejoramiento/planes-de-mejoramiento-externo/</t>
  </si>
  <si>
    <t>Esta en proceso de cargue en el portal web</t>
  </si>
  <si>
    <t>http://www.agenciadetierras.gov.co/la-agencia/entidades-de-control/</t>
  </si>
  <si>
    <t>Las entidades que contratan con cargo a recursos públicos o recursos públicos y privados deben publicar en el SECOP la información de su gestión contractual con cargo a recursos públicos. Se debe contar con los vínculos que direccionen a la información publicada en el SECOP por parte del sujeto obligado.</t>
  </si>
  <si>
    <t>http://www.agenciadetierras.gov.co/transparencia-y-acceso-a-la-informacion-publica/contratacion/contratos-vigentes/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</si>
  <si>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 Lo demás sujetos obligados deberán publicar en su sitio web el detalle de todos los servicios que brindan directamente al público, incluyendo todos los literales del presente numeral.</t>
  </si>
  <si>
    <t>La Entidad se encuentra implementando lo dispuesto en el Decreto Ley 902 de 2017, para la inscripcion del trámite y/o servicio en el SUIT</t>
  </si>
  <si>
    <t>Recuerde que de acuerdo al numeral 10.1 del Anexo 1 de la Resolución 3564 de 2015 de MINTIC, cuando la información mínima requerida a publicar de que tratan los artículos 9,10 y 11 de la Ley 1712 de 2014 se encuentre en otra sección del sitio web o en un sistema de información, los sujetos obligados deben identificar la información que reposa en estos y habilitar los enlaces para permitir el acceso a la misma.</t>
  </si>
  <si>
    <t xml:space="preserve">El Registro de Activos de información es el inventario de la información pública que el sujeto obligado genere, obtenga, adquiera, transforme o controle en su calidad de tal y debe cumplir con las siguientes características: </t>
  </si>
  <si>
    <t>http://www.agenciadetierras.gov.co/transparencia-y-acceso-a-la-informacion-publica/instrumentos-de-gestion-de-informacion-publica/registro-de-activos-de-informacion/</t>
  </si>
  <si>
    <t>En proceso de aprobación</t>
  </si>
  <si>
    <t>i. Adoptado y actualizado por medio de acto administrativo o documento equivalente de acuerdo con el régimen legal al sujeto obligado, de conformidad con lo establecido por el acuerdo No. 004 de 2013 del Archivo General de la Nación</t>
  </si>
  <si>
    <t>El Índice de información Clasificada y Reservada es el inventario de la información pública generada, obtenida, adquirida o controlada por el sujeto obligado, en calidad de tal, que ha sido calificada como clasificada o reservada y debe cumplir con las siguientes características:</t>
  </si>
  <si>
    <t>Adoptado y actualizado por medio de acto administrativo o documento equivalente de acuerdo con el régimen legal al sujeto obligado, de conformidad con lo establecido por el acuerdo No. 004 de 2013 del Archivo General de la Nación.</t>
  </si>
  <si>
    <t>El sujeto obligado debe identificar, gestionar, clasificar, organizar y conservar el Índice de Información Clasificada y Reservada de acuerdo con los procedimientos, lineamientos, valoración y tiempos definidos en su programa de Gestión Documental. El Índice de Información Clasificada y Reservada debe actualizarse cada vez que una información sea calificada como clasificada y reservada y cuando dicha calificación se levante, conforme a lo establecido en el mismo índice y en el Programa de Gestión Documental.</t>
  </si>
  <si>
    <t>http://www.agenciadetierras.gov.co/transparencia-y-acceso-a-la-informacion-publica/instrumentos-de-gestion-de-informacion-publica/indice-de-informacion-clasificada-y-reservada/</t>
  </si>
  <si>
    <t>Esta en proceso.</t>
  </si>
  <si>
    <t>Nombre de responsable de la información.</t>
  </si>
  <si>
    <t>Procedimiento participativo para la adopción y actualización del Esquema de Publicación. Los sujetos obligados, de acuerdo con el régimen legal aplicable, implementarán mecanismos de consulta a ciudadanos, interesados o usuarios con el fin de identificar información que pueda publicarse de manera proactiva y establecer los formatos alternativos que faciliten la accesibilidad a poblaciones específicas.</t>
  </si>
  <si>
    <t xml:space="preserve">
El sujeto obligado debe identificar, gestionar, clasificar, organizar y conservar Esquema de Publicación de Información de acuerdo con los procedimientos, lineamientos, valoración y tiempos definidos en su programa de gestión documental.</t>
  </si>
  <si>
    <t xml:space="preserve">
El sujeto obligado debe identificar, gestionar, clasificar, organizar y conservar Esquema de Publicación de Información de acuerdo con los procedimientos, lineamientos, valoración y tiempos definidos en su programa de gestión documental.
</t>
  </si>
  <si>
    <t>El sujeto obligado debe identificar, gestionar, clasificar, organizar y conservar Esquema de Publicación de Información de acuerdo con los procedimientos, lineamientos, valoración y tiempos definidos en su programa de gestión documental.</t>
  </si>
  <si>
    <t>http://www.agenciadetierras.gov.co/transparencia-y-acceso-a-la-informacion-publica/instrumentos-de-gestion-de-informacion-publica/esquema-de-publicacion-de-informacion/</t>
  </si>
  <si>
    <t>Esta en proceso</t>
  </si>
  <si>
    <t>Adoptado y actualizado por medio de acto administrativo o documento equivalente de acuerdo con el régimen legal al sujeto obligado, de conformidad con lo establecido por el acuerdo No. 004 de 2013 del Archivo General de la Nación</t>
  </si>
  <si>
    <t>Los sujetos obligados de naturaleza privada que no están cobijados por el Decreto 2609 de 2012, o el que lo complemente o sustituya, deben cumplir, en la elaboración del programa de Gestión Documental, como mínimo con lo siguiente: 1. Política de Gestión Documental. 2. Tablas de Retención Documental. 3. Archivo Institucional. 4. Políticas para la gestión de documentos electrónicos (Preservación y custodia digital). 5. Integrarse al Sistema Nacional de Archivos.</t>
  </si>
  <si>
    <t xml:space="preserve">http://www.agenciadetierras.gov.co/transparencia-y-acceso-a-la-informacion-publica/instrumentos-de-gestion-de-informacion-publica/programa-de-gestion-documental/ </t>
  </si>
  <si>
    <t>http://www.agenciadetierras.gov.co/wp-content/uploads/2019/08/Resolucin-190-PGD.pdf</t>
  </si>
  <si>
    <t>Adoptadas y actualizadas por medio de acto administrativo o documento equivalente de acuerdo con el régimen legal al sujeto obligado, de conformidad con lo establecido por el acuerdo No. 004 de 2013 del Archivo General de la Nación.</t>
  </si>
  <si>
    <t xml:space="preserve"> Art. 13, Ley 1712 de 2014 Art. 4, Par. 1, Dec. 103 de 2015 Acuerdo 004 de 2013, AGN</t>
  </si>
  <si>
    <t>http://www.agenciadetierras.gov.co/transparencia-y-acceso-a-la-informacion-publica/instrumentos-de-gestion-de-informacion-publica/tablas-de-retencion-documental/</t>
  </si>
  <si>
    <t>Estan en proceso de convalidación por el AGN</t>
  </si>
  <si>
    <t>http://www.agenciadetierras.gov.co/transparencia-y-acceso-a-la-informacion-publica/instrumentos-de-gestion-de-informacion-publica/registro-de-publicaciones/</t>
  </si>
  <si>
    <t>http://www.agenciadetierras.gov.co/wp-content/uploads/2017/04/res-103-de-2017-Costos-de-Reproduccion.pdf</t>
  </si>
  <si>
    <t xml:space="preserve"> Información sobre los mecanismos para presentar quejas y reclamos en relación con omisiones o acciones del sujeto obligado, y la manera como un particular puede comunicar una irregularidad ante los entes que ejercen control sobre la misma.</t>
  </si>
  <si>
    <t>http://www.agenciadetierras.gov.co/servicio-al-ciudadano/mecanismos-para-presentar-quejas-y-reclamos/</t>
  </si>
  <si>
    <t>Informe de Peticiones, quejas, reclamos, denuncias y solicitudes de acceso a la información</t>
  </si>
  <si>
    <t>http://www.agenciadetierras.gov.co/servicio-al-ciudadano/informes-de-solicitudes-peticiones-quejas-reclamos-y-denuncias</t>
  </si>
  <si>
    <t xml:space="preserve">http://www.agenciadetierras.gov.co/servicio-al-ciudadano/informes-de-solicitudes-peticiones-quejas-reclamos-y-denuncias/
</t>
  </si>
  <si>
    <t>11.1. Medios de seguimiento para la consulta del estado de las solicitudes de información pública</t>
  </si>
  <si>
    <t>(Artículo 17, Decreto 103 2015)</t>
  </si>
  <si>
    <t>http://www.agenciadetierras.gov.co/servicio-al-ciudadano/consulte-su-peticion-queja-reclamo-y-denuncia/</t>
  </si>
  <si>
    <t>Requisitos generales:</t>
  </si>
  <si>
    <t xml:space="preserve">Decreto No. 1081 de 2015, Artículo 2.1.1.3.1.1, Numeral 5. Ley 1712, Artículo 4. </t>
  </si>
  <si>
    <t>a. Habilitación para el uso de niños, niñas y adolescentes</t>
  </si>
  <si>
    <t xml:space="preserve">El formulario debe estar habilitado para que tanto niños y niñas como adolescentes puedan hacer solicitudes de información pública.
</t>
  </si>
  <si>
    <t>b. Validación de los campos</t>
  </si>
  <si>
    <t xml:space="preserve">El formulario deberá contar con una validación de campos que permita indicar al ciudadano si existen errores en el diligenciamiento o si le hace falta incluir alguna información. </t>
  </si>
  <si>
    <t>c. Ayudas</t>
  </si>
  <si>
    <t xml:space="preserve">El sujeto obligado debe disponer de un enlace o documento de ayuda, en donde se detallen las características, requisitos, mecanismos de seguimiento y plazos de respuesta teniendo en cuenta el tipo de petición o solicitud de información
</t>
  </si>
  <si>
    <t>d. Solicitud de información pública con identidad reservada</t>
  </si>
  <si>
    <t>El sujeto obligado debe disponer de un enlace que redirija al formato de solicitud de información con identidad reservada, dispuesto por la Procuraduría General de la Nación en su página web. El cual corresponde a: https://www.procuraduria.gov.co/portal/pqrsdf_Solicitud_de_informacion_con_identificacion_reservada.page</t>
  </si>
  <si>
    <t>Campos mínimos del formulario:</t>
  </si>
  <si>
    <t xml:space="preserve">Decreto No. 1081 de 2015, Artículo 2.1.1.3.1.1, Numeral 5. </t>
  </si>
  <si>
    <t>e. Tipo de Solicitud</t>
  </si>
  <si>
    <t xml:space="preserve">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
</t>
  </si>
  <si>
    <t>f. Tipo de solicitante</t>
  </si>
  <si>
    <t xml:space="preserve">Persona natural; persona jurídica; niños, niñas y adolescentes, apoderado
</t>
  </si>
  <si>
    <t>g. Primer Nombre</t>
  </si>
  <si>
    <t xml:space="preserve">El conjunto de palabras con las que jurídica y oficialmente se individualiza, identifica y designa cada persona. Toda persona tiene derecho a su individualidad y por consiguiente al nombre que por ley le corresponde. El nombre comprende, el (los) nombre(s) y el (los) apellido(s).
</t>
  </si>
  <si>
    <t>h. Segundo Nombre (opcional)</t>
  </si>
  <si>
    <t>i. Primer Apellido</t>
  </si>
  <si>
    <t>j. Segundo Apellido (opcional)</t>
  </si>
  <si>
    <t>k. Tipo de identificación</t>
  </si>
  <si>
    <t xml:space="preserve">Tipo de identificación C.C. ___ C.E. ___ R.C. ___ T.I. ___ Otro: ___
</t>
  </si>
  <si>
    <t>l. Número de identificación</t>
  </si>
  <si>
    <t xml:space="preserve">Número de identificación de la persona que radica la solicitud de información
</t>
  </si>
  <si>
    <t>m. Razón Social</t>
  </si>
  <si>
    <t xml:space="preserve">Hace referencia al nombre y firma por los cuales es conocida una compañía mercantil de forma colectiva, comanditaria o anónima.
</t>
  </si>
  <si>
    <t>n. NIT</t>
  </si>
  <si>
    <t xml:space="preserve">Número de identificación tributario asignado a personas jurídicas y naturales por la Dirección de Impuestos y Aduanas Nacionales.
</t>
  </si>
  <si>
    <t>o. 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</si>
  <si>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</si>
  <si>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p. 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</si>
  <si>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</si>
  <si>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q. Municipio</t>
  </si>
  <si>
    <t xml:space="preserve">Contiene el nombre de la entidad territorial fundamental de la división político-administrativa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
</t>
  </si>
  <si>
    <t>r. Dirección</t>
  </si>
  <si>
    <t xml:space="preserve">Define el conjunto de signos alfanuméricos mediante los cuales se identifica la ubicación de un sujeto u objeto en una zona geográfica determinada. Para el caso, corresponde a la dirección de la persona que radica la solicitud de información.
</t>
  </si>
  <si>
    <t>s. Correo electrónico</t>
  </si>
  <si>
    <t xml:space="preserve">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
</t>
  </si>
  <si>
    <t>t. Teléfono fijo</t>
  </si>
  <si>
    <t xml:space="preserve">Corresponde al número telefónico fijo de la persona que radica la solicitud de información.
</t>
  </si>
  <si>
    <t>u.	Teléfono móvil</t>
  </si>
  <si>
    <t xml:space="preserve">Corresponde al número telefónico móvil de la persona que radica la solicitud de información.
</t>
  </si>
  <si>
    <t>v. Contenido de la solicitud</t>
  </si>
  <si>
    <t xml:space="preserve">Corresponde a la caja de texto donde se detalla la solicitud de información, teniendo en cuenta que de conformidad con los mandatos de la Ley 1712 de 2014 no se requiere justificación.
</t>
  </si>
  <si>
    <t>w.  Archivos o documentos</t>
  </si>
  <si>
    <t xml:space="preserve">El formulario debe contar con un espacio para que los usuarios envíen documentos o archivos como soporte de su solicitud (archivos de texto, hoja de cálculo, video, audio, imágenes, entre otros). </t>
  </si>
  <si>
    <t>x. Opción para elegir el medio de respuesta</t>
  </si>
  <si>
    <t xml:space="preserve">El formulario debe contener un campo que permita al usuario elegir el medio por el cual quiere recibir respuesta de la solicitud de información pública.
</t>
  </si>
  <si>
    <t>y. Información sobre posibles costos asociados a la respuesta</t>
  </si>
  <si>
    <t xml:space="preserve">El formulario debe contener un campo en que informe sobre los costos de reproducción de la información pública, individualizando el costo unitario de los diferentes tipos de formato a través de los cuales se puede reproducir la información.
</t>
  </si>
  <si>
    <t>Transparencia Pasiva.</t>
  </si>
  <si>
    <t xml:space="preserve">11.1 </t>
  </si>
  <si>
    <t>En la recepción de solicitudes de información pública los sujetos obligados deben indicar al solicitante los medios por los cuales se puede hacer seguimiento a la misma mediante el número o código de seguimiento asignado</t>
  </si>
  <si>
    <t>12.1</t>
  </si>
  <si>
    <t>Formulario para la recepción de solicitudes de información pública.</t>
  </si>
  <si>
    <t>11.2</t>
  </si>
  <si>
    <t>Accesibilidad Web.</t>
  </si>
  <si>
    <t>Accesibilidad en medios electrónicos para la población en situación de discapacidad visual</t>
  </si>
  <si>
    <t>¿El sitio web de su Entidad cumple con los criterios de accesibilidad de nivel A?</t>
  </si>
  <si>
    <t>La pregunta hace referencia a la norma técnica NTC5854, donde existen tres posibilidades que indican el cumplimiento de accesibilidad web: A, AA y AAA; ello en concordancia con el artículo 5 de la Resolución 3564 de 2015 de MINTIC.</t>
  </si>
  <si>
    <t>El sitio web cumple en un 80%, se esta en proceso de mejora continua de acuerdo a las posibilidaddes</t>
  </si>
  <si>
    <t>Habeas Data</t>
  </si>
  <si>
    <t>13.1</t>
  </si>
  <si>
    <t>Ley 1581 de 2012 Protección de Datos Personales</t>
  </si>
  <si>
    <t>¿La entidad realizó la inscripción de sus bases de datos, en el Registro Nacional de Base de Datos ante la Superintendencia de Industria y Comercio de acuerdo a lo establecido en la Ley 1581 de 2012?</t>
  </si>
  <si>
    <t>Evidencie por medio de una URL, la comunicación  de la SIC, donde se demuestre la culminación de dicho proceso de inscripción .</t>
  </si>
  <si>
    <t>1.5</t>
  </si>
  <si>
    <t>29 de Nov de 2019</t>
  </si>
  <si>
    <t>http://www.agenciadetierras.gov.co/wp-content/uploads/2019/09/Plan-de-Participacion-Ciudadana-ANT-2019.pdf</t>
  </si>
  <si>
    <t>Plan de participación ciudadana 2019</t>
  </si>
  <si>
    <t>OBLIGADOS</t>
  </si>
  <si>
    <t>NO OBLIGDOS</t>
  </si>
  <si>
    <t>TOTAL</t>
  </si>
  <si>
    <t xml:space="preserve">https://orfeo.agenciadetierras.gov.co/bodega/2019/220/20192200221053_42699.pdf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</si>
</sst>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Arial"/>
      <family val="2"/>
    </font>
    <font>
      <sz val="11"/>
      <color theme="1"/>
      <name val="Arial"/>
      <family val="2"/>
    </font>
    <font>
      <b/>
      <sz val="11"/>
      <color theme="1"/>
      <name val="Arial"/>
      <family val="2"/>
    </font>
    <font>
      <sz val="11"/>
      <color theme="1"/>
      <name val="Calibri"/>
      <family val="2"/>
      <scheme val="minor"/>
    </font>
    <font>
      <sz val="11"/>
      <color theme="1"/>
      <name val="Calibri"/>
      <family val="2"/>
    </font>
    <font>
      <b/>
      <sz val="11"/>
      <color theme="1"/>
      <name val="Calibri"/>
      <family val="2"/>
    </font>
    <font>
      <b/>
      <sz val="11"/>
      <color indexed="8"/>
      <name val="Calibri"/>
      <family val="2"/>
    </font>
    <font>
      <sz val="11"/>
      <color indexed="8"/>
      <name val="Calibri"/>
      <family val="2"/>
    </font>
    <font>
      <sz val="11"/>
      <name val="Calibri"/>
      <family val="2"/>
    </font>
    <font>
      <u/>
      <sz val="11"/>
      <color theme="10"/>
      <name val="Calibri"/>
      <family val="2"/>
      <scheme val="minor"/>
    </font>
    <font>
      <sz val="11"/>
      <name val="Calibri"/>
      <family val="2"/>
      <scheme val="minor"/>
    </font>
    <font>
      <sz val="8"/>
      <color indexed="8"/>
      <name val="Calibri"/>
      <family val="2"/>
    </font>
    <font>
      <b/>
      <sz val="11"/>
      <color rgb="FFFF0000"/>
      <name val="Calibri"/>
      <family val="2"/>
    </font>
    <font>
      <b/>
      <sz val="12"/>
      <color indexed="8"/>
      <name val="Arial Narrow"/>
      <family val="2"/>
    </font>
    <font>
      <sz val="12"/>
      <color indexed="8"/>
      <name val="Arial Narrow"/>
      <family val="2"/>
    </font>
    <font>
      <sz val="11"/>
      <color rgb="FF000000"/>
      <name val="Calibri"/>
      <family val="2"/>
    </font>
    <font>
      <u/>
      <sz val="11"/>
      <color theme="10"/>
      <name val="Arial"/>
      <family val="2"/>
    </font>
    <font>
      <b/>
      <sz val="9"/>
      <color indexed="81"/>
      <name val="Tahoma"/>
      <family val="2"/>
    </font>
    <font>
      <sz val="11"/>
      <name val="Calibri"/>
    </font>
    <font>
      <u/>
      <sz val="11"/>
      <name val="Arial"/>
      <family val="2"/>
    </font>
  </fonts>
  <fills count="16">
    <fill>
      <patternFill patternType="none"/>
    </fill>
    <fill>
      <patternFill patternType="gray125"/>
    </fill>
    <fill>
      <patternFill patternType="solid">
        <fgColor theme="5" tint="0.79998168889431442"/>
        <bgColor indexed="64"/>
      </patternFill>
    </fill>
    <fill>
      <patternFill patternType="lightDown"/>
    </fill>
    <fill>
      <patternFill patternType="solid">
        <fgColor theme="0"/>
        <bgColor indexed="64"/>
      </patternFill>
    </fill>
    <fill>
      <patternFill patternType="lightDown">
        <bgColor theme="0"/>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39997558519241921"/>
        <bgColor indexed="64"/>
      </patternFill>
    </fill>
  </fills>
  <borders count="142">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thin">
        <color indexed="64"/>
      </top>
      <bottom style="medium">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thin">
        <color indexed="64"/>
      </right>
      <top style="hair">
        <color indexed="64"/>
      </top>
      <bottom/>
      <diagonal/>
    </border>
    <border>
      <left/>
      <right style="medium">
        <color indexed="64"/>
      </right>
      <top/>
      <bottom/>
      <diagonal/>
    </border>
    <border>
      <left/>
      <right style="thin">
        <color indexed="64"/>
      </right>
      <top/>
      <bottom style="hair">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auto="1"/>
      </left>
      <right style="thin">
        <color auto="1"/>
      </right>
      <top style="hair">
        <color indexed="64"/>
      </top>
      <bottom/>
      <diagonal/>
    </border>
    <border>
      <left style="thin">
        <color auto="1"/>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thin">
        <color indexed="64"/>
      </left>
      <right style="thin">
        <color auto="1"/>
      </right>
      <top/>
      <bottom style="dotted">
        <color indexed="64"/>
      </bottom>
      <diagonal/>
    </border>
    <border>
      <left style="thin">
        <color indexed="64"/>
      </left>
      <right style="thin">
        <color auto="1"/>
      </right>
      <top style="dotted">
        <color indexed="64"/>
      </top>
      <bottom style="dotted">
        <color indexed="64"/>
      </bottom>
      <diagonal/>
    </border>
    <border>
      <left style="medium">
        <color indexed="64"/>
      </left>
      <right/>
      <top style="dotted">
        <color indexed="64"/>
      </top>
      <bottom style="medium">
        <color indexed="64"/>
      </bottom>
      <diagonal/>
    </border>
    <border>
      <left style="thin">
        <color indexed="64"/>
      </left>
      <right style="thin">
        <color auto="1"/>
      </right>
      <top style="dotted">
        <color indexed="64"/>
      </top>
      <bottom style="medium">
        <color indexed="64"/>
      </bottom>
      <diagonal/>
    </border>
    <border>
      <left style="thin">
        <color indexed="64"/>
      </left>
      <right/>
      <top style="medium">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diagonal/>
    </border>
    <border>
      <left style="thin">
        <color auto="1"/>
      </left>
      <right style="medium">
        <color indexed="64"/>
      </right>
      <top style="thin">
        <color indexed="8"/>
      </top>
      <bottom/>
      <diagonal/>
    </border>
    <border>
      <left style="thin">
        <color indexed="8"/>
      </left>
      <right style="medium">
        <color indexed="64"/>
      </right>
      <top style="medium">
        <color indexed="64"/>
      </top>
      <bottom style="medium">
        <color indexed="64"/>
      </bottom>
      <diagonal/>
    </border>
    <border>
      <left style="thin">
        <color indexed="64"/>
      </left>
      <right style="thin">
        <color indexed="8"/>
      </right>
      <top style="medium">
        <color indexed="64"/>
      </top>
      <bottom/>
      <diagonal/>
    </border>
    <border>
      <left style="medium">
        <color indexed="64"/>
      </left>
      <right/>
      <top style="hair">
        <color indexed="64"/>
      </top>
      <bottom/>
      <diagonal/>
    </border>
    <border>
      <left/>
      <right style="medium">
        <color indexed="64"/>
      </right>
      <top style="thin">
        <color indexed="64"/>
      </top>
      <bottom/>
      <diagonal/>
    </border>
    <border>
      <left style="medium">
        <color indexed="64"/>
      </left>
      <right/>
      <top style="dotted">
        <color indexed="64"/>
      </top>
      <bottom/>
      <diagonal/>
    </border>
    <border>
      <left style="thin">
        <color indexed="64"/>
      </left>
      <right/>
      <top style="hair">
        <color indexed="64"/>
      </top>
      <bottom/>
      <diagonal/>
    </border>
    <border>
      <left style="thin">
        <color indexed="64"/>
      </left>
      <right style="medium">
        <color indexed="64"/>
      </right>
      <top style="thin">
        <color indexed="64"/>
      </top>
      <bottom/>
      <diagonal/>
    </border>
    <border>
      <left style="medium">
        <color indexed="64"/>
      </left>
      <right style="thin">
        <color indexed="8"/>
      </right>
      <top style="thin">
        <color indexed="64"/>
      </top>
      <bottom style="medium">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64"/>
      </left>
      <right style="thin">
        <color indexed="8"/>
      </right>
      <top/>
      <bottom style="medium">
        <color indexed="64"/>
      </bottom>
      <diagonal/>
    </border>
    <border>
      <left style="thin">
        <color indexed="8"/>
      </left>
      <right/>
      <top style="thin">
        <color indexed="8"/>
      </top>
      <bottom style="medium">
        <color indexed="64"/>
      </bottom>
      <diagonal/>
    </border>
    <border>
      <left style="thin">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top style="medium">
        <color indexed="64"/>
      </top>
      <bottom style="medium">
        <color indexed="64"/>
      </bottom>
      <diagonal/>
    </border>
    <border>
      <left/>
      <right style="thin">
        <color indexed="8"/>
      </right>
      <top style="thin">
        <color indexed="8"/>
      </top>
      <bottom style="thin">
        <color indexed="8"/>
      </bottom>
      <diagonal/>
    </border>
  </borders>
  <cellStyleXfs count="5">
    <xf numFmtId="0" fontId="0" fillId="0" borderId="0"/>
    <xf numFmtId="0" fontId="3" fillId="0" borderId="0"/>
    <xf numFmtId="0" fontId="9" fillId="0" borderId="0" applyNumberFormat="0" applyFill="0" applyBorder="0" applyAlignment="0" applyProtection="0"/>
    <xf numFmtId="9" fontId="3" fillId="0" borderId="0" applyFont="0" applyFill="0" applyBorder="0" applyAlignment="0" applyProtection="0"/>
    <xf numFmtId="0" fontId="16" fillId="0" borderId="0" applyNumberFormat="0" applyFill="0" applyBorder="0" applyAlignment="0" applyProtection="0"/>
  </cellStyleXfs>
  <cellXfs count="595">
    <xf numFmtId="0" fontId="0" fillId="0" borderId="0" xfId="0"/>
    <xf numFmtId="0" fontId="2" fillId="0" borderId="0" xfId="1" applyFont="1" applyFill="1" applyAlignment="1">
      <alignment horizontal="left" vertical="center"/>
    </xf>
    <xf numFmtId="0" fontId="1" fillId="0" borderId="0" xfId="1" applyFont="1" applyFill="1" applyBorder="1" applyAlignment="1">
      <alignment horizontal="center" vertical="center"/>
    </xf>
    <xf numFmtId="0" fontId="1" fillId="0" borderId="0" xfId="1" applyFont="1" applyFill="1" applyBorder="1" applyAlignment="1">
      <alignment horizontal="left" vertical="center" wrapText="1"/>
    </xf>
    <xf numFmtId="0" fontId="3" fillId="0" borderId="0" xfId="1"/>
    <xf numFmtId="0" fontId="2" fillId="0" borderId="0" xfId="1" applyFont="1" applyFill="1" applyBorder="1" applyAlignment="1">
      <alignment horizontal="right" vertical="center" wrapText="1"/>
    </xf>
    <xf numFmtId="0" fontId="1" fillId="0" borderId="0" xfId="1" applyFont="1" applyFill="1" applyBorder="1"/>
    <xf numFmtId="0" fontId="1" fillId="0" borderId="0" xfId="1" applyFont="1" applyFill="1" applyBorder="1" applyAlignment="1">
      <alignment horizontal="center" vertical="center" wrapText="1"/>
    </xf>
    <xf numFmtId="0" fontId="4" fillId="0" borderId="0" xfId="1" applyFont="1" applyFill="1"/>
    <xf numFmtId="0" fontId="4" fillId="0" borderId="0" xfId="1" applyFont="1" applyFill="1" applyAlignment="1">
      <alignment horizontal="center" vertical="center"/>
    </xf>
    <xf numFmtId="0" fontId="6" fillId="0" borderId="10" xfId="1" applyFont="1" applyFill="1" applyBorder="1" applyAlignment="1">
      <alignment horizontal="center" vertical="center" wrapText="1"/>
    </xf>
    <xf numFmtId="0" fontId="6" fillId="0" borderId="11" xfId="1" applyFont="1" applyFill="1" applyBorder="1" applyAlignment="1">
      <alignment vertical="center" wrapText="1"/>
    </xf>
    <xf numFmtId="0" fontId="6" fillId="0" borderId="18"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7" fillId="0" borderId="23" xfId="1" applyFont="1" applyFill="1" applyBorder="1" applyAlignment="1">
      <alignment horizontal="left" vertical="center" wrapText="1"/>
    </xf>
    <xf numFmtId="0" fontId="7" fillId="0" borderId="22"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8" fillId="3" borderId="2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11" fillId="0" borderId="27" xfId="1" applyFont="1" applyFill="1" applyBorder="1" applyAlignment="1">
      <alignment horizontal="center" vertical="center" wrapText="1"/>
    </xf>
    <xf numFmtId="0" fontId="1" fillId="0" borderId="28" xfId="1" applyFont="1" applyBorder="1" applyAlignment="1">
      <alignment vertical="center"/>
    </xf>
    <xf numFmtId="0" fontId="1" fillId="0" borderId="29" xfId="1" applyFont="1" applyBorder="1" applyAlignment="1">
      <alignment horizontal="center" vertical="center"/>
    </xf>
    <xf numFmtId="0" fontId="4" fillId="0" borderId="30" xfId="1" applyFont="1" applyFill="1" applyBorder="1" applyAlignment="1">
      <alignment horizontal="center" vertical="center" wrapText="1"/>
    </xf>
    <xf numFmtId="49" fontId="4" fillId="0" borderId="31" xfId="1" applyNumberFormat="1" applyFont="1" applyFill="1" applyBorder="1" applyAlignment="1">
      <alignment horizontal="center" vertical="center" wrapText="1"/>
    </xf>
    <xf numFmtId="0" fontId="4" fillId="4" borderId="32" xfId="1" applyFont="1" applyFill="1" applyBorder="1" applyAlignment="1">
      <alignment vertical="center" wrapText="1"/>
    </xf>
    <xf numFmtId="0" fontId="4" fillId="4" borderId="33" xfId="1" applyFont="1" applyFill="1" applyBorder="1" applyAlignment="1">
      <alignment horizontal="left" vertical="center" wrapText="1"/>
    </xf>
    <xf numFmtId="0" fontId="8" fillId="0" borderId="32" xfId="1" applyFont="1" applyFill="1" applyBorder="1" applyAlignment="1">
      <alignment horizontal="center" vertical="center" wrapText="1"/>
    </xf>
    <xf numFmtId="0" fontId="8" fillId="5" borderId="32" xfId="1" applyFont="1" applyFill="1" applyBorder="1" applyAlignment="1">
      <alignment horizontal="center" vertical="center" wrapText="1"/>
    </xf>
    <xf numFmtId="0" fontId="4" fillId="0" borderId="36" xfId="1" applyFont="1" applyFill="1" applyBorder="1" applyAlignment="1">
      <alignment horizontal="center" vertical="center"/>
    </xf>
    <xf numFmtId="0" fontId="4" fillId="0" borderId="37" xfId="1" applyFont="1" applyFill="1" applyBorder="1" applyAlignment="1">
      <alignment horizontal="center" vertical="center" wrapText="1"/>
    </xf>
    <xf numFmtId="49" fontId="4" fillId="0" borderId="41" xfId="1" applyNumberFormat="1" applyFont="1" applyFill="1" applyBorder="1" applyAlignment="1">
      <alignment horizontal="center" vertical="center" wrapText="1"/>
    </xf>
    <xf numFmtId="0" fontId="4" fillId="4" borderId="42" xfId="1" applyFont="1" applyFill="1" applyBorder="1" applyAlignment="1">
      <alignment vertical="center" wrapText="1"/>
    </xf>
    <xf numFmtId="0" fontId="4" fillId="4" borderId="43" xfId="1" applyFont="1" applyFill="1" applyBorder="1" applyAlignment="1">
      <alignment horizontal="left" vertical="center" wrapText="1"/>
    </xf>
    <xf numFmtId="0" fontId="8" fillId="0" borderId="42" xfId="1" applyFont="1" applyFill="1" applyBorder="1" applyAlignment="1">
      <alignment horizontal="center" vertical="center" wrapText="1"/>
    </xf>
    <xf numFmtId="0" fontId="8" fillId="5" borderId="42" xfId="1" applyFont="1" applyFill="1" applyBorder="1" applyAlignment="1">
      <alignment horizontal="center" vertical="center" wrapText="1"/>
    </xf>
    <xf numFmtId="0" fontId="1" fillId="0" borderId="28" xfId="1" applyFont="1" applyFill="1" applyBorder="1" applyAlignment="1">
      <alignment vertical="center"/>
    </xf>
    <xf numFmtId="0" fontId="1" fillId="0" borderId="16" xfId="1" applyFont="1" applyBorder="1" applyAlignment="1">
      <alignment vertical="center"/>
    </xf>
    <xf numFmtId="0" fontId="1" fillId="0" borderId="17" xfId="1" applyFont="1" applyBorder="1" applyAlignment="1">
      <alignment horizontal="center" vertical="center"/>
    </xf>
    <xf numFmtId="0" fontId="1" fillId="0" borderId="0" xfId="1" applyFont="1" applyAlignment="1">
      <alignment vertical="center"/>
    </xf>
    <xf numFmtId="0" fontId="4" fillId="0" borderId="46" xfId="1" applyFont="1" applyFill="1" applyBorder="1" applyAlignment="1">
      <alignment horizontal="center" vertical="center" wrapText="1"/>
    </xf>
    <xf numFmtId="49" fontId="4" fillId="0" borderId="48" xfId="1" applyNumberFormat="1" applyFont="1" applyFill="1" applyBorder="1" applyAlignment="1">
      <alignment horizontal="center" vertical="center" wrapText="1"/>
    </xf>
    <xf numFmtId="0" fontId="4" fillId="4" borderId="49" xfId="1" applyFont="1" applyFill="1" applyBorder="1" applyAlignment="1">
      <alignment vertical="center" wrapText="1"/>
    </xf>
    <xf numFmtId="0" fontId="4" fillId="4" borderId="50" xfId="1" applyFont="1" applyFill="1" applyBorder="1" applyAlignment="1">
      <alignment horizontal="left" vertical="center" wrapText="1"/>
    </xf>
    <xf numFmtId="0" fontId="8" fillId="0" borderId="49" xfId="1" applyFont="1" applyFill="1" applyBorder="1" applyAlignment="1">
      <alignment horizontal="center" vertical="center" wrapText="1"/>
    </xf>
    <xf numFmtId="0" fontId="8" fillId="5" borderId="49" xfId="1" applyFont="1" applyFill="1" applyBorder="1" applyAlignment="1">
      <alignment horizontal="center" vertical="center" wrapText="1"/>
    </xf>
    <xf numFmtId="0" fontId="1" fillId="0" borderId="24" xfId="1" applyFont="1" applyBorder="1" applyAlignment="1">
      <alignment vertical="center"/>
    </xf>
    <xf numFmtId="0" fontId="1" fillId="0" borderId="25" xfId="1" applyFont="1" applyBorder="1" applyAlignment="1">
      <alignment horizontal="center" vertical="center"/>
    </xf>
    <xf numFmtId="0" fontId="1" fillId="0" borderId="7" xfId="1" applyFont="1" applyFill="1" applyBorder="1" applyAlignment="1">
      <alignment vertical="center"/>
    </xf>
    <xf numFmtId="164" fontId="1" fillId="0" borderId="8" xfId="3" applyNumberFormat="1" applyFont="1" applyBorder="1" applyAlignment="1">
      <alignment horizontal="center" vertical="center"/>
    </xf>
    <xf numFmtId="164" fontId="1" fillId="0" borderId="29" xfId="3" applyNumberFormat="1" applyFont="1" applyBorder="1" applyAlignment="1">
      <alignment horizontal="center" vertical="center"/>
    </xf>
    <xf numFmtId="0" fontId="12" fillId="5" borderId="49" xfId="1" applyFont="1" applyFill="1" applyBorder="1" applyAlignment="1">
      <alignment horizontal="center" vertical="center" wrapText="1"/>
    </xf>
    <xf numFmtId="0" fontId="1" fillId="0" borderId="16" xfId="1" applyFont="1" applyFill="1" applyBorder="1" applyAlignment="1">
      <alignment vertical="center"/>
    </xf>
    <xf numFmtId="164" fontId="1" fillId="0" borderId="17" xfId="3" applyNumberFormat="1" applyFont="1" applyBorder="1" applyAlignment="1">
      <alignment horizontal="center" vertical="center"/>
    </xf>
    <xf numFmtId="0" fontId="4" fillId="4" borderId="32" xfId="1" applyFont="1" applyFill="1" applyBorder="1" applyAlignment="1">
      <alignment horizontal="left" vertical="center" wrapText="1"/>
    </xf>
    <xf numFmtId="0" fontId="4" fillId="0" borderId="42" xfId="1" applyFont="1" applyFill="1" applyBorder="1" applyAlignment="1">
      <alignment vertical="center" wrapText="1"/>
    </xf>
    <xf numFmtId="0" fontId="4" fillId="0" borderId="63"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3" xfId="1" applyFont="1" applyFill="1" applyBorder="1" applyAlignment="1">
      <alignment horizontal="left" vertical="center" wrapText="1"/>
    </xf>
    <xf numFmtId="49" fontId="4" fillId="0" borderId="2" xfId="1" applyNumberFormat="1" applyFont="1" applyFill="1" applyBorder="1" applyAlignment="1">
      <alignment horizontal="center" vertical="center" wrapText="1"/>
    </xf>
    <xf numFmtId="0" fontId="8" fillId="4" borderId="64" xfId="1" applyFont="1" applyFill="1" applyBorder="1" applyAlignment="1">
      <alignment vertical="center" wrapText="1"/>
    </xf>
    <xf numFmtId="0" fontId="4" fillId="4" borderId="66" xfId="1" applyFont="1" applyFill="1" applyBorder="1" applyAlignment="1">
      <alignment horizontal="center" vertical="center" wrapText="1"/>
    </xf>
    <xf numFmtId="0" fontId="8" fillId="0" borderId="64" xfId="1" applyFont="1" applyFill="1" applyBorder="1" applyAlignment="1">
      <alignment horizontal="center" vertical="center" wrapText="1"/>
    </xf>
    <xf numFmtId="0" fontId="8" fillId="5" borderId="64" xfId="1" applyFont="1" applyFill="1" applyBorder="1" applyAlignment="1">
      <alignment horizontal="center" vertical="center" wrapText="1"/>
    </xf>
    <xf numFmtId="0" fontId="9" fillId="0" borderId="0" xfId="2" applyFill="1"/>
    <xf numFmtId="49" fontId="4" fillId="0" borderId="67" xfId="1" applyNumberFormat="1" applyFont="1" applyFill="1" applyBorder="1" applyAlignment="1">
      <alignment horizontal="center" vertical="center" wrapText="1"/>
    </xf>
    <xf numFmtId="0" fontId="4" fillId="4" borderId="68" xfId="1" applyFont="1" applyFill="1" applyBorder="1" applyAlignment="1">
      <alignment vertical="center" wrapText="1"/>
    </xf>
    <xf numFmtId="49" fontId="4" fillId="4" borderId="42" xfId="1" applyNumberFormat="1" applyFont="1" applyFill="1" applyBorder="1" applyAlignment="1">
      <alignment horizontal="left" vertical="center" wrapText="1"/>
    </xf>
    <xf numFmtId="0" fontId="4" fillId="6" borderId="59" xfId="1" applyFont="1" applyFill="1" applyBorder="1" applyAlignment="1">
      <alignment horizontal="center" vertical="center" wrapText="1"/>
    </xf>
    <xf numFmtId="0" fontId="4" fillId="6" borderId="71" xfId="1" applyFont="1" applyFill="1" applyBorder="1" applyAlignment="1">
      <alignment horizontal="left" vertical="center" wrapText="1"/>
    </xf>
    <xf numFmtId="0" fontId="4" fillId="4" borderId="5" xfId="1" applyFont="1" applyFill="1" applyBorder="1" applyAlignment="1">
      <alignment horizontal="left" vertical="center" wrapText="1"/>
    </xf>
    <xf numFmtId="0" fontId="4" fillId="4" borderId="54" xfId="1" applyFont="1" applyFill="1" applyBorder="1" applyAlignment="1">
      <alignment horizontal="center" vertical="center" wrapText="1"/>
    </xf>
    <xf numFmtId="0" fontId="8" fillId="0" borderId="68" xfId="1" applyFont="1" applyFill="1" applyBorder="1" applyAlignment="1">
      <alignment horizontal="center" vertical="center" wrapText="1"/>
    </xf>
    <xf numFmtId="0" fontId="8" fillId="4" borderId="68" xfId="1" applyFont="1" applyFill="1" applyBorder="1" applyAlignment="1">
      <alignment horizontal="center" vertical="center" wrapText="1"/>
    </xf>
    <xf numFmtId="0" fontId="4" fillId="4" borderId="54" xfId="1" applyFont="1" applyFill="1" applyBorder="1" applyAlignment="1">
      <alignment vertical="center" wrapText="1"/>
    </xf>
    <xf numFmtId="0" fontId="8" fillId="5" borderId="68"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4" borderId="34" xfId="1" applyFont="1" applyFill="1" applyBorder="1" applyAlignment="1">
      <alignment horizontal="center" vertical="center" wrapText="1"/>
    </xf>
    <xf numFmtId="0" fontId="4" fillId="6" borderId="7" xfId="1" applyFont="1" applyFill="1" applyBorder="1" applyAlignment="1">
      <alignment horizontal="center" vertical="center" wrapText="1"/>
    </xf>
    <xf numFmtId="0" fontId="4" fillId="6" borderId="3" xfId="1" applyFont="1" applyFill="1" applyBorder="1" applyAlignment="1">
      <alignment horizontal="left" vertical="center" wrapText="1"/>
    </xf>
    <xf numFmtId="0" fontId="4" fillId="4" borderId="64" xfId="1" applyFont="1" applyFill="1" applyBorder="1" applyAlignment="1">
      <alignment vertical="center" wrapText="1"/>
    </xf>
    <xf numFmtId="0" fontId="4" fillId="4" borderId="4" xfId="1" applyFont="1" applyFill="1" applyBorder="1" applyAlignment="1">
      <alignment horizontal="left" vertical="center" wrapText="1"/>
    </xf>
    <xf numFmtId="0" fontId="8" fillId="4" borderId="64" xfId="1" applyFont="1" applyFill="1" applyBorder="1" applyAlignment="1">
      <alignment horizontal="center" vertical="center" wrapText="1"/>
    </xf>
    <xf numFmtId="0" fontId="4" fillId="7" borderId="24" xfId="1" applyFont="1" applyFill="1" applyBorder="1" applyAlignment="1">
      <alignment horizontal="center" vertical="center" wrapText="1"/>
    </xf>
    <xf numFmtId="0" fontId="4" fillId="7" borderId="21" xfId="1" applyFont="1" applyFill="1" applyBorder="1" applyAlignment="1">
      <alignment horizontal="left" vertical="center" wrapText="1"/>
    </xf>
    <xf numFmtId="49" fontId="4" fillId="0" borderId="20" xfId="1" applyNumberFormat="1" applyFont="1" applyFill="1" applyBorder="1" applyAlignment="1">
      <alignment horizontal="center" vertical="center" wrapText="1"/>
    </xf>
    <xf numFmtId="0" fontId="4" fillId="4" borderId="26" xfId="1" applyFont="1" applyFill="1" applyBorder="1" applyAlignment="1">
      <alignment horizontal="justify" vertical="center" wrapText="1"/>
    </xf>
    <xf numFmtId="0" fontId="4" fillId="4" borderId="23" xfId="1" applyFont="1" applyFill="1" applyBorder="1" applyAlignment="1">
      <alignment horizontal="left" vertical="center" wrapText="1"/>
    </xf>
    <xf numFmtId="0" fontId="4" fillId="4" borderId="22" xfId="1" applyFont="1" applyFill="1" applyBorder="1" applyAlignment="1">
      <alignment horizontal="center" vertical="center" wrapText="1"/>
    </xf>
    <xf numFmtId="0" fontId="8" fillId="5" borderId="26" xfId="1" applyFont="1" applyFill="1" applyBorder="1" applyAlignment="1">
      <alignment horizontal="center" vertical="center" wrapText="1"/>
    </xf>
    <xf numFmtId="0" fontId="7" fillId="7" borderId="21" xfId="1" applyFont="1" applyFill="1" applyBorder="1" applyAlignment="1">
      <alignment horizontal="left" vertical="center" wrapText="1"/>
    </xf>
    <xf numFmtId="0" fontId="4" fillId="4" borderId="26" xfId="1" applyFont="1" applyFill="1" applyBorder="1" applyAlignment="1">
      <alignment vertical="center" wrapText="1"/>
    </xf>
    <xf numFmtId="0" fontId="4" fillId="4" borderId="42" xfId="1" applyFont="1" applyFill="1" applyBorder="1" applyAlignment="1">
      <alignment horizontal="justify" vertical="center" wrapText="1"/>
    </xf>
    <xf numFmtId="0" fontId="4" fillId="4" borderId="49" xfId="1" applyFont="1" applyFill="1" applyBorder="1" applyAlignment="1">
      <alignment horizontal="justify" vertical="center" wrapText="1"/>
    </xf>
    <xf numFmtId="0" fontId="4" fillId="4" borderId="32" xfId="1" applyFont="1" applyFill="1" applyBorder="1" applyAlignment="1">
      <alignment horizontal="justify" vertical="center" wrapText="1"/>
    </xf>
    <xf numFmtId="49" fontId="4" fillId="0" borderId="74" xfId="1" applyNumberFormat="1" applyFont="1" applyFill="1" applyBorder="1" applyAlignment="1">
      <alignment horizontal="center" vertical="center" wrapText="1"/>
    </xf>
    <xf numFmtId="0" fontId="4" fillId="4" borderId="75" xfId="1" applyFont="1" applyFill="1" applyBorder="1" applyAlignment="1">
      <alignment vertical="center" wrapText="1"/>
    </xf>
    <xf numFmtId="0" fontId="8" fillId="0" borderId="75" xfId="1" applyFont="1" applyFill="1" applyBorder="1" applyAlignment="1">
      <alignment horizontal="center" vertical="center" wrapText="1"/>
    </xf>
    <xf numFmtId="0" fontId="8" fillId="5" borderId="75" xfId="1" applyFont="1" applyFill="1" applyBorder="1" applyAlignment="1">
      <alignment horizontal="center" vertical="center" wrapText="1"/>
    </xf>
    <xf numFmtId="49" fontId="7" fillId="0" borderId="41" xfId="1" applyNumberFormat="1" applyFont="1" applyFill="1" applyBorder="1" applyAlignment="1">
      <alignment horizontal="center" vertical="center" wrapText="1"/>
    </xf>
    <xf numFmtId="0" fontId="4" fillId="4" borderId="42" xfId="1" applyFont="1" applyFill="1" applyBorder="1" applyAlignment="1">
      <alignment horizontal="left" vertical="center" wrapText="1" indent="2"/>
    </xf>
    <xf numFmtId="49" fontId="7" fillId="0" borderId="48" xfId="1" applyNumberFormat="1" applyFont="1" applyFill="1" applyBorder="1" applyAlignment="1">
      <alignment horizontal="center" vertical="center" wrapText="1"/>
    </xf>
    <xf numFmtId="0" fontId="4" fillId="4" borderId="22" xfId="1" applyFont="1" applyFill="1" applyBorder="1" applyAlignment="1">
      <alignment vertical="center" wrapText="1"/>
    </xf>
    <xf numFmtId="0" fontId="4" fillId="4" borderId="23" xfId="1" applyFont="1" applyFill="1" applyBorder="1" applyAlignment="1">
      <alignment horizontal="justify" vertical="center" wrapText="1"/>
    </xf>
    <xf numFmtId="0" fontId="4" fillId="0" borderId="79" xfId="1" applyFont="1" applyFill="1" applyBorder="1" applyAlignment="1">
      <alignment horizontal="center" vertical="center" wrapText="1"/>
    </xf>
    <xf numFmtId="0" fontId="4" fillId="7" borderId="7" xfId="1" applyFont="1" applyFill="1" applyBorder="1" applyAlignment="1">
      <alignment horizontal="center" vertical="center" wrapText="1"/>
    </xf>
    <xf numFmtId="0" fontId="7" fillId="7" borderId="3" xfId="1" applyFont="1" applyFill="1" applyBorder="1" applyAlignment="1">
      <alignment horizontal="left" vertical="center" wrapText="1"/>
    </xf>
    <xf numFmtId="0" fontId="4" fillId="4" borderId="64" xfId="1" applyFont="1" applyFill="1" applyBorder="1" applyAlignment="1">
      <alignment horizontal="justify" vertical="center" wrapText="1"/>
    </xf>
    <xf numFmtId="0" fontId="4" fillId="4" borderId="4" xfId="1" applyNumberFormat="1" applyFont="1" applyFill="1" applyBorder="1" applyAlignment="1">
      <alignment horizontal="justify" vertical="center" wrapText="1"/>
    </xf>
    <xf numFmtId="0" fontId="4" fillId="4" borderId="66" xfId="1" applyFont="1" applyFill="1" applyBorder="1" applyAlignment="1">
      <alignment vertical="center" wrapText="1"/>
    </xf>
    <xf numFmtId="0" fontId="8" fillId="0" borderId="64" xfId="1" applyNumberFormat="1" applyFont="1" applyFill="1" applyBorder="1" applyAlignment="1">
      <alignment horizontal="center" vertical="center" wrapText="1"/>
    </xf>
    <xf numFmtId="0" fontId="8" fillId="5" borderId="64" xfId="1" applyNumberFormat="1" applyFont="1" applyFill="1" applyBorder="1" applyAlignment="1">
      <alignment horizontal="center" vertical="center" wrapText="1"/>
    </xf>
    <xf numFmtId="0" fontId="4" fillId="0" borderId="32" xfId="1" applyFont="1" applyFill="1" applyBorder="1" applyAlignment="1">
      <alignment vertical="center" wrapText="1"/>
    </xf>
    <xf numFmtId="0" fontId="8" fillId="4" borderId="42" xfId="1" applyFont="1" applyFill="1" applyBorder="1" applyAlignment="1">
      <alignment horizontal="center" vertical="center" wrapText="1"/>
    </xf>
    <xf numFmtId="0" fontId="4" fillId="4" borderId="49" xfId="1" applyFont="1" applyFill="1" applyBorder="1" applyAlignment="1">
      <alignment horizontal="left" vertical="center" wrapText="1" indent="2"/>
    </xf>
    <xf numFmtId="0" fontId="4" fillId="4" borderId="33" xfId="1" applyFont="1" applyFill="1" applyBorder="1" applyAlignment="1">
      <alignment vertical="center" wrapText="1"/>
    </xf>
    <xf numFmtId="0" fontId="4" fillId="4" borderId="43" xfId="1" applyFont="1" applyFill="1" applyBorder="1" applyAlignment="1">
      <alignment horizontal="left" vertical="center" wrapText="1" indent="2"/>
    </xf>
    <xf numFmtId="49" fontId="4" fillId="0" borderId="45" xfId="1" applyNumberFormat="1" applyFont="1" applyFill="1" applyBorder="1" applyAlignment="1">
      <alignment horizontal="center" vertical="center" wrapText="1"/>
    </xf>
    <xf numFmtId="0" fontId="4" fillId="4" borderId="43" xfId="1" applyFont="1" applyFill="1" applyBorder="1" applyAlignment="1">
      <alignment horizontal="justify" vertical="center" wrapText="1"/>
    </xf>
    <xf numFmtId="0" fontId="4" fillId="4" borderId="88" xfId="1" applyFont="1" applyFill="1" applyBorder="1" applyAlignment="1">
      <alignment horizontal="left"/>
    </xf>
    <xf numFmtId="0" fontId="4" fillId="0" borderId="42" xfId="1" applyFont="1" applyFill="1" applyBorder="1" applyAlignment="1">
      <alignment horizontal="center" vertical="center"/>
    </xf>
    <xf numFmtId="0" fontId="4" fillId="4" borderId="42" xfId="1" applyFont="1" applyFill="1" applyBorder="1" applyAlignment="1">
      <alignment horizontal="center" vertical="center"/>
    </xf>
    <xf numFmtId="0" fontId="9" fillId="0" borderId="78" xfId="2" applyFill="1" applyBorder="1" applyAlignment="1">
      <alignment vertical="center" wrapText="1"/>
    </xf>
    <xf numFmtId="49" fontId="4" fillId="0" borderId="52" xfId="1" applyNumberFormat="1" applyFont="1" applyFill="1" applyBorder="1" applyAlignment="1">
      <alignment horizontal="center" vertical="center" wrapText="1"/>
    </xf>
    <xf numFmtId="0" fontId="4" fillId="4" borderId="50" xfId="1" applyFont="1" applyFill="1" applyBorder="1" applyAlignment="1">
      <alignment horizontal="justify" vertical="center" wrapText="1"/>
    </xf>
    <xf numFmtId="0" fontId="4" fillId="4" borderId="90" xfId="1" applyFont="1" applyFill="1" applyBorder="1" applyAlignment="1">
      <alignment horizontal="justify" vertical="center" wrapText="1"/>
    </xf>
    <xf numFmtId="0" fontId="4" fillId="0" borderId="49" xfId="1" applyFont="1" applyFill="1" applyBorder="1" applyAlignment="1">
      <alignment horizontal="center" vertical="center"/>
    </xf>
    <xf numFmtId="0" fontId="4" fillId="4" borderId="49" xfId="1" applyFont="1" applyFill="1" applyBorder="1" applyAlignment="1">
      <alignment horizontal="center" vertical="center"/>
    </xf>
    <xf numFmtId="0" fontId="4" fillId="0" borderId="53" xfId="1" applyFont="1" applyFill="1" applyBorder="1" applyAlignment="1">
      <alignment horizontal="center" vertical="center" wrapText="1"/>
    </xf>
    <xf numFmtId="0" fontId="4" fillId="8" borderId="7" xfId="1" applyFont="1" applyFill="1" applyBorder="1" applyAlignment="1">
      <alignment horizontal="center" vertical="center" wrapText="1"/>
    </xf>
    <xf numFmtId="0" fontId="4" fillId="8" borderId="3" xfId="1" applyFont="1" applyFill="1" applyBorder="1" applyAlignment="1">
      <alignment horizontal="left" vertical="center" wrapText="1"/>
    </xf>
    <xf numFmtId="0" fontId="4" fillId="4" borderId="4" xfId="1" applyFont="1" applyFill="1" applyBorder="1" applyAlignment="1">
      <alignment horizontal="justify" vertical="center"/>
    </xf>
    <xf numFmtId="0" fontId="4" fillId="0" borderId="64" xfId="1" applyFont="1" applyFill="1" applyBorder="1" applyAlignment="1">
      <alignment horizontal="center" vertical="center"/>
    </xf>
    <xf numFmtId="0" fontId="4" fillId="4" borderId="64" xfId="1" applyFont="1" applyFill="1" applyBorder="1" applyAlignment="1">
      <alignment horizontal="center" vertical="center"/>
    </xf>
    <xf numFmtId="0" fontId="4" fillId="9" borderId="59" xfId="1" applyFont="1" applyFill="1" applyBorder="1" applyAlignment="1">
      <alignment horizontal="center" vertical="center" wrapText="1"/>
    </xf>
    <xf numFmtId="0" fontId="4" fillId="9" borderId="71" xfId="1" applyFont="1" applyFill="1" applyBorder="1" applyAlignment="1">
      <alignment horizontal="left" vertical="center" wrapText="1"/>
    </xf>
    <xf numFmtId="0" fontId="4" fillId="4" borderId="26" xfId="1" applyFont="1" applyFill="1" applyBorder="1" applyAlignment="1">
      <alignment horizontal="left"/>
    </xf>
    <xf numFmtId="0" fontId="4" fillId="0" borderId="68" xfId="1" applyFont="1" applyFill="1" applyBorder="1" applyAlignment="1">
      <alignment horizontal="center" vertical="center"/>
    </xf>
    <xf numFmtId="0" fontId="4" fillId="5" borderId="68" xfId="1" applyFont="1" applyFill="1" applyBorder="1" applyAlignment="1">
      <alignment horizontal="center" vertical="center"/>
    </xf>
    <xf numFmtId="0" fontId="4" fillId="0" borderId="92" xfId="1" applyFont="1" applyFill="1" applyBorder="1" applyAlignment="1">
      <alignment horizontal="center" vertical="center" wrapText="1"/>
    </xf>
    <xf numFmtId="0" fontId="4" fillId="0" borderId="32" xfId="1" applyFont="1" applyFill="1" applyBorder="1" applyAlignment="1">
      <alignment horizontal="center" vertical="center"/>
    </xf>
    <xf numFmtId="0" fontId="4" fillId="5" borderId="32" xfId="1" applyFont="1" applyFill="1" applyBorder="1" applyAlignment="1">
      <alignment horizontal="center" vertical="center"/>
    </xf>
    <xf numFmtId="0" fontId="4" fillId="0" borderId="82" xfId="1" applyFont="1" applyFill="1" applyBorder="1" applyAlignment="1">
      <alignment horizontal="center" vertical="center"/>
    </xf>
    <xf numFmtId="0" fontId="4" fillId="5" borderId="82" xfId="1" applyFont="1" applyFill="1" applyBorder="1" applyAlignment="1">
      <alignment horizontal="center" vertical="center"/>
    </xf>
    <xf numFmtId="0" fontId="4" fillId="5" borderId="49" xfId="1" applyFont="1" applyFill="1" applyBorder="1" applyAlignment="1">
      <alignment horizontal="center" vertical="center"/>
    </xf>
    <xf numFmtId="0" fontId="4" fillId="0" borderId="94" xfId="1" applyFont="1" applyFill="1" applyBorder="1" applyAlignment="1">
      <alignment horizontal="center" vertical="center" wrapText="1"/>
    </xf>
    <xf numFmtId="0" fontId="4" fillId="9" borderId="62" xfId="1" applyFont="1" applyFill="1" applyBorder="1" applyAlignment="1">
      <alignment horizontal="center" vertical="center" wrapText="1"/>
    </xf>
    <xf numFmtId="0" fontId="4" fillId="9" borderId="89" xfId="1" applyFont="1" applyFill="1" applyBorder="1" applyAlignment="1">
      <alignment horizontal="left" vertical="center" wrapText="1"/>
    </xf>
    <xf numFmtId="49" fontId="4" fillId="0" borderId="95" xfId="1" applyNumberFormat="1" applyFont="1" applyFill="1" applyBorder="1" applyAlignment="1">
      <alignment horizontal="center" vertical="center" wrapText="1"/>
    </xf>
    <xf numFmtId="0" fontId="4" fillId="4" borderId="70" xfId="1" applyFont="1" applyFill="1" applyBorder="1" applyAlignment="1">
      <alignment vertical="center" wrapText="1"/>
    </xf>
    <xf numFmtId="0" fontId="4" fillId="0" borderId="70" xfId="1" applyFont="1" applyFill="1" applyBorder="1" applyAlignment="1">
      <alignment horizontal="center" vertical="center"/>
    </xf>
    <xf numFmtId="0" fontId="7" fillId="0" borderId="75" xfId="1" applyFont="1" applyFill="1" applyBorder="1" applyAlignment="1">
      <alignment horizontal="center" vertical="center" wrapText="1"/>
    </xf>
    <xf numFmtId="0" fontId="7" fillId="0" borderId="42" xfId="1" applyFont="1" applyFill="1" applyBorder="1" applyAlignment="1">
      <alignment horizontal="center" vertical="center" wrapText="1"/>
    </xf>
    <xf numFmtId="0" fontId="7" fillId="0" borderId="49" xfId="1" applyFont="1" applyFill="1" applyBorder="1" applyAlignment="1">
      <alignment horizontal="center" vertical="center" wrapText="1"/>
    </xf>
    <xf numFmtId="0" fontId="4" fillId="5" borderId="42" xfId="1" applyFont="1" applyFill="1" applyBorder="1" applyAlignment="1">
      <alignment horizontal="center" vertical="center"/>
    </xf>
    <xf numFmtId="0" fontId="4" fillId="4" borderId="75" xfId="1" applyFont="1" applyFill="1" applyBorder="1" applyAlignment="1">
      <alignment horizontal="left" vertical="center" wrapText="1" indent="2"/>
    </xf>
    <xf numFmtId="0" fontId="4" fillId="0" borderId="100" xfId="1" applyFont="1" applyFill="1" applyBorder="1" applyAlignment="1">
      <alignment horizontal="center" vertical="center" wrapText="1"/>
    </xf>
    <xf numFmtId="0" fontId="4" fillId="0" borderId="70" xfId="1" applyFont="1" applyFill="1" applyBorder="1" applyAlignment="1">
      <alignment vertical="center" wrapText="1"/>
    </xf>
    <xf numFmtId="0" fontId="4" fillId="0" borderId="14" xfId="1" applyFont="1" applyFill="1" applyBorder="1" applyAlignment="1">
      <alignment horizontal="left" vertical="center" wrapText="1"/>
    </xf>
    <xf numFmtId="0" fontId="4" fillId="4" borderId="58" xfId="1" applyFont="1" applyFill="1" applyBorder="1" applyAlignment="1">
      <alignment horizontal="center" vertical="center" wrapText="1"/>
    </xf>
    <xf numFmtId="0" fontId="4" fillId="0" borderId="70" xfId="1" applyFont="1" applyFill="1" applyBorder="1" applyAlignment="1">
      <alignment horizontal="center" vertical="center" wrapText="1"/>
    </xf>
    <xf numFmtId="0" fontId="4" fillId="5" borderId="70" xfId="1" applyFont="1" applyFill="1" applyBorder="1" applyAlignment="1">
      <alignment horizontal="center" vertical="center" wrapText="1"/>
    </xf>
    <xf numFmtId="0" fontId="4" fillId="0" borderId="26" xfId="1" applyFont="1" applyFill="1" applyBorder="1" applyAlignment="1">
      <alignment horizontal="center" vertical="center" wrapText="1"/>
    </xf>
    <xf numFmtId="0" fontId="4" fillId="5" borderId="26" xfId="1" applyFont="1" applyFill="1" applyBorder="1" applyAlignment="1">
      <alignment horizontal="center" vertical="center" wrapText="1"/>
    </xf>
    <xf numFmtId="0" fontId="4" fillId="4" borderId="33" xfId="1" applyFont="1" applyFill="1" applyBorder="1" applyAlignment="1">
      <alignment horizontal="left"/>
    </xf>
    <xf numFmtId="0" fontId="4" fillId="0" borderId="42" xfId="1" applyFont="1" applyFill="1" applyBorder="1" applyAlignment="1">
      <alignment horizontal="center" vertical="center" wrapText="1"/>
    </xf>
    <xf numFmtId="0" fontId="4" fillId="5" borderId="42" xfId="1" applyFont="1" applyFill="1" applyBorder="1" applyAlignment="1">
      <alignment horizontal="center" vertical="center" wrapText="1"/>
    </xf>
    <xf numFmtId="0" fontId="4" fillId="4" borderId="43" xfId="1" applyFont="1" applyFill="1" applyBorder="1" applyAlignment="1">
      <alignment horizontal="left"/>
    </xf>
    <xf numFmtId="0" fontId="4" fillId="4" borderId="50" xfId="1" applyFont="1" applyFill="1" applyBorder="1" applyAlignment="1">
      <alignment horizontal="left"/>
    </xf>
    <xf numFmtId="0" fontId="4" fillId="4" borderId="14" xfId="1" applyFont="1" applyFill="1" applyBorder="1" applyAlignment="1">
      <alignment horizontal="left" vertical="center" wrapText="1"/>
    </xf>
    <xf numFmtId="0" fontId="4" fillId="4" borderId="42" xfId="1" applyFont="1" applyFill="1" applyBorder="1" applyAlignment="1">
      <alignment horizontal="center" vertical="center" wrapText="1"/>
    </xf>
    <xf numFmtId="0" fontId="7" fillId="4" borderId="42" xfId="1" applyFont="1" applyFill="1" applyBorder="1" applyAlignment="1">
      <alignment horizontal="left" vertical="center" wrapText="1" indent="2"/>
    </xf>
    <xf numFmtId="0" fontId="4" fillId="0" borderId="49" xfId="1" applyFont="1" applyFill="1" applyBorder="1" applyAlignment="1">
      <alignment horizontal="center" vertical="center" wrapText="1"/>
    </xf>
    <xf numFmtId="0" fontId="4" fillId="4" borderId="49"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4" fillId="2" borderId="21" xfId="1" applyFont="1" applyFill="1" applyBorder="1" applyAlignment="1">
      <alignment horizontal="left" vertical="center" wrapText="1"/>
    </xf>
    <xf numFmtId="0" fontId="4" fillId="4" borderId="34" xfId="1" applyFont="1" applyFill="1" applyBorder="1" applyAlignment="1">
      <alignment vertical="center" wrapText="1"/>
    </xf>
    <xf numFmtId="0" fontId="4" fillId="0" borderId="32" xfId="1" applyFont="1" applyFill="1" applyBorder="1" applyAlignment="1">
      <alignment horizontal="center" vertical="center" wrapText="1"/>
    </xf>
    <xf numFmtId="0" fontId="4" fillId="5" borderId="32" xfId="1" applyFont="1" applyFill="1" applyBorder="1" applyAlignment="1">
      <alignment horizontal="center" vertical="center" wrapText="1"/>
    </xf>
    <xf numFmtId="0" fontId="4" fillId="4" borderId="51" xfId="1" applyFont="1" applyFill="1" applyBorder="1" applyAlignment="1">
      <alignment vertical="center" wrapText="1"/>
    </xf>
    <xf numFmtId="0" fontId="4" fillId="5" borderId="49" xfId="1" applyFont="1" applyFill="1" applyBorder="1" applyAlignment="1">
      <alignment horizontal="center" vertical="center" wrapText="1"/>
    </xf>
    <xf numFmtId="0" fontId="4" fillId="0" borderId="26" xfId="1" applyFont="1" applyFill="1" applyBorder="1" applyAlignment="1">
      <alignment horizontal="center" vertical="center"/>
    </xf>
    <xf numFmtId="0" fontId="4" fillId="5" borderId="26" xfId="1" applyFont="1" applyFill="1" applyBorder="1" applyAlignment="1">
      <alignment horizontal="center" vertical="center"/>
    </xf>
    <xf numFmtId="0" fontId="7" fillId="4" borderId="42" xfId="1" applyFont="1" applyFill="1" applyBorder="1" applyAlignment="1">
      <alignment vertical="center" wrapText="1"/>
    </xf>
    <xf numFmtId="0" fontId="4" fillId="0" borderId="43" xfId="1" applyFont="1" applyFill="1" applyBorder="1" applyAlignment="1">
      <alignment horizontal="center" vertical="center"/>
    </xf>
    <xf numFmtId="0" fontId="4" fillId="0" borderId="102" xfId="1" applyFont="1" applyFill="1" applyBorder="1" applyAlignment="1">
      <alignment horizontal="center" vertical="center" wrapText="1"/>
    </xf>
    <xf numFmtId="49" fontId="4" fillId="0" borderId="103" xfId="1" applyNumberFormat="1" applyFont="1" applyFill="1" applyBorder="1" applyAlignment="1">
      <alignment horizontal="center" vertical="center" wrapText="1"/>
    </xf>
    <xf numFmtId="0" fontId="4" fillId="4" borderId="104" xfId="1" applyFont="1" applyFill="1" applyBorder="1" applyAlignment="1">
      <alignment vertical="center" wrapText="1"/>
    </xf>
    <xf numFmtId="0" fontId="4" fillId="0" borderId="107" xfId="1" applyFont="1" applyFill="1" applyBorder="1" applyAlignment="1">
      <alignment horizontal="center" vertical="center" wrapText="1"/>
    </xf>
    <xf numFmtId="0" fontId="4" fillId="0" borderId="104" xfId="1" applyFont="1" applyFill="1" applyBorder="1" applyAlignment="1">
      <alignment horizontal="center" vertical="center" wrapText="1"/>
    </xf>
    <xf numFmtId="0" fontId="4" fillId="5" borderId="104" xfId="1" applyFont="1" applyFill="1" applyBorder="1" applyAlignment="1">
      <alignment horizontal="center" vertical="center" wrapText="1"/>
    </xf>
    <xf numFmtId="0" fontId="4" fillId="6" borderId="24" xfId="1" applyFont="1" applyFill="1" applyBorder="1" applyAlignment="1">
      <alignment horizontal="center" vertical="center" wrapText="1"/>
    </xf>
    <xf numFmtId="0" fontId="4" fillId="6" borderId="21" xfId="1" applyFont="1" applyFill="1" applyBorder="1" applyAlignment="1">
      <alignment horizontal="left" vertical="center" wrapText="1"/>
    </xf>
    <xf numFmtId="0" fontId="4" fillId="4" borderId="23" xfId="1" applyFont="1" applyFill="1" applyBorder="1" applyAlignment="1">
      <alignment horizontal="left"/>
    </xf>
    <xf numFmtId="0" fontId="4" fillId="4" borderId="107" xfId="1" applyFont="1" applyFill="1" applyBorder="1" applyAlignment="1">
      <alignment horizontal="left" vertical="center" wrapText="1"/>
    </xf>
    <xf numFmtId="0" fontId="4" fillId="0" borderId="107" xfId="1" applyFont="1" applyFill="1" applyBorder="1" applyAlignment="1">
      <alignment horizontal="center" vertical="center"/>
    </xf>
    <xf numFmtId="0" fontId="4" fillId="0" borderId="104" xfId="1" applyFont="1" applyFill="1" applyBorder="1" applyAlignment="1">
      <alignment horizontal="center" vertical="center"/>
    </xf>
    <xf numFmtId="0" fontId="4" fillId="5" borderId="104" xfId="1" applyFont="1" applyFill="1" applyBorder="1" applyAlignment="1">
      <alignment horizontal="center" vertical="center"/>
    </xf>
    <xf numFmtId="0" fontId="12" fillId="5" borderId="86" xfId="1" applyFont="1" applyFill="1" applyBorder="1" applyAlignment="1">
      <alignment horizontal="center" vertical="center"/>
    </xf>
    <xf numFmtId="0" fontId="4" fillId="0" borderId="45" xfId="1" applyFont="1" applyFill="1" applyBorder="1" applyAlignment="1">
      <alignment horizontal="center" vertical="center"/>
    </xf>
    <xf numFmtId="0" fontId="12" fillId="5" borderId="87" xfId="1" applyFont="1" applyFill="1" applyBorder="1" applyAlignment="1">
      <alignment horizontal="center" vertical="center"/>
    </xf>
    <xf numFmtId="0" fontId="4" fillId="4" borderId="104" xfId="1" applyFont="1" applyFill="1" applyBorder="1" applyAlignment="1">
      <alignment horizontal="left" vertical="center" wrapText="1" indent="2"/>
    </xf>
    <xf numFmtId="0" fontId="4" fillId="0" borderId="106" xfId="1" applyFont="1" applyFill="1" applyBorder="1" applyAlignment="1">
      <alignment horizontal="center" vertical="center"/>
    </xf>
    <xf numFmtId="0" fontId="12" fillId="5" borderId="109" xfId="1" applyFont="1" applyFill="1" applyBorder="1" applyAlignment="1">
      <alignment horizontal="center" vertical="center"/>
    </xf>
    <xf numFmtId="0" fontId="4" fillId="8" borderId="24" xfId="1" applyFont="1" applyFill="1" applyBorder="1" applyAlignment="1">
      <alignment horizontal="center" vertical="center" wrapText="1"/>
    </xf>
    <xf numFmtId="0" fontId="4" fillId="8" borderId="110" xfId="1" applyFont="1" applyFill="1" applyBorder="1" applyAlignment="1">
      <alignment horizontal="left" vertical="center" wrapText="1"/>
    </xf>
    <xf numFmtId="0" fontId="7" fillId="4" borderId="26" xfId="1" applyFont="1" applyFill="1" applyBorder="1" applyAlignment="1">
      <alignment horizontal="left" vertical="center" wrapText="1"/>
    </xf>
    <xf numFmtId="0" fontId="7" fillId="4" borderId="23" xfId="1" applyFont="1" applyFill="1" applyBorder="1" applyAlignment="1">
      <alignment horizontal="left" vertical="center" wrapText="1"/>
    </xf>
    <xf numFmtId="49" fontId="4" fillId="0" borderId="111" xfId="1" applyNumberFormat="1" applyFont="1" applyFill="1" applyBorder="1" applyAlignment="1">
      <alignment vertical="center" wrapText="1"/>
    </xf>
    <xf numFmtId="0" fontId="4" fillId="5" borderId="86" xfId="1" applyFont="1" applyFill="1" applyBorder="1" applyAlignment="1">
      <alignment horizontal="center" vertical="center"/>
    </xf>
    <xf numFmtId="49" fontId="4" fillId="0" borderId="112" xfId="1" applyNumberFormat="1" applyFont="1" applyFill="1" applyBorder="1" applyAlignment="1">
      <alignment horizontal="center" vertical="center" wrapText="1"/>
    </xf>
    <xf numFmtId="0" fontId="4" fillId="4" borderId="113" xfId="1" applyFont="1" applyFill="1" applyBorder="1" applyAlignment="1">
      <alignment horizontal="left" vertical="center" wrapText="1" indent="2"/>
    </xf>
    <xf numFmtId="0" fontId="4" fillId="5" borderId="87" xfId="1" applyFont="1" applyFill="1" applyBorder="1" applyAlignment="1">
      <alignment horizontal="center" vertical="center"/>
    </xf>
    <xf numFmtId="49" fontId="15" fillId="4" borderId="114" xfId="1" applyNumberFormat="1" applyFont="1" applyFill="1" applyBorder="1" applyAlignment="1">
      <alignment horizontal="left" vertical="top" wrapText="1" indent="2"/>
    </xf>
    <xf numFmtId="49" fontId="4" fillId="0" borderId="115" xfId="1" applyNumberFormat="1" applyFont="1" applyFill="1" applyBorder="1" applyAlignment="1">
      <alignment horizontal="center" vertical="center" wrapText="1"/>
    </xf>
    <xf numFmtId="49" fontId="15" fillId="4" borderId="116" xfId="1" applyNumberFormat="1" applyFont="1" applyFill="1" applyBorder="1" applyAlignment="1">
      <alignment horizontal="left" vertical="top" wrapText="1" indent="2"/>
    </xf>
    <xf numFmtId="0" fontId="4" fillId="0" borderId="52" xfId="1" applyFont="1" applyFill="1" applyBorder="1" applyAlignment="1">
      <alignment horizontal="center" vertical="center"/>
    </xf>
    <xf numFmtId="0" fontId="4" fillId="5" borderId="91" xfId="1" applyFont="1" applyFill="1" applyBorder="1" applyAlignment="1">
      <alignment horizontal="center" vertical="center"/>
    </xf>
    <xf numFmtId="49" fontId="4" fillId="0" borderId="31" xfId="1" applyNumberFormat="1" applyFont="1" applyFill="1" applyBorder="1" applyAlignment="1">
      <alignment vertical="center" wrapText="1"/>
    </xf>
    <xf numFmtId="0" fontId="4" fillId="0" borderId="45" xfId="1" quotePrefix="1" applyFont="1" applyFill="1" applyBorder="1" applyAlignment="1">
      <alignment horizontal="center" vertical="center"/>
    </xf>
    <xf numFmtId="0" fontId="4" fillId="0" borderId="77" xfId="1" applyFont="1" applyFill="1" applyBorder="1" applyAlignment="1">
      <alignment horizontal="center" vertical="center"/>
    </xf>
    <xf numFmtId="0" fontId="4" fillId="0" borderId="75" xfId="1" applyFont="1" applyFill="1" applyBorder="1" applyAlignment="1">
      <alignment horizontal="center" vertical="center"/>
    </xf>
    <xf numFmtId="0" fontId="4" fillId="5" borderId="75" xfId="1" applyFont="1" applyFill="1" applyBorder="1" applyAlignment="1">
      <alignment horizontal="center" vertical="center"/>
    </xf>
    <xf numFmtId="0" fontId="4" fillId="5" borderId="43" xfId="1" applyFont="1" applyFill="1" applyBorder="1" applyAlignment="1">
      <alignment horizontal="center" vertical="center"/>
    </xf>
    <xf numFmtId="0" fontId="4" fillId="5" borderId="50" xfId="1" applyFont="1" applyFill="1" applyBorder="1" applyAlignment="1">
      <alignment horizontal="center" vertical="center"/>
    </xf>
    <xf numFmtId="0" fontId="4" fillId="0" borderId="84" xfId="1" applyFont="1" applyFill="1" applyBorder="1" applyAlignment="1">
      <alignment horizontal="center" vertical="center" wrapText="1"/>
    </xf>
    <xf numFmtId="0" fontId="4" fillId="4" borderId="23" xfId="1" applyFont="1" applyFill="1" applyBorder="1" applyAlignment="1">
      <alignment vertical="center" wrapText="1"/>
    </xf>
    <xf numFmtId="0" fontId="4" fillId="0" borderId="49" xfId="1" applyNumberFormat="1" applyFont="1" applyFill="1" applyBorder="1" applyAlignment="1">
      <alignment vertical="center" wrapText="1"/>
    </xf>
    <xf numFmtId="0" fontId="4" fillId="8" borderId="35" xfId="1" applyFont="1" applyFill="1" applyBorder="1" applyAlignment="1">
      <alignment horizontal="center" vertical="center" wrapText="1"/>
    </xf>
    <xf numFmtId="0" fontId="4" fillId="8" borderId="86" xfId="1" applyFont="1" applyFill="1" applyBorder="1" applyAlignment="1">
      <alignment horizontal="left" vertical="center" wrapText="1"/>
    </xf>
    <xf numFmtId="0" fontId="7" fillId="0" borderId="42" xfId="1" applyFont="1" applyFill="1" applyBorder="1" applyAlignment="1">
      <alignment horizontal="left" vertical="center" wrapText="1" indent="2"/>
    </xf>
    <xf numFmtId="0" fontId="4" fillId="0" borderId="0" xfId="1" applyFont="1" applyFill="1" applyAlignment="1">
      <alignment horizontal="center" vertical="center" wrapText="1"/>
    </xf>
    <xf numFmtId="0" fontId="4" fillId="0" borderId="0" xfId="1" applyFont="1" applyFill="1" applyAlignment="1">
      <alignment horizontal="left" vertical="center" wrapText="1"/>
    </xf>
    <xf numFmtId="0" fontId="4" fillId="4" borderId="72" xfId="1" applyFont="1" applyFill="1" applyBorder="1" applyAlignment="1">
      <alignment horizontal="center" vertical="center" wrapText="1"/>
    </xf>
    <xf numFmtId="0" fontId="4" fillId="4" borderId="93" xfId="1" applyFont="1" applyFill="1" applyBorder="1" applyAlignment="1">
      <alignment horizontal="left"/>
    </xf>
    <xf numFmtId="0" fontId="4" fillId="4" borderId="0" xfId="1" applyFont="1" applyFill="1"/>
    <xf numFmtId="0" fontId="4" fillId="0" borderId="0" xfId="1" applyFont="1" applyFill="1" applyAlignment="1">
      <alignment wrapText="1"/>
    </xf>
    <xf numFmtId="0" fontId="4" fillId="4" borderId="93" xfId="1" applyFont="1" applyFill="1" applyBorder="1"/>
    <xf numFmtId="0" fontId="4" fillId="0" borderId="72" xfId="1" applyFont="1" applyFill="1" applyBorder="1" applyAlignment="1">
      <alignment horizontal="center" vertical="center" wrapText="1"/>
    </xf>
    <xf numFmtId="0" fontId="4" fillId="0" borderId="93" xfId="1" applyFont="1" applyFill="1" applyBorder="1" applyAlignment="1">
      <alignment horizontal="left"/>
    </xf>
    <xf numFmtId="0" fontId="4" fillId="0" borderId="93" xfId="1" applyFont="1" applyFill="1" applyBorder="1"/>
    <xf numFmtId="0" fontId="0" fillId="0" borderId="1" xfId="1" applyFont="1" applyFill="1" applyBorder="1" applyAlignment="1">
      <alignment horizontal="center" vertical="center"/>
    </xf>
    <xf numFmtId="0" fontId="8" fillId="4" borderId="68" xfId="1" applyFont="1" applyFill="1" applyBorder="1" applyAlignment="1">
      <alignment vertical="center" wrapText="1"/>
    </xf>
    <xf numFmtId="0" fontId="7" fillId="4" borderId="49" xfId="0" applyFont="1" applyFill="1" applyBorder="1" applyAlignment="1">
      <alignment horizontal="left" vertical="center" wrapText="1" indent="2"/>
    </xf>
    <xf numFmtId="0" fontId="0" fillId="0" borderId="28" xfId="1" applyFont="1" applyFill="1" applyBorder="1" applyAlignment="1">
      <alignment vertical="center"/>
    </xf>
    <xf numFmtId="0" fontId="8" fillId="4" borderId="49" xfId="1" applyFont="1" applyFill="1" applyBorder="1" applyAlignment="1">
      <alignment horizontal="center" vertical="center" wrapText="1"/>
    </xf>
    <xf numFmtId="0" fontId="4" fillId="4" borderId="75" xfId="1" applyFont="1" applyFill="1" applyBorder="1" applyAlignment="1">
      <alignment horizontal="center" vertical="center"/>
    </xf>
    <xf numFmtId="0" fontId="8" fillId="4" borderId="70" xfId="1" applyFont="1" applyFill="1" applyBorder="1" applyAlignment="1">
      <alignment vertical="center" wrapText="1"/>
    </xf>
    <xf numFmtId="0" fontId="4" fillId="8" borderId="59" xfId="1" applyFont="1" applyFill="1" applyBorder="1" applyAlignment="1">
      <alignment horizontal="center" vertical="center" wrapText="1"/>
    </xf>
    <xf numFmtId="0" fontId="4" fillId="8" borderId="60" xfId="1" applyFont="1" applyFill="1" applyBorder="1" applyAlignment="1">
      <alignment horizontal="center" vertical="center" wrapText="1"/>
    </xf>
    <xf numFmtId="0" fontId="4" fillId="4" borderId="54" xfId="1" applyFont="1" applyFill="1" applyBorder="1" applyAlignment="1">
      <alignment horizontal="center" vertical="center" wrapText="1"/>
    </xf>
    <xf numFmtId="0" fontId="4" fillId="4" borderId="56" xfId="1" applyFont="1" applyFill="1" applyBorder="1" applyAlignment="1">
      <alignment horizontal="center" vertical="center" wrapText="1"/>
    </xf>
    <xf numFmtId="0" fontId="4" fillId="4" borderId="66" xfId="1" applyFont="1" applyFill="1" applyBorder="1" applyAlignment="1">
      <alignment horizontal="center" vertical="center" wrapText="1"/>
    </xf>
    <xf numFmtId="0" fontId="4" fillId="0" borderId="80" xfId="1" applyFont="1" applyFill="1" applyBorder="1" applyAlignment="1">
      <alignment horizontal="center" vertical="center" wrapText="1"/>
    </xf>
    <xf numFmtId="49" fontId="4" fillId="0" borderId="48" xfId="1" applyNumberFormat="1" applyFont="1" applyFill="1" applyBorder="1" applyAlignment="1">
      <alignment horizontal="center" vertical="center" wrapText="1"/>
    </xf>
    <xf numFmtId="0" fontId="4" fillId="0" borderId="84" xfId="1" applyFont="1" applyFill="1" applyBorder="1" applyAlignment="1">
      <alignment horizontal="center" vertical="center" wrapText="1"/>
    </xf>
    <xf numFmtId="0" fontId="4" fillId="0" borderId="84" xfId="1" applyFont="1" applyFill="1" applyBorder="1" applyAlignment="1">
      <alignment horizontal="center" vertical="center" wrapText="1"/>
    </xf>
    <xf numFmtId="0" fontId="18" fillId="0" borderId="118" xfId="0" applyFont="1" applyBorder="1" applyAlignment="1">
      <alignment vertical="top" wrapText="1"/>
    </xf>
    <xf numFmtId="0" fontId="18" fillId="0" borderId="118" xfId="0" applyFont="1" applyBorder="1" applyAlignment="1">
      <alignment vertical="center" wrapText="1"/>
    </xf>
    <xf numFmtId="0" fontId="18" fillId="11" borderId="118" xfId="0" applyFont="1" applyFill="1" applyBorder="1" applyAlignment="1">
      <alignment vertical="top" wrapText="1"/>
    </xf>
    <xf numFmtId="0" fontId="18" fillId="0" borderId="118" xfId="0" applyFont="1" applyBorder="1" applyAlignment="1">
      <alignment horizontal="left" vertical="center" wrapText="1"/>
    </xf>
    <xf numFmtId="0" fontId="18" fillId="11" borderId="118" xfId="0" applyFont="1" applyFill="1" applyBorder="1" applyAlignment="1">
      <alignment vertical="center" wrapText="1"/>
    </xf>
    <xf numFmtId="0" fontId="4" fillId="4" borderId="72" xfId="1" applyFont="1" applyFill="1" applyBorder="1" applyAlignment="1">
      <alignment vertical="center" wrapText="1"/>
    </xf>
    <xf numFmtId="0" fontId="7" fillId="4" borderId="6" xfId="1" applyFont="1" applyFill="1" applyBorder="1" applyAlignment="1">
      <alignment vertical="center" wrapText="1"/>
    </xf>
    <xf numFmtId="0" fontId="4" fillId="0" borderId="72" xfId="1" applyFont="1" applyFill="1" applyBorder="1" applyAlignment="1">
      <alignment horizontal="center" vertical="center"/>
    </xf>
    <xf numFmtId="0" fontId="4" fillId="0" borderId="70" xfId="1" applyFont="1" applyFill="1" applyBorder="1" applyAlignment="1">
      <alignment horizontal="center" vertical="center"/>
    </xf>
    <xf numFmtId="0" fontId="4" fillId="5" borderId="72" xfId="1" applyFont="1" applyFill="1" applyBorder="1" applyAlignment="1">
      <alignment horizontal="center" vertical="center"/>
    </xf>
    <xf numFmtId="0" fontId="4" fillId="5" borderId="70" xfId="1" applyFont="1" applyFill="1" applyBorder="1" applyAlignment="1">
      <alignment horizontal="center" vertical="center"/>
    </xf>
    <xf numFmtId="0" fontId="7" fillId="4" borderId="121" xfId="1" applyFont="1" applyFill="1" applyBorder="1" applyAlignment="1">
      <alignment vertical="center" wrapText="1"/>
    </xf>
    <xf numFmtId="0" fontId="7" fillId="4" borderId="72" xfId="1" applyFont="1" applyFill="1" applyBorder="1" applyAlignment="1">
      <alignment vertical="center" wrapText="1"/>
    </xf>
    <xf numFmtId="0" fontId="18" fillId="0" borderId="122" xfId="0" applyFont="1" applyBorder="1" applyAlignment="1">
      <alignment vertical="top" wrapText="1"/>
    </xf>
    <xf numFmtId="0" fontId="7" fillId="4" borderId="49" xfId="1" applyFont="1" applyFill="1" applyBorder="1" applyAlignment="1">
      <alignment vertical="center" wrapText="1"/>
    </xf>
    <xf numFmtId="0" fontId="8" fillId="0" borderId="118" xfId="0" applyFont="1" applyBorder="1" applyAlignment="1">
      <alignment vertical="top" wrapText="1"/>
    </xf>
    <xf numFmtId="0" fontId="7" fillId="4" borderId="36" xfId="1" applyFont="1" applyFill="1" applyBorder="1" applyAlignment="1">
      <alignment vertical="center" wrapText="1"/>
    </xf>
    <xf numFmtId="0" fontId="8" fillId="11" borderId="118" xfId="0" applyFont="1" applyFill="1" applyBorder="1" applyAlignment="1">
      <alignment vertical="top" wrapText="1"/>
    </xf>
    <xf numFmtId="0" fontId="8" fillId="11" borderId="118" xfId="0" applyFont="1" applyFill="1" applyBorder="1" applyAlignment="1">
      <alignment vertical="center" wrapText="1"/>
    </xf>
    <xf numFmtId="0" fontId="8" fillId="0" borderId="118" xfId="0" applyFont="1" applyBorder="1" applyAlignment="1">
      <alignment vertical="center" wrapText="1"/>
    </xf>
    <xf numFmtId="49" fontId="4" fillId="0" borderId="123" xfId="1" applyNumberFormat="1" applyFont="1" applyFill="1" applyBorder="1" applyAlignment="1">
      <alignment horizontal="center" vertical="center" wrapText="1"/>
    </xf>
    <xf numFmtId="0" fontId="4" fillId="4" borderId="82" xfId="1" applyFont="1" applyFill="1" applyBorder="1" applyAlignment="1">
      <alignment horizontal="left" vertical="center" wrapText="1" indent="2"/>
    </xf>
    <xf numFmtId="0" fontId="1" fillId="0" borderId="0" xfId="1" applyFont="1" applyBorder="1" applyAlignment="1">
      <alignment vertical="center"/>
    </xf>
    <xf numFmtId="0" fontId="1" fillId="0" borderId="0" xfId="1" applyFont="1" applyBorder="1" applyAlignment="1">
      <alignment horizontal="center" vertical="center"/>
    </xf>
    <xf numFmtId="0" fontId="16" fillId="0" borderId="6" xfId="4" applyFill="1" applyBorder="1" applyAlignment="1">
      <alignment vertical="center" wrapText="1"/>
    </xf>
    <xf numFmtId="0" fontId="19" fillId="0" borderId="78" xfId="4" applyFont="1" applyFill="1" applyBorder="1" applyAlignment="1">
      <alignment vertical="center" wrapText="1"/>
    </xf>
    <xf numFmtId="0" fontId="4" fillId="4" borderId="104" xfId="1" applyFont="1" applyFill="1" applyBorder="1" applyAlignment="1">
      <alignment horizontal="center" vertical="center"/>
    </xf>
    <xf numFmtId="49" fontId="4" fillId="0" borderId="125" xfId="1" applyNumberFormat="1" applyFont="1" applyFill="1" applyBorder="1" applyAlignment="1">
      <alignment horizontal="center" vertical="center" wrapText="1"/>
    </xf>
    <xf numFmtId="0" fontId="4" fillId="0" borderId="81" xfId="1" applyFont="1" applyFill="1" applyBorder="1" applyAlignment="1">
      <alignment horizontal="center" vertical="center"/>
    </xf>
    <xf numFmtId="0" fontId="4" fillId="5" borderId="126" xfId="1" applyFont="1" applyFill="1" applyBorder="1" applyAlignment="1">
      <alignment horizontal="center" vertical="center"/>
    </xf>
    <xf numFmtId="0" fontId="0" fillId="0" borderId="96" xfId="1" applyFont="1" applyFill="1" applyBorder="1" applyAlignment="1">
      <alignment vertical="center"/>
    </xf>
    <xf numFmtId="164" fontId="1" fillId="0" borderId="127" xfId="3" applyNumberFormat="1" applyFont="1" applyBorder="1" applyAlignment="1">
      <alignment horizontal="center" vertical="center"/>
    </xf>
    <xf numFmtId="0" fontId="4" fillId="0" borderId="0" xfId="1" applyFont="1" applyFill="1" applyAlignment="1">
      <alignment horizontal="center"/>
    </xf>
    <xf numFmtId="0" fontId="4" fillId="4" borderId="45" xfId="1" quotePrefix="1" applyFont="1" applyFill="1" applyBorder="1" applyAlignment="1">
      <alignment horizontal="center" vertical="center"/>
    </xf>
    <xf numFmtId="0" fontId="4" fillId="0" borderId="14" xfId="1" applyFont="1" applyFill="1" applyBorder="1" applyAlignment="1">
      <alignment horizontal="center" vertical="center"/>
    </xf>
    <xf numFmtId="0" fontId="4" fillId="5" borderId="14" xfId="1" applyFont="1" applyFill="1" applyBorder="1" applyAlignment="1">
      <alignment horizontal="center" vertical="center"/>
    </xf>
    <xf numFmtId="0" fontId="4" fillId="4" borderId="82" xfId="1" applyFont="1" applyFill="1" applyBorder="1" applyAlignment="1">
      <alignment horizontal="center" vertical="center"/>
    </xf>
    <xf numFmtId="0" fontId="4" fillId="0" borderId="16" xfId="1" applyFont="1" applyFill="1" applyBorder="1" applyAlignment="1">
      <alignment horizontal="center" vertical="center"/>
    </xf>
    <xf numFmtId="0" fontId="4" fillId="4" borderId="18" xfId="1" applyFont="1" applyFill="1" applyBorder="1" applyAlignment="1">
      <alignment horizontal="center" vertical="center"/>
    </xf>
    <xf numFmtId="0" fontId="4" fillId="5" borderId="129" xfId="1" applyFont="1" applyFill="1" applyBorder="1" applyAlignment="1">
      <alignment horizontal="center" vertical="center"/>
    </xf>
    <xf numFmtId="0" fontId="8" fillId="0" borderId="130" xfId="0" applyFont="1" applyBorder="1" applyAlignment="1">
      <alignment vertical="top" wrapText="1"/>
    </xf>
    <xf numFmtId="49" fontId="4" fillId="0" borderId="128" xfId="1" applyNumberFormat="1" applyFont="1" applyFill="1" applyBorder="1" applyAlignment="1">
      <alignment horizontal="center" vertical="center" wrapText="1"/>
    </xf>
    <xf numFmtId="0" fontId="4" fillId="4" borderId="93" xfId="1" applyFont="1" applyFill="1" applyBorder="1" applyAlignment="1">
      <alignment vertical="center" wrapText="1"/>
    </xf>
    <xf numFmtId="0" fontId="4" fillId="4" borderId="5" xfId="1" applyFont="1" applyFill="1" applyBorder="1" applyAlignment="1">
      <alignment vertical="center" wrapText="1"/>
    </xf>
    <xf numFmtId="0" fontId="7" fillId="0" borderId="82" xfId="1" applyFont="1" applyFill="1" applyBorder="1" applyAlignment="1">
      <alignment horizontal="left" vertical="center" wrapText="1" indent="2"/>
    </xf>
    <xf numFmtId="0" fontId="4" fillId="0" borderId="69" xfId="1" applyFont="1" applyFill="1" applyBorder="1" applyAlignment="1">
      <alignment horizontal="center" vertical="center"/>
    </xf>
    <xf numFmtId="0" fontId="4" fillId="4" borderId="69" xfId="1" applyFont="1" applyFill="1" applyBorder="1" applyAlignment="1">
      <alignment horizontal="center" vertical="center"/>
    </xf>
    <xf numFmtId="0" fontId="4" fillId="0" borderId="40" xfId="1" applyFont="1" applyFill="1" applyBorder="1" applyAlignment="1">
      <alignment horizontal="center" vertical="center" wrapText="1"/>
    </xf>
    <xf numFmtId="0" fontId="4" fillId="0" borderId="0" xfId="1" applyFont="1" applyFill="1" applyBorder="1" applyAlignment="1">
      <alignment horizontal="center" vertical="center" wrapText="1"/>
    </xf>
    <xf numFmtId="49" fontId="4" fillId="0" borderId="0" xfId="1" applyNumberFormat="1" applyFont="1" applyFill="1" applyBorder="1" applyAlignment="1">
      <alignment horizontal="center" vertical="center" wrapText="1"/>
    </xf>
    <xf numFmtId="0" fontId="4" fillId="0" borderId="131" xfId="1" applyFont="1" applyFill="1" applyBorder="1" applyAlignment="1">
      <alignment horizontal="center" vertical="center" wrapText="1"/>
    </xf>
    <xf numFmtId="0" fontId="8" fillId="0" borderId="36" xfId="0" applyFont="1" applyBorder="1" applyAlignment="1">
      <alignment vertical="top" wrapText="1"/>
    </xf>
    <xf numFmtId="0" fontId="8" fillId="0" borderId="36" xfId="0" applyFont="1" applyBorder="1" applyAlignment="1">
      <alignment horizontal="center" vertical="top" wrapText="1"/>
    </xf>
    <xf numFmtId="0" fontId="8" fillId="0" borderId="133" xfId="0" applyFont="1" applyBorder="1" applyAlignment="1">
      <alignment vertical="top" wrapText="1"/>
    </xf>
    <xf numFmtId="0" fontId="8" fillId="0" borderId="69" xfId="0" applyFont="1" applyBorder="1" applyAlignment="1">
      <alignment vertical="top" wrapText="1"/>
    </xf>
    <xf numFmtId="0" fontId="8" fillId="0" borderId="134" xfId="0" applyFont="1" applyBorder="1" applyAlignment="1">
      <alignment vertical="top" wrapText="1"/>
    </xf>
    <xf numFmtId="0" fontId="18" fillId="0" borderId="13" xfId="0" applyFont="1" applyBorder="1" applyAlignment="1">
      <alignment vertical="top" wrapText="1"/>
    </xf>
    <xf numFmtId="49" fontId="4" fillId="0" borderId="18" xfId="1" applyNumberFormat="1" applyFont="1" applyFill="1" applyBorder="1" applyAlignment="1">
      <alignment horizontal="center" vertical="center" wrapText="1"/>
    </xf>
    <xf numFmtId="0" fontId="8" fillId="0" borderId="18" xfId="0" applyFont="1" applyBorder="1" applyAlignment="1">
      <alignment vertical="top" wrapText="1"/>
    </xf>
    <xf numFmtId="0" fontId="4" fillId="0" borderId="18" xfId="1" applyFont="1" applyFill="1" applyBorder="1" applyAlignment="1">
      <alignment horizontal="center" vertical="center"/>
    </xf>
    <xf numFmtId="0" fontId="4" fillId="5" borderId="18" xfId="1" applyFont="1" applyFill="1" applyBorder="1" applyAlignment="1">
      <alignment horizontal="center" vertical="center"/>
    </xf>
    <xf numFmtId="49" fontId="4" fillId="0" borderId="136" xfId="1" applyNumberFormat="1" applyFont="1" applyFill="1" applyBorder="1" applyAlignment="1">
      <alignment horizontal="center" vertical="center" wrapText="1"/>
    </xf>
    <xf numFmtId="0" fontId="8" fillId="0" borderId="137" xfId="0" applyFont="1" applyBorder="1" applyAlignment="1">
      <alignment vertical="top" wrapText="1"/>
    </xf>
    <xf numFmtId="0" fontId="18" fillId="0" borderId="26" xfId="0" applyFont="1" applyBorder="1" applyAlignment="1">
      <alignment vertical="top" wrapText="1"/>
    </xf>
    <xf numFmtId="49" fontId="4" fillId="0" borderId="138" xfId="1" applyNumberFormat="1" applyFont="1" applyFill="1" applyBorder="1" applyAlignment="1">
      <alignment horizontal="center" vertical="center" wrapText="1"/>
    </xf>
    <xf numFmtId="0" fontId="8" fillId="0" borderId="139" xfId="0" applyFont="1" applyBorder="1" applyAlignment="1">
      <alignment vertical="top" wrapText="1"/>
    </xf>
    <xf numFmtId="0" fontId="8" fillId="0" borderId="140" xfId="0" applyFont="1" applyBorder="1" applyAlignment="1">
      <alignment vertical="top" wrapText="1"/>
    </xf>
    <xf numFmtId="0" fontId="4" fillId="4" borderId="26" xfId="1" applyFont="1" applyFill="1" applyBorder="1" applyAlignment="1">
      <alignment horizontal="center" vertical="center" wrapText="1"/>
    </xf>
    <xf numFmtId="0" fontId="4" fillId="5" borderId="138" xfId="1" applyFont="1" applyFill="1" applyBorder="1" applyAlignment="1">
      <alignment horizontal="center" vertical="center"/>
    </xf>
    <xf numFmtId="16" fontId="4" fillId="9" borderId="16" xfId="1" applyNumberFormat="1" applyFont="1" applyFill="1" applyBorder="1" applyAlignment="1">
      <alignment horizontal="center" vertical="center" wrapText="1"/>
    </xf>
    <xf numFmtId="16" fontId="4" fillId="9" borderId="60" xfId="1" applyNumberFormat="1" applyFont="1" applyFill="1" applyBorder="1" applyAlignment="1">
      <alignment horizontal="center" vertical="center" wrapText="1"/>
    </xf>
    <xf numFmtId="16" fontId="4" fillId="9" borderId="62" xfId="1" applyNumberFormat="1" applyFont="1" applyFill="1" applyBorder="1" applyAlignment="1">
      <alignment horizontal="center" vertical="center" wrapText="1"/>
    </xf>
    <xf numFmtId="0" fontId="4" fillId="13" borderId="19" xfId="1" applyFont="1" applyFill="1" applyBorder="1" applyAlignment="1">
      <alignment vertical="center" wrapText="1"/>
    </xf>
    <xf numFmtId="16" fontId="4" fillId="13" borderId="24" xfId="1" applyNumberFormat="1" applyFont="1" applyFill="1" applyBorder="1" applyAlignment="1">
      <alignment horizontal="center" vertical="center" wrapText="1"/>
    </xf>
    <xf numFmtId="0" fontId="4" fillId="14" borderId="19" xfId="1" applyFont="1" applyFill="1" applyBorder="1" applyAlignment="1">
      <alignment vertical="center" wrapText="1"/>
    </xf>
    <xf numFmtId="16" fontId="4" fillId="14" borderId="24" xfId="1" applyNumberFormat="1" applyFont="1" applyFill="1" applyBorder="1" applyAlignment="1">
      <alignment horizontal="center" vertical="center" wrapText="1"/>
    </xf>
    <xf numFmtId="0" fontId="8" fillId="11" borderId="135" xfId="0" applyFont="1" applyFill="1" applyBorder="1" applyAlignment="1">
      <alignment vertical="top" wrapText="1"/>
    </xf>
    <xf numFmtId="0" fontId="8" fillId="11" borderId="36" xfId="0" applyFont="1" applyFill="1" applyBorder="1" applyAlignment="1">
      <alignment vertical="top" wrapText="1"/>
    </xf>
    <xf numFmtId="0" fontId="4" fillId="0" borderId="132" xfId="1" applyFont="1" applyFill="1" applyBorder="1" applyAlignment="1">
      <alignment horizontal="center" vertical="center" wrapText="1"/>
    </xf>
    <xf numFmtId="0" fontId="18" fillId="0" borderId="141" xfId="0" applyFont="1" applyBorder="1" applyAlignment="1">
      <alignment vertical="top" wrapText="1"/>
    </xf>
    <xf numFmtId="0" fontId="7" fillId="0" borderId="7" xfId="1" applyFont="1" applyFill="1" applyBorder="1" applyAlignment="1">
      <alignment vertical="center" wrapText="1"/>
    </xf>
    <xf numFmtId="0" fontId="7" fillId="2" borderId="21" xfId="1" applyFont="1" applyFill="1" applyBorder="1" applyAlignment="1">
      <alignment vertical="center" wrapText="1"/>
    </xf>
    <xf numFmtId="0" fontId="7" fillId="2" borderId="24" xfId="1" applyFont="1" applyFill="1" applyBorder="1" applyAlignment="1">
      <alignment horizontal="center" vertical="center" wrapText="1"/>
    </xf>
    <xf numFmtId="0" fontId="16" fillId="15" borderId="0" xfId="4" applyFill="1" applyAlignment="1">
      <alignment wrapText="1"/>
    </xf>
    <xf numFmtId="0" fontId="4" fillId="8" borderId="6" xfId="1" applyFont="1" applyFill="1" applyBorder="1" applyAlignment="1">
      <alignment horizontal="center" vertical="center" wrapText="1"/>
    </xf>
    <xf numFmtId="0" fontId="4" fillId="8" borderId="61" xfId="1" applyFont="1" applyFill="1" applyBorder="1" applyAlignment="1">
      <alignment horizontal="center" vertical="center" wrapText="1"/>
    </xf>
    <xf numFmtId="0" fontId="4" fillId="8" borderId="15" xfId="1" applyFont="1" applyFill="1" applyBorder="1" applyAlignment="1">
      <alignment horizontal="center" vertical="center" wrapText="1"/>
    </xf>
    <xf numFmtId="0" fontId="4" fillId="2" borderId="71"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89" xfId="1" applyFont="1" applyFill="1" applyBorder="1" applyAlignment="1">
      <alignment horizontal="center" vertical="center" wrapText="1"/>
    </xf>
    <xf numFmtId="0" fontId="4" fillId="0" borderId="67" xfId="1" applyFont="1" applyFill="1" applyBorder="1" applyAlignment="1">
      <alignment horizontal="center" vertical="center" wrapText="1"/>
    </xf>
    <xf numFmtId="0" fontId="4" fillId="0" borderId="131" xfId="1" applyFont="1" applyFill="1" applyBorder="1" applyAlignment="1">
      <alignment horizontal="center" vertical="center" wrapText="1"/>
    </xf>
    <xf numFmtId="0" fontId="4" fillId="0" borderId="95" xfId="1" applyFont="1" applyFill="1" applyBorder="1" applyAlignment="1">
      <alignment horizontal="center" vertical="center" wrapText="1"/>
    </xf>
    <xf numFmtId="0" fontId="4" fillId="4" borderId="54" xfId="1" applyFont="1" applyFill="1" applyBorder="1" applyAlignment="1">
      <alignment horizontal="center" vertical="center" wrapText="1"/>
    </xf>
    <xf numFmtId="0" fontId="4" fillId="4" borderId="56" xfId="1" applyFont="1" applyFill="1" applyBorder="1" applyAlignment="1">
      <alignment horizontal="center" vertical="center" wrapText="1"/>
    </xf>
    <xf numFmtId="0" fontId="4" fillId="4" borderId="58" xfId="1" applyFont="1" applyFill="1" applyBorder="1" applyAlignment="1">
      <alignment horizontal="center" vertical="center" wrapText="1"/>
    </xf>
    <xf numFmtId="0" fontId="8" fillId="0" borderId="118" xfId="0" applyFont="1" applyBorder="1" applyAlignment="1">
      <alignment vertical="center" wrapText="1"/>
    </xf>
    <xf numFmtId="0" fontId="0" fillId="0" borderId="0" xfId="0" applyAlignment="1">
      <alignment vertical="center"/>
    </xf>
    <xf numFmtId="0" fontId="4" fillId="4" borderId="119" xfId="1" applyFont="1" applyFill="1" applyBorder="1" applyAlignment="1">
      <alignment horizontal="center" vertical="center" wrapText="1"/>
    </xf>
    <xf numFmtId="0" fontId="4" fillId="4" borderId="72" xfId="1" applyFont="1" applyFill="1" applyBorder="1" applyAlignment="1">
      <alignment horizontal="center" vertical="center" wrapText="1"/>
    </xf>
    <xf numFmtId="0" fontId="4" fillId="4" borderId="68" xfId="1" applyFont="1" applyFill="1" applyBorder="1" applyAlignment="1">
      <alignment horizontal="center" vertical="center" wrapText="1"/>
    </xf>
    <xf numFmtId="0" fontId="4" fillId="4" borderId="70" xfId="1" applyFont="1" applyFill="1" applyBorder="1" applyAlignment="1">
      <alignment horizontal="center" vertical="center" wrapText="1"/>
    </xf>
    <xf numFmtId="49" fontId="4" fillId="0" borderId="59" xfId="1" applyNumberFormat="1" applyFont="1" applyFill="1" applyBorder="1" applyAlignment="1">
      <alignment horizontal="center" vertical="center" wrapText="1"/>
    </xf>
    <xf numFmtId="49" fontId="4" fillId="0" borderId="60" xfId="1" applyNumberFormat="1" applyFont="1" applyFill="1" applyBorder="1" applyAlignment="1">
      <alignment horizontal="center" vertical="center" wrapText="1"/>
    </xf>
    <xf numFmtId="49" fontId="4" fillId="0" borderId="62" xfId="1" applyNumberFormat="1" applyFont="1" applyFill="1" applyBorder="1" applyAlignment="1">
      <alignment horizontal="center" vertical="center" wrapText="1"/>
    </xf>
    <xf numFmtId="0" fontId="8" fillId="4" borderId="68" xfId="1" applyFont="1" applyFill="1" applyBorder="1" applyAlignment="1">
      <alignment horizontal="left" vertical="center" wrapText="1"/>
    </xf>
    <xf numFmtId="0" fontId="8" fillId="4" borderId="72" xfId="1" applyFont="1" applyFill="1" applyBorder="1" applyAlignment="1">
      <alignment horizontal="left" vertical="center" wrapText="1"/>
    </xf>
    <xf numFmtId="0" fontId="8" fillId="4" borderId="70" xfId="1" applyFont="1" applyFill="1" applyBorder="1" applyAlignment="1">
      <alignment horizontal="left" vertical="center" wrapText="1"/>
    </xf>
    <xf numFmtId="0" fontId="7" fillId="4" borderId="61" xfId="1" applyFont="1" applyFill="1" applyBorder="1" applyAlignment="1">
      <alignment horizontal="center" vertical="center" wrapText="1"/>
    </xf>
    <xf numFmtId="0" fontId="7" fillId="4" borderId="15"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38" xfId="1" applyFont="1" applyFill="1" applyBorder="1" applyAlignment="1">
      <alignment horizontal="center" vertical="center" wrapText="1"/>
    </xf>
    <xf numFmtId="0" fontId="4" fillId="7" borderId="54" xfId="1" applyFont="1" applyFill="1" applyBorder="1" applyAlignment="1">
      <alignment horizontal="center" vertical="center" wrapText="1"/>
    </xf>
    <xf numFmtId="0" fontId="4" fillId="7" borderId="56" xfId="1" applyFont="1" applyFill="1" applyBorder="1" applyAlignment="1">
      <alignment horizontal="center" vertical="center" wrapText="1"/>
    </xf>
    <xf numFmtId="0" fontId="4" fillId="7" borderId="105" xfId="1" applyFont="1" applyFill="1" applyBorder="1" applyAlignment="1">
      <alignment horizontal="center" vertical="center" wrapText="1"/>
    </xf>
    <xf numFmtId="0" fontId="4" fillId="7" borderId="59" xfId="1" applyFont="1" applyFill="1" applyBorder="1" applyAlignment="1">
      <alignment horizontal="center" vertical="center" wrapText="1"/>
    </xf>
    <xf numFmtId="0" fontId="4" fillId="7" borderId="60" xfId="1" applyFont="1" applyFill="1" applyBorder="1" applyAlignment="1">
      <alignment horizontal="center" vertical="center" wrapText="1"/>
    </xf>
    <xf numFmtId="0" fontId="4" fillId="7" borderId="73" xfId="1" applyFont="1" applyFill="1" applyBorder="1" applyAlignment="1">
      <alignment horizontal="center" vertical="center" wrapText="1"/>
    </xf>
    <xf numFmtId="0" fontId="4" fillId="7" borderId="71" xfId="1" applyFont="1" applyFill="1" applyBorder="1" applyAlignment="1">
      <alignment horizontal="left" vertical="center" wrapText="1"/>
    </xf>
    <xf numFmtId="0" fontId="4" fillId="7" borderId="0" xfId="1" applyFont="1" applyFill="1" applyBorder="1" applyAlignment="1">
      <alignment horizontal="left" vertical="center" wrapText="1"/>
    </xf>
    <xf numFmtId="0" fontId="4" fillId="7" borderId="1" xfId="1" applyFont="1" applyFill="1" applyBorder="1" applyAlignment="1">
      <alignment horizontal="left" vertical="center" wrapText="1"/>
    </xf>
    <xf numFmtId="0" fontId="7" fillId="0" borderId="5" xfId="1" applyFont="1" applyFill="1" applyBorder="1" applyAlignment="1">
      <alignment horizontal="left" vertical="center" wrapText="1"/>
    </xf>
    <xf numFmtId="0" fontId="7" fillId="0" borderId="93" xfId="1" applyFont="1" applyFill="1" applyBorder="1" applyAlignment="1">
      <alignment horizontal="left" vertical="center" wrapText="1"/>
    </xf>
    <xf numFmtId="0" fontId="7" fillId="0" borderId="65" xfId="1" applyFont="1" applyFill="1" applyBorder="1" applyAlignment="1">
      <alignment horizontal="left" vertical="center" wrapText="1"/>
    </xf>
    <xf numFmtId="0" fontId="4" fillId="4" borderId="105" xfId="1" applyFont="1" applyFill="1" applyBorder="1" applyAlignment="1">
      <alignment horizontal="center" vertical="center" wrapText="1"/>
    </xf>
    <xf numFmtId="0" fontId="4" fillId="2" borderId="71" xfId="1" applyFont="1" applyFill="1" applyBorder="1" applyAlignment="1">
      <alignment horizontal="left" vertical="center" wrapText="1"/>
    </xf>
    <xf numFmtId="0" fontId="4" fillId="2" borderId="0"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4" borderId="5" xfId="1" applyFont="1" applyFill="1" applyBorder="1" applyAlignment="1">
      <alignment horizontal="left" vertical="center" wrapText="1"/>
    </xf>
    <xf numFmtId="0" fontId="4" fillId="4" borderId="93" xfId="1" applyFont="1" applyFill="1" applyBorder="1" applyAlignment="1">
      <alignment horizontal="left" vertical="center" wrapText="1"/>
    </xf>
    <xf numFmtId="0" fontId="4" fillId="4" borderId="65" xfId="1" applyFont="1" applyFill="1" applyBorder="1" applyAlignment="1">
      <alignment horizontal="left" vertical="center" wrapText="1"/>
    </xf>
    <xf numFmtId="0" fontId="4" fillId="0" borderId="59" xfId="1" applyFont="1" applyFill="1" applyBorder="1" applyAlignment="1">
      <alignment horizontal="center" vertical="center" wrapText="1"/>
    </xf>
    <xf numFmtId="0" fontId="4" fillId="0" borderId="60" xfId="1" applyFont="1" applyFill="1" applyBorder="1" applyAlignment="1">
      <alignment horizontal="center" vertical="center" wrapText="1"/>
    </xf>
    <xf numFmtId="0" fontId="4" fillId="0" borderId="73" xfId="1" applyFont="1" applyFill="1" applyBorder="1" applyAlignment="1">
      <alignment horizontal="center" vertical="center" wrapText="1"/>
    </xf>
    <xf numFmtId="0" fontId="4" fillId="6" borderId="6" xfId="1" applyFont="1" applyFill="1" applyBorder="1" applyAlignment="1">
      <alignment horizontal="center" vertical="center" wrapText="1"/>
    </xf>
    <xf numFmtId="0" fontId="4" fillId="6" borderId="61" xfId="1" applyFont="1" applyFill="1" applyBorder="1" applyAlignment="1">
      <alignment horizontal="center" vertical="center" wrapText="1"/>
    </xf>
    <xf numFmtId="0" fontId="4" fillId="6" borderId="108" xfId="1" applyFont="1" applyFill="1" applyBorder="1" applyAlignment="1">
      <alignment horizontal="center" vertical="center" wrapText="1"/>
    </xf>
    <xf numFmtId="0" fontId="2" fillId="7" borderId="2" xfId="1" applyFont="1" applyFill="1" applyBorder="1" applyAlignment="1">
      <alignment horizontal="center" vertical="center" wrapText="1"/>
    </xf>
    <xf numFmtId="0" fontId="2" fillId="7" borderId="66" xfId="1" applyFont="1" applyFill="1" applyBorder="1" applyAlignment="1">
      <alignment horizontal="center" vertical="center" wrapText="1"/>
    </xf>
    <xf numFmtId="0" fontId="4" fillId="8" borderId="59" xfId="1" applyFont="1" applyFill="1" applyBorder="1" applyAlignment="1">
      <alignment horizontal="center" vertical="center" wrapText="1"/>
    </xf>
    <xf numFmtId="0" fontId="4" fillId="8" borderId="60" xfId="1" applyFont="1" applyFill="1" applyBorder="1" applyAlignment="1">
      <alignment horizontal="center" vertical="center" wrapText="1"/>
    </xf>
    <xf numFmtId="0" fontId="2" fillId="8" borderId="2" xfId="1" applyFont="1" applyFill="1" applyBorder="1" applyAlignment="1">
      <alignment horizontal="center" vertical="center" wrapText="1"/>
    </xf>
    <xf numFmtId="0" fontId="2" fillId="8" borderId="66" xfId="1" applyFont="1" applyFill="1" applyBorder="1" applyAlignment="1">
      <alignment horizontal="center" vertical="center" wrapText="1"/>
    </xf>
    <xf numFmtId="0" fontId="4" fillId="8" borderId="54" xfId="1" applyFont="1" applyFill="1" applyBorder="1" applyAlignment="1">
      <alignment horizontal="center" vertical="center" wrapText="1"/>
    </xf>
    <xf numFmtId="0" fontId="4" fillId="8" borderId="56" xfId="1" applyFont="1" applyFill="1" applyBorder="1" applyAlignment="1">
      <alignment horizontal="center" vertical="center" wrapText="1"/>
    </xf>
    <xf numFmtId="0" fontId="4" fillId="8" borderId="98" xfId="1" applyFont="1" applyFill="1" applyBorder="1" applyAlignment="1">
      <alignment horizontal="left" vertical="center" wrapText="1"/>
    </xf>
    <xf numFmtId="0" fontId="4" fillId="4" borderId="0" xfId="1" applyFont="1" applyFill="1" applyBorder="1" applyAlignment="1">
      <alignment horizontal="center" vertical="center" wrapText="1"/>
    </xf>
    <xf numFmtId="0" fontId="4" fillId="8" borderId="117" xfId="1" applyFont="1" applyFill="1" applyBorder="1" applyAlignment="1">
      <alignment horizontal="left" vertical="center" wrapText="1"/>
    </xf>
    <xf numFmtId="0" fontId="4" fillId="4" borderId="82" xfId="1" applyFont="1" applyFill="1" applyBorder="1" applyAlignment="1">
      <alignment horizontal="left" vertical="center" wrapText="1"/>
    </xf>
    <xf numFmtId="0" fontId="4" fillId="4" borderId="72" xfId="1" applyFont="1" applyFill="1" applyBorder="1" applyAlignment="1">
      <alignment horizontal="left" vertical="center" wrapText="1"/>
    </xf>
    <xf numFmtId="0" fontId="16" fillId="0" borderId="83" xfId="4" applyFill="1" applyBorder="1" applyAlignment="1">
      <alignment horizontal="center" vertical="center" wrapText="1"/>
    </xf>
    <xf numFmtId="0" fontId="10" fillId="0" borderId="61" xfId="2" applyFont="1" applyFill="1" applyBorder="1" applyAlignment="1">
      <alignment horizontal="center" vertical="center" wrapText="1"/>
    </xf>
    <xf numFmtId="0" fontId="4" fillId="8" borderId="62" xfId="1" applyFont="1" applyFill="1" applyBorder="1" applyAlignment="1">
      <alignment horizontal="center" vertical="center" wrapText="1"/>
    </xf>
    <xf numFmtId="0" fontId="4" fillId="8" borderId="6"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4" fillId="4" borderId="32" xfId="1" applyFont="1" applyFill="1" applyBorder="1" applyAlignment="1">
      <alignment horizontal="left" vertical="center" wrapText="1"/>
    </xf>
    <xf numFmtId="0" fontId="4" fillId="4" borderId="49" xfId="1" applyFont="1" applyFill="1" applyBorder="1" applyAlignment="1">
      <alignment horizontal="left" vertical="center" wrapText="1"/>
    </xf>
    <xf numFmtId="0" fontId="4" fillId="4" borderId="6" xfId="1" applyFont="1" applyFill="1" applyBorder="1" applyAlignment="1">
      <alignment horizontal="center" vertical="center" wrapText="1"/>
    </xf>
    <xf numFmtId="0" fontId="4" fillId="4" borderId="15" xfId="1" applyFont="1" applyFill="1" applyBorder="1" applyAlignment="1">
      <alignment horizontal="center" vertical="center" wrapText="1"/>
    </xf>
    <xf numFmtId="0" fontId="4" fillId="8" borderId="7" xfId="1" applyFont="1" applyFill="1" applyBorder="1" applyAlignment="1">
      <alignment horizontal="center" vertical="center" wrapText="1"/>
    </xf>
    <xf numFmtId="0" fontId="4" fillId="8" borderId="16" xfId="1" applyFont="1" applyFill="1" applyBorder="1" applyAlignment="1">
      <alignment horizontal="center" vertical="center" wrapText="1"/>
    </xf>
    <xf numFmtId="0" fontId="4" fillId="8" borderId="9" xfId="1" applyFont="1" applyFill="1" applyBorder="1" applyAlignment="1">
      <alignment horizontal="left" vertical="center" wrapText="1"/>
    </xf>
    <xf numFmtId="0" fontId="4" fillId="8" borderId="12" xfId="1" applyFont="1" applyFill="1" applyBorder="1" applyAlignment="1">
      <alignment horizontal="left" vertical="center" wrapText="1"/>
    </xf>
    <xf numFmtId="0" fontId="4" fillId="4" borderId="34" xfId="1" applyFont="1" applyFill="1" applyBorder="1" applyAlignment="1">
      <alignment horizontal="center" vertical="center" wrapText="1"/>
    </xf>
    <xf numFmtId="0" fontId="4" fillId="4" borderId="51" xfId="1" applyFont="1" applyFill="1" applyBorder="1" applyAlignment="1">
      <alignment horizontal="center" vertical="center" wrapText="1"/>
    </xf>
    <xf numFmtId="0" fontId="4" fillId="4" borderId="5" xfId="1" applyFont="1" applyFill="1" applyBorder="1" applyAlignment="1">
      <alignment horizontal="center" vertical="center" wrapText="1"/>
    </xf>
    <xf numFmtId="0" fontId="4" fillId="4" borderId="93" xfId="1" applyFont="1" applyFill="1" applyBorder="1" applyAlignment="1">
      <alignment horizontal="center" vertical="center" wrapText="1"/>
    </xf>
    <xf numFmtId="0" fontId="4" fillId="4" borderId="65"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39" xfId="1" applyFont="1" applyFill="1" applyBorder="1" applyAlignment="1">
      <alignment horizontal="center" vertical="center" wrapText="1"/>
    </xf>
    <xf numFmtId="0" fontId="2" fillId="6" borderId="2" xfId="1" applyFont="1" applyFill="1" applyBorder="1" applyAlignment="1">
      <alignment horizontal="center" vertical="center" wrapText="1"/>
    </xf>
    <xf numFmtId="0" fontId="2" fillId="6" borderId="66" xfId="1" applyFont="1" applyFill="1" applyBorder="1" applyAlignment="1">
      <alignment horizontal="center" vertical="center" wrapText="1"/>
    </xf>
    <xf numFmtId="0" fontId="4" fillId="6" borderId="59" xfId="1" applyFont="1" applyFill="1" applyBorder="1" applyAlignment="1">
      <alignment horizontal="center" vertical="center" wrapText="1"/>
    </xf>
    <xf numFmtId="0" fontId="4" fillId="6" borderId="73" xfId="1" applyFont="1" applyFill="1" applyBorder="1" applyAlignment="1">
      <alignment horizontal="center" vertical="center" wrapText="1"/>
    </xf>
    <xf numFmtId="0" fontId="4" fillId="6" borderId="6" xfId="1" applyFont="1" applyFill="1" applyBorder="1" applyAlignment="1">
      <alignment horizontal="left" vertical="center" wrapText="1"/>
    </xf>
    <xf numFmtId="0" fontId="4" fillId="6" borderId="108" xfId="1" applyFont="1" applyFill="1" applyBorder="1" applyAlignment="1">
      <alignment horizontal="left" vertical="center" wrapText="1"/>
    </xf>
    <xf numFmtId="0" fontId="4" fillId="4" borderId="108"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66" xfId="1" applyFont="1" applyFill="1" applyBorder="1" applyAlignment="1">
      <alignment horizontal="center" vertical="center" wrapText="1"/>
    </xf>
    <xf numFmtId="0" fontId="4" fillId="2" borderId="59" xfId="1" applyFont="1" applyFill="1" applyBorder="1" applyAlignment="1">
      <alignment horizontal="center" vertical="center" wrapText="1"/>
    </xf>
    <xf numFmtId="0" fontId="4" fillId="2" borderId="62" xfId="1" applyFont="1" applyFill="1" applyBorder="1" applyAlignment="1">
      <alignment horizontal="center" vertical="center" wrapText="1"/>
    </xf>
    <xf numFmtId="0" fontId="4" fillId="2" borderId="89" xfId="1" applyFont="1" applyFill="1" applyBorder="1" applyAlignment="1">
      <alignment horizontal="left" vertical="center" wrapText="1"/>
    </xf>
    <xf numFmtId="0" fontId="4" fillId="4" borderId="33" xfId="1" applyFont="1" applyFill="1" applyBorder="1" applyAlignment="1">
      <alignment horizontal="left" vertical="center" wrapText="1"/>
    </xf>
    <xf numFmtId="0" fontId="4" fillId="4" borderId="50" xfId="1" applyFont="1" applyFill="1" applyBorder="1" applyAlignment="1">
      <alignment horizontal="left" vertical="center" wrapText="1"/>
    </xf>
    <xf numFmtId="0" fontId="4" fillId="2" borderId="60" xfId="1" applyFont="1" applyFill="1" applyBorder="1" applyAlignment="1">
      <alignment horizontal="center" vertical="center" wrapText="1"/>
    </xf>
    <xf numFmtId="0" fontId="4" fillId="4" borderId="61" xfId="1" applyFont="1" applyFill="1" applyBorder="1" applyAlignment="1">
      <alignment horizontal="center" vertical="center" wrapText="1"/>
    </xf>
    <xf numFmtId="0" fontId="4" fillId="4" borderId="44" xfId="1" applyFont="1" applyFill="1" applyBorder="1" applyAlignment="1">
      <alignment horizontal="center" vertical="center" wrapText="1"/>
    </xf>
    <xf numFmtId="0" fontId="4" fillId="2" borderId="73" xfId="1" applyFont="1" applyFill="1" applyBorder="1" applyAlignment="1">
      <alignment horizontal="center" vertical="center" wrapText="1"/>
    </xf>
    <xf numFmtId="0" fontId="4" fillId="0" borderId="93"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10" borderId="61" xfId="1" applyFont="1" applyFill="1" applyBorder="1" applyAlignment="1">
      <alignment horizontal="center" vertical="center" wrapText="1"/>
    </xf>
    <xf numFmtId="0" fontId="4" fillId="10" borderId="98" xfId="1" applyFont="1" applyFill="1" applyBorder="1" applyAlignment="1">
      <alignment horizontal="center" vertical="center" wrapText="1"/>
    </xf>
    <xf numFmtId="0" fontId="4" fillId="10" borderId="15" xfId="1" applyFont="1" applyFill="1" applyBorder="1" applyAlignment="1">
      <alignment horizontal="center" vertical="center" wrapText="1"/>
    </xf>
    <xf numFmtId="0" fontId="4" fillId="9" borderId="59" xfId="1" applyFont="1" applyFill="1" applyBorder="1" applyAlignment="1">
      <alignment horizontal="center" vertical="center" wrapText="1"/>
    </xf>
    <xf numFmtId="0" fontId="4" fillId="9" borderId="60" xfId="1" applyFont="1" applyFill="1" applyBorder="1" applyAlignment="1">
      <alignment horizontal="center" vertical="center" wrapText="1"/>
    </xf>
    <xf numFmtId="0" fontId="4" fillId="9" borderId="62" xfId="1" applyFont="1" applyFill="1" applyBorder="1" applyAlignment="1">
      <alignment horizontal="center" vertical="center" wrapText="1"/>
    </xf>
    <xf numFmtId="0" fontId="4" fillId="9" borderId="71" xfId="1" applyFont="1" applyFill="1" applyBorder="1" applyAlignment="1">
      <alignment horizontal="left" vertical="center" wrapText="1"/>
    </xf>
    <xf numFmtId="0" fontId="4" fillId="9" borderId="0" xfId="1" applyFont="1" applyFill="1" applyBorder="1" applyAlignment="1">
      <alignment horizontal="left" vertical="center" wrapText="1"/>
    </xf>
    <xf numFmtId="0" fontId="4" fillId="9" borderId="89" xfId="1" applyFont="1" applyFill="1" applyBorder="1" applyAlignment="1">
      <alignment horizontal="left" vertical="center" wrapText="1"/>
    </xf>
    <xf numFmtId="0" fontId="4" fillId="4" borderId="66" xfId="1" applyFont="1" applyFill="1" applyBorder="1" applyAlignment="1">
      <alignment horizontal="center" vertical="center" wrapText="1"/>
    </xf>
    <xf numFmtId="0" fontId="4" fillId="4" borderId="99" xfId="1" applyFont="1" applyFill="1" applyBorder="1" applyAlignment="1">
      <alignment horizontal="center" vertical="center" wrapText="1"/>
    </xf>
    <xf numFmtId="0" fontId="4" fillId="4" borderId="124" xfId="1" applyFont="1" applyFill="1" applyBorder="1" applyAlignment="1">
      <alignment horizontal="center" vertical="center" wrapText="1"/>
    </xf>
    <xf numFmtId="0" fontId="4" fillId="4" borderId="101" xfId="1" applyFont="1" applyFill="1" applyBorder="1" applyAlignment="1">
      <alignment horizontal="center" vertical="center" wrapText="1"/>
    </xf>
    <xf numFmtId="0" fontId="7" fillId="4" borderId="54" xfId="1" applyFont="1" applyFill="1" applyBorder="1" applyAlignment="1">
      <alignment horizontal="center" vertical="center" wrapText="1"/>
    </xf>
    <xf numFmtId="0" fontId="7" fillId="4" borderId="56" xfId="1" applyFont="1" applyFill="1" applyBorder="1" applyAlignment="1">
      <alignment horizontal="center" vertical="center" wrapText="1"/>
    </xf>
    <xf numFmtId="0" fontId="7" fillId="4" borderId="58"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9" borderId="6" xfId="1" applyFont="1" applyFill="1" applyBorder="1" applyAlignment="1">
      <alignment horizontal="center" vertical="center" wrapText="1"/>
    </xf>
    <xf numFmtId="0" fontId="4" fillId="9" borderId="61" xfId="1" applyFont="1" applyFill="1" applyBorder="1" applyAlignment="1">
      <alignment horizontal="center" vertical="center" wrapText="1"/>
    </xf>
    <xf numFmtId="0" fontId="4" fillId="9" borderId="15" xfId="1" applyFont="1" applyFill="1" applyBorder="1" applyAlignment="1">
      <alignment horizontal="center" vertical="center" wrapText="1"/>
    </xf>
    <xf numFmtId="0" fontId="4" fillId="9" borderId="7" xfId="1" applyFont="1" applyFill="1" applyBorder="1" applyAlignment="1">
      <alignment horizontal="center" vertical="center" wrapText="1"/>
    </xf>
    <xf numFmtId="0" fontId="4" fillId="9" borderId="28" xfId="1" applyFont="1" applyFill="1" applyBorder="1" applyAlignment="1">
      <alignment horizontal="center" vertical="center" wrapText="1"/>
    </xf>
    <xf numFmtId="0" fontId="4" fillId="9" borderId="16" xfId="1" applyFont="1" applyFill="1" applyBorder="1" applyAlignment="1">
      <alignment horizontal="center" vertical="center" wrapText="1"/>
    </xf>
    <xf numFmtId="0" fontId="4" fillId="9" borderId="3" xfId="1" applyFont="1" applyFill="1" applyBorder="1" applyAlignment="1">
      <alignment horizontal="left" vertical="center" wrapText="1"/>
    </xf>
    <xf numFmtId="0" fontId="4" fillId="9" borderId="40" xfId="1" applyFont="1" applyFill="1" applyBorder="1" applyAlignment="1">
      <alignment horizontal="left" vertical="center" wrapText="1"/>
    </xf>
    <xf numFmtId="0" fontId="4" fillId="9" borderId="47" xfId="1" applyFont="1" applyFill="1" applyBorder="1" applyAlignment="1">
      <alignment horizontal="left" vertical="center" wrapText="1"/>
    </xf>
    <xf numFmtId="0" fontId="2" fillId="10" borderId="2" xfId="1" applyFont="1" applyFill="1" applyBorder="1" applyAlignment="1">
      <alignment horizontal="center" vertical="center" wrapText="1"/>
    </xf>
    <xf numFmtId="0" fontId="2" fillId="10" borderId="66" xfId="1" applyFont="1" applyFill="1" applyBorder="1" applyAlignment="1">
      <alignment horizontal="center" vertical="center" wrapText="1"/>
    </xf>
    <xf numFmtId="0" fontId="2" fillId="9" borderId="2" xfId="1" applyFont="1" applyFill="1" applyBorder="1" applyAlignment="1">
      <alignment horizontal="center" vertical="center" wrapText="1"/>
    </xf>
    <xf numFmtId="0" fontId="2" fillId="9" borderId="66" xfId="1" applyFont="1" applyFill="1" applyBorder="1" applyAlignment="1">
      <alignment horizontal="center" vertical="center" wrapText="1"/>
    </xf>
    <xf numFmtId="0" fontId="4" fillId="9" borderId="6" xfId="1" applyFont="1" applyFill="1" applyBorder="1" applyAlignment="1">
      <alignment horizontal="left" vertical="center" wrapText="1"/>
    </xf>
    <xf numFmtId="0" fontId="4" fillId="9" borderId="61" xfId="1" applyFont="1" applyFill="1" applyBorder="1" applyAlignment="1">
      <alignment horizontal="left" vertical="center" wrapText="1"/>
    </xf>
    <xf numFmtId="0" fontId="4" fillId="9" borderId="15" xfId="1" applyFont="1" applyFill="1" applyBorder="1" applyAlignment="1">
      <alignment horizontal="left" vertical="center" wrapText="1"/>
    </xf>
    <xf numFmtId="0" fontId="4" fillId="9" borderId="73" xfId="1" applyFont="1" applyFill="1" applyBorder="1" applyAlignment="1">
      <alignment horizontal="center" vertical="center" wrapText="1"/>
    </xf>
    <xf numFmtId="0" fontId="4" fillId="9" borderId="96" xfId="1" applyFont="1" applyFill="1" applyBorder="1" applyAlignment="1">
      <alignment horizontal="center" vertical="center" wrapText="1"/>
    </xf>
    <xf numFmtId="0" fontId="4" fillId="9" borderId="1" xfId="1" applyFont="1" applyFill="1" applyBorder="1" applyAlignment="1">
      <alignment horizontal="left" vertical="center" wrapText="1"/>
    </xf>
    <xf numFmtId="0" fontId="4" fillId="9" borderId="97" xfId="1" applyFont="1" applyFill="1" applyBorder="1" applyAlignment="1">
      <alignment horizontal="left" vertical="center" wrapText="1"/>
    </xf>
    <xf numFmtId="0" fontId="4" fillId="5" borderId="68" xfId="1" applyFont="1" applyFill="1" applyBorder="1" applyAlignment="1">
      <alignment horizontal="center" vertical="center"/>
    </xf>
    <xf numFmtId="0" fontId="4" fillId="5" borderId="72" xfId="1" applyFont="1" applyFill="1" applyBorder="1" applyAlignment="1">
      <alignment horizontal="center" vertical="center"/>
    </xf>
    <xf numFmtId="0" fontId="4" fillId="5" borderId="70" xfId="1" applyFont="1" applyFill="1" applyBorder="1" applyAlignment="1">
      <alignment horizontal="center" vertical="center"/>
    </xf>
    <xf numFmtId="0" fontId="4" fillId="4" borderId="59" xfId="1" applyFont="1" applyFill="1" applyBorder="1" applyAlignment="1">
      <alignment horizontal="center" vertical="center"/>
    </xf>
    <xf numFmtId="0" fontId="4" fillId="4" borderId="60" xfId="1" applyFont="1" applyFill="1" applyBorder="1" applyAlignment="1">
      <alignment horizontal="center" vertical="center"/>
    </xf>
    <xf numFmtId="0" fontId="4" fillId="4" borderId="62" xfId="1" applyFont="1" applyFill="1" applyBorder="1" applyAlignment="1">
      <alignment horizontal="center" vertical="center"/>
    </xf>
    <xf numFmtId="0" fontId="4" fillId="0" borderId="68" xfId="1" applyFont="1" applyFill="1" applyBorder="1" applyAlignment="1">
      <alignment horizontal="center" vertical="center"/>
    </xf>
    <xf numFmtId="0" fontId="4" fillId="0" borderId="72" xfId="1" applyFont="1" applyFill="1" applyBorder="1" applyAlignment="1">
      <alignment horizontal="center" vertical="center"/>
    </xf>
    <xf numFmtId="0" fontId="4" fillId="0" borderId="70" xfId="1" applyFont="1" applyFill="1" applyBorder="1" applyAlignment="1">
      <alignment horizontal="center" vertical="center"/>
    </xf>
    <xf numFmtId="0" fontId="16" fillId="4" borderId="6" xfId="4" applyFill="1" applyBorder="1" applyAlignment="1">
      <alignment horizontal="center" vertical="center" wrapText="1"/>
    </xf>
    <xf numFmtId="0" fontId="16" fillId="4" borderId="61" xfId="4" applyFill="1" applyBorder="1" applyAlignment="1">
      <alignment horizontal="center" vertical="center" wrapText="1"/>
    </xf>
    <xf numFmtId="0" fontId="16" fillId="4" borderId="78" xfId="4" applyFill="1" applyBorder="1" applyAlignment="1">
      <alignment horizontal="center" vertical="center" wrapText="1"/>
    </xf>
    <xf numFmtId="0" fontId="4" fillId="0" borderId="30" xfId="1" applyFont="1" applyFill="1" applyBorder="1" applyAlignment="1">
      <alignment horizontal="center" vertical="center" wrapText="1"/>
    </xf>
    <xf numFmtId="0" fontId="4" fillId="0" borderId="37" xfId="1" applyFont="1" applyFill="1" applyBorder="1" applyAlignment="1">
      <alignment horizontal="center" vertical="center" wrapText="1"/>
    </xf>
    <xf numFmtId="0" fontId="4" fillId="8" borderId="71" xfId="1" applyFont="1" applyFill="1" applyBorder="1" applyAlignment="1">
      <alignment horizontal="left" vertical="center" wrapText="1"/>
    </xf>
    <xf numFmtId="0" fontId="4" fillId="8" borderId="0" xfId="1" applyFont="1" applyFill="1" applyBorder="1" applyAlignment="1">
      <alignment horizontal="left" vertical="center" wrapText="1"/>
    </xf>
    <xf numFmtId="0" fontId="4" fillId="8" borderId="89" xfId="1" applyFont="1" applyFill="1" applyBorder="1" applyAlignment="1">
      <alignment horizontal="left" vertical="center" wrapText="1"/>
    </xf>
    <xf numFmtId="49" fontId="4" fillId="0" borderId="35" xfId="1" applyNumberFormat="1" applyFont="1" applyFill="1" applyBorder="1" applyAlignment="1">
      <alignment horizontal="center" vertical="center" wrapText="1"/>
    </xf>
    <xf numFmtId="49" fontId="4" fillId="0" borderId="45" xfId="1" applyNumberFormat="1" applyFont="1" applyFill="1" applyBorder="1" applyAlignment="1">
      <alignment horizontal="center" vertical="center" wrapText="1"/>
    </xf>
    <xf numFmtId="0" fontId="4" fillId="4" borderId="68" xfId="1" applyFont="1" applyFill="1" applyBorder="1" applyAlignment="1">
      <alignment horizontal="justify" vertical="center" wrapText="1"/>
    </xf>
    <xf numFmtId="0" fontId="4" fillId="4" borderId="72" xfId="1" applyFont="1" applyFill="1" applyBorder="1" applyAlignment="1">
      <alignment horizontal="justify" vertical="center" wrapText="1"/>
    </xf>
    <xf numFmtId="0" fontId="4" fillId="4" borderId="75" xfId="1" applyFont="1" applyFill="1" applyBorder="1" applyAlignment="1">
      <alignment horizontal="justify" vertical="center" wrapText="1"/>
    </xf>
    <xf numFmtId="0" fontId="4" fillId="4" borderId="86" xfId="1" applyFont="1" applyFill="1" applyBorder="1" applyAlignment="1">
      <alignment horizontal="center" vertical="center" wrapText="1"/>
    </xf>
    <xf numFmtId="0" fontId="4" fillId="4" borderId="87" xfId="1" applyFont="1" applyFill="1" applyBorder="1" applyAlignment="1">
      <alignment horizontal="center" vertical="center" wrapText="1"/>
    </xf>
    <xf numFmtId="0" fontId="4" fillId="4" borderId="91" xfId="1" applyFont="1" applyFill="1" applyBorder="1" applyAlignment="1">
      <alignment horizontal="center" vertical="center" wrapText="1"/>
    </xf>
    <xf numFmtId="0" fontId="4" fillId="0" borderId="80" xfId="1" applyFont="1" applyFill="1" applyBorder="1" applyAlignment="1">
      <alignment horizontal="center" vertical="center" wrapText="1"/>
    </xf>
    <xf numFmtId="0" fontId="8" fillId="0" borderId="82" xfId="1" applyFont="1" applyFill="1" applyBorder="1" applyAlignment="1">
      <alignment horizontal="center" vertical="center" wrapText="1"/>
    </xf>
    <xf numFmtId="0" fontId="8" fillId="0" borderId="72" xfId="1" applyFont="1" applyFill="1" applyBorder="1" applyAlignment="1">
      <alignment horizontal="center" vertical="center" wrapText="1"/>
    </xf>
    <xf numFmtId="0" fontId="8" fillId="0" borderId="75" xfId="1" applyFont="1" applyFill="1" applyBorder="1" applyAlignment="1">
      <alignment horizontal="center" vertical="center" wrapText="1"/>
    </xf>
    <xf numFmtId="0" fontId="4" fillId="0" borderId="84" xfId="1" applyFont="1" applyFill="1" applyBorder="1" applyAlignment="1">
      <alignment horizontal="center" vertical="center" wrapText="1"/>
    </xf>
    <xf numFmtId="0" fontId="4" fillId="0" borderId="85" xfId="1" applyFont="1" applyFill="1" applyBorder="1" applyAlignment="1">
      <alignment horizontal="center" vertical="center" wrapText="1"/>
    </xf>
    <xf numFmtId="0" fontId="8" fillId="0" borderId="70" xfId="1" applyFont="1" applyFill="1" applyBorder="1" applyAlignment="1">
      <alignment horizontal="center" vertical="center" wrapText="1"/>
    </xf>
    <xf numFmtId="0" fontId="4" fillId="8" borderId="9" xfId="1" applyFont="1" applyFill="1" applyBorder="1" applyAlignment="1">
      <alignment horizontal="center" vertical="center" wrapText="1"/>
    </xf>
    <xf numFmtId="0" fontId="4" fillId="8" borderId="39" xfId="1" applyFont="1" applyFill="1" applyBorder="1" applyAlignment="1">
      <alignment horizontal="center" vertical="center" wrapText="1"/>
    </xf>
    <xf numFmtId="49" fontId="4" fillId="0" borderId="41" xfId="1" applyNumberFormat="1" applyFont="1" applyFill="1" applyBorder="1" applyAlignment="1">
      <alignment horizontal="center" vertical="center" wrapText="1"/>
    </xf>
    <xf numFmtId="49" fontId="4" fillId="0" borderId="48" xfId="1" applyNumberFormat="1" applyFont="1" applyFill="1" applyBorder="1" applyAlignment="1">
      <alignment horizontal="center" vertical="center" wrapText="1"/>
    </xf>
    <xf numFmtId="0" fontId="4" fillId="0" borderId="32" xfId="1" applyFont="1" applyFill="1" applyBorder="1" applyAlignment="1">
      <alignment horizontal="center" vertical="center" wrapText="1"/>
    </xf>
    <xf numFmtId="0" fontId="4" fillId="0" borderId="42" xfId="1" applyFont="1" applyFill="1" applyBorder="1" applyAlignment="1">
      <alignment horizontal="center" vertical="center" wrapText="1"/>
    </xf>
    <xf numFmtId="0" fontId="4" fillId="4" borderId="75" xfId="1" applyFont="1" applyFill="1" applyBorder="1" applyAlignment="1">
      <alignment horizontal="center" vertical="center" wrapText="1"/>
    </xf>
    <xf numFmtId="0" fontId="9" fillId="0" borderId="6" xfId="2" applyFill="1" applyBorder="1" applyAlignment="1">
      <alignment horizontal="center" vertical="center" wrapText="1"/>
    </xf>
    <xf numFmtId="0" fontId="9" fillId="0" borderId="61" xfId="2" applyFill="1" applyBorder="1" applyAlignment="1">
      <alignment horizontal="center" vertical="center" wrapText="1"/>
    </xf>
    <xf numFmtId="0" fontId="9" fillId="0" borderId="78" xfId="2" applyFill="1" applyBorder="1" applyAlignment="1">
      <alignment horizontal="center" vertical="center" wrapText="1"/>
    </xf>
    <xf numFmtId="0" fontId="8" fillId="4" borderId="82" xfId="1" applyFont="1" applyFill="1" applyBorder="1" applyAlignment="1">
      <alignment horizontal="center" vertical="center" wrapText="1"/>
    </xf>
    <xf numFmtId="0" fontId="8" fillId="4" borderId="72" xfId="1" applyFont="1" applyFill="1" applyBorder="1" applyAlignment="1">
      <alignment horizontal="center" vertical="center" wrapText="1"/>
    </xf>
    <xf numFmtId="0" fontId="8" fillId="4" borderId="70" xfId="1" applyFont="1" applyFill="1" applyBorder="1" applyAlignment="1">
      <alignment horizontal="center" vertical="center" wrapText="1"/>
    </xf>
    <xf numFmtId="0" fontId="9" fillId="0" borderId="15" xfId="2" applyFill="1" applyBorder="1" applyAlignment="1">
      <alignment horizontal="center" vertical="center" wrapText="1"/>
    </xf>
    <xf numFmtId="0" fontId="8" fillId="4" borderId="75" xfId="1" applyFont="1" applyFill="1" applyBorder="1" applyAlignment="1">
      <alignment horizontal="center" vertical="center" wrapText="1"/>
    </xf>
    <xf numFmtId="0" fontId="16" fillId="4" borderId="120" xfId="4" applyFill="1" applyBorder="1" applyAlignment="1">
      <alignment horizontal="center" vertical="center" wrapText="1"/>
    </xf>
    <xf numFmtId="0" fontId="4" fillId="7" borderId="62" xfId="1" applyFont="1" applyFill="1" applyBorder="1" applyAlignment="1">
      <alignment horizontal="center" vertical="center" wrapText="1"/>
    </xf>
    <xf numFmtId="0" fontId="7" fillId="7" borderId="6" xfId="1" applyFont="1" applyFill="1" applyBorder="1" applyAlignment="1">
      <alignment horizontal="left" vertical="center" wrapText="1"/>
    </xf>
    <xf numFmtId="0" fontId="7" fillId="7" borderId="61" xfId="1" applyFont="1" applyFill="1" applyBorder="1" applyAlignment="1">
      <alignment horizontal="left" vertical="center" wrapText="1"/>
    </xf>
    <xf numFmtId="0" fontId="7" fillId="7" borderId="15" xfId="1" applyFont="1" applyFill="1" applyBorder="1" applyAlignment="1">
      <alignment horizontal="left" vertical="center" wrapText="1"/>
    </xf>
    <xf numFmtId="0" fontId="4" fillId="12" borderId="72" xfId="1" applyFont="1" applyFill="1" applyBorder="1" applyAlignment="1">
      <alignment horizontal="justify" vertical="center" wrapText="1"/>
    </xf>
    <xf numFmtId="0" fontId="4" fillId="12" borderId="70" xfId="1" applyFont="1" applyFill="1" applyBorder="1" applyAlignment="1">
      <alignment horizontal="justify" vertical="center" wrapText="1"/>
    </xf>
    <xf numFmtId="0" fontId="6" fillId="0" borderId="12"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2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3" xfId="1" applyFont="1" applyFill="1" applyBorder="1" applyAlignment="1">
      <alignment horizontal="left" vertical="center" wrapText="1"/>
    </xf>
    <xf numFmtId="0" fontId="4" fillId="2" borderId="40" xfId="1" applyFont="1" applyFill="1" applyBorder="1" applyAlignment="1">
      <alignment horizontal="left" vertical="center" wrapText="1"/>
    </xf>
    <xf numFmtId="0" fontId="4" fillId="2" borderId="47" xfId="1" applyFont="1" applyFill="1" applyBorder="1" applyAlignment="1">
      <alignment horizontal="left" vertical="center" wrapText="1"/>
    </xf>
    <xf numFmtId="0" fontId="4" fillId="2" borderId="9" xfId="1" applyFont="1" applyFill="1" applyBorder="1" applyAlignment="1">
      <alignment horizontal="left" vertical="center" wrapText="1"/>
    </xf>
    <xf numFmtId="0" fontId="4" fillId="2" borderId="39" xfId="1" applyFont="1" applyFill="1" applyBorder="1" applyAlignment="1">
      <alignment horizontal="left" vertical="center" wrapText="1"/>
    </xf>
    <xf numFmtId="0" fontId="4" fillId="2" borderId="12" xfId="1" applyFont="1" applyFill="1" applyBorder="1" applyAlignment="1">
      <alignment horizontal="left" vertical="center" wrapText="1"/>
    </xf>
    <xf numFmtId="0" fontId="4" fillId="2" borderId="6" xfId="1" applyFont="1" applyFill="1" applyBorder="1" applyAlignment="1">
      <alignment horizontal="left" vertical="center" wrapText="1"/>
    </xf>
    <xf numFmtId="0" fontId="4" fillId="2" borderId="61" xfId="1" applyFont="1" applyFill="1" applyBorder="1" applyAlignment="1">
      <alignment horizontal="left" vertical="center" wrapText="1"/>
    </xf>
    <xf numFmtId="0" fontId="4" fillId="2" borderId="15" xfId="1" applyFont="1" applyFill="1" applyBorder="1" applyAlignment="1">
      <alignment horizontal="left" vertical="center" wrapText="1"/>
    </xf>
    <xf numFmtId="0" fontId="4" fillId="0" borderId="65" xfId="1" applyFont="1" applyFill="1" applyBorder="1" applyAlignment="1">
      <alignment horizontal="center" vertical="center" wrapText="1"/>
    </xf>
    <xf numFmtId="0" fontId="4" fillId="6" borderId="64" xfId="1" applyFont="1" applyFill="1" applyBorder="1" applyAlignment="1">
      <alignment horizontal="center" vertical="center" wrapText="1"/>
    </xf>
    <xf numFmtId="0" fontId="4" fillId="6" borderId="69" xfId="1" applyFont="1" applyFill="1" applyBorder="1" applyAlignment="1">
      <alignment horizontal="center" vertical="center" wrapText="1"/>
    </xf>
    <xf numFmtId="0" fontId="4" fillId="6" borderId="36" xfId="1" applyFont="1" applyFill="1" applyBorder="1" applyAlignment="1">
      <alignment horizontal="center" vertical="center" wrapText="1"/>
    </xf>
    <xf numFmtId="0" fontId="4" fillId="6" borderId="39" xfId="1" applyFont="1" applyFill="1" applyBorder="1" applyAlignment="1">
      <alignment horizontal="center" vertical="center" wrapText="1"/>
    </xf>
    <xf numFmtId="0" fontId="4" fillId="6" borderId="62" xfId="1" applyFont="1" applyFill="1" applyBorder="1" applyAlignment="1">
      <alignment horizontal="center" vertical="center" wrapText="1"/>
    </xf>
    <xf numFmtId="0" fontId="4" fillId="6" borderId="15" xfId="1" applyFont="1" applyFill="1" applyBorder="1" applyAlignment="1">
      <alignment horizontal="left" vertical="center" wrapText="1"/>
    </xf>
    <xf numFmtId="0" fontId="4" fillId="4" borderId="6" xfId="1" applyFont="1" applyFill="1" applyBorder="1" applyAlignment="1">
      <alignment horizontal="center" vertical="top" wrapText="1"/>
    </xf>
    <xf numFmtId="0" fontId="4" fillId="4" borderId="15" xfId="1" applyFont="1" applyFill="1" applyBorder="1" applyAlignment="1">
      <alignment horizontal="center" vertical="top" wrapText="1"/>
    </xf>
    <xf numFmtId="0" fontId="4" fillId="9" borderId="10" xfId="1" applyFont="1" applyFill="1" applyBorder="1" applyAlignment="1">
      <alignment horizontal="center" vertical="center" wrapText="1"/>
    </xf>
    <xf numFmtId="0" fontId="4" fillId="9" borderId="84" xfId="1" applyFont="1" applyFill="1" applyBorder="1" applyAlignment="1">
      <alignment horizontal="center" vertical="center" wrapText="1"/>
    </xf>
    <xf numFmtId="0" fontId="4" fillId="9" borderId="132" xfId="1" applyFont="1" applyFill="1" applyBorder="1" applyAlignment="1">
      <alignment horizontal="center" vertical="center" wrapText="1"/>
    </xf>
    <xf numFmtId="0" fontId="8" fillId="0" borderId="36" xfId="0" applyFont="1" applyBorder="1" applyAlignment="1">
      <alignment horizontal="center" vertical="top" wrapText="1"/>
    </xf>
    <xf numFmtId="0" fontId="8" fillId="0" borderId="18" xfId="0" applyFont="1" applyBorder="1" applyAlignment="1">
      <alignment horizontal="center" vertical="top" wrapText="1"/>
    </xf>
    <xf numFmtId="0" fontId="8" fillId="0" borderId="135" xfId="0" applyFont="1" applyBorder="1" applyAlignment="1">
      <alignment vertical="center" wrapText="1"/>
    </xf>
    <xf numFmtId="0" fontId="0" fillId="0" borderId="0" xfId="0" applyBorder="1" applyAlignment="1">
      <alignment vertical="center"/>
    </xf>
    <xf numFmtId="0" fontId="0" fillId="0" borderId="89" xfId="0" applyBorder="1" applyAlignment="1">
      <alignment vertical="center"/>
    </xf>
    <xf numFmtId="0" fontId="0" fillId="0" borderId="1" xfId="1" applyFont="1" applyFill="1" applyBorder="1" applyAlignment="1">
      <alignment horizontal="center"/>
    </xf>
    <xf numFmtId="0" fontId="1" fillId="0" borderId="1" xfId="1" applyFont="1" applyFill="1" applyBorder="1" applyAlignment="1">
      <alignment horizontal="center"/>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14"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4" fillId="4" borderId="55" xfId="1" applyFont="1" applyFill="1" applyBorder="1" applyAlignment="1">
      <alignment horizontal="left" vertical="center" wrapText="1"/>
    </xf>
    <xf numFmtId="0" fontId="4" fillId="4" borderId="57" xfId="1" applyFont="1" applyFill="1" applyBorder="1" applyAlignment="1">
      <alignment horizontal="left" vertical="center" wrapText="1"/>
    </xf>
    <xf numFmtId="0" fontId="4" fillId="4" borderId="70" xfId="1" applyFont="1" applyFill="1" applyBorder="1" applyAlignment="1">
      <alignment horizontal="justify" vertical="center" wrapText="1"/>
    </xf>
    <xf numFmtId="0" fontId="4" fillId="4" borderId="76" xfId="1" applyFont="1" applyFill="1" applyBorder="1" applyAlignment="1">
      <alignment horizontal="center" vertical="center" wrapText="1"/>
    </xf>
    <xf numFmtId="0" fontId="4" fillId="7" borderId="9" xfId="1" applyFont="1" applyFill="1" applyBorder="1" applyAlignment="1">
      <alignment horizontal="center" vertical="center" wrapText="1"/>
    </xf>
    <xf numFmtId="0" fontId="4" fillId="7" borderId="39" xfId="1" applyFont="1" applyFill="1" applyBorder="1" applyAlignment="1">
      <alignment horizontal="center" vertical="center" wrapText="1"/>
    </xf>
    <xf numFmtId="0" fontId="4" fillId="7" borderId="7" xfId="1" applyFont="1" applyFill="1" applyBorder="1" applyAlignment="1">
      <alignment horizontal="center" vertical="center" wrapText="1"/>
    </xf>
    <xf numFmtId="0" fontId="4" fillId="7" borderId="28" xfId="1" applyFont="1" applyFill="1" applyBorder="1" applyAlignment="1">
      <alignment horizontal="center" vertical="center" wrapText="1"/>
    </xf>
    <xf numFmtId="0" fontId="4" fillId="7" borderId="16" xfId="1" applyFont="1" applyFill="1" applyBorder="1" applyAlignment="1">
      <alignment horizontal="center" vertical="center" wrapText="1"/>
    </xf>
    <xf numFmtId="0" fontId="4" fillId="7" borderId="3" xfId="1" applyFont="1" applyFill="1" applyBorder="1" applyAlignment="1">
      <alignment horizontal="left" vertical="center" wrapText="1"/>
    </xf>
    <xf numFmtId="0" fontId="4" fillId="7" borderId="40" xfId="1" applyFont="1" applyFill="1" applyBorder="1" applyAlignment="1">
      <alignment horizontal="left" vertical="center" wrapText="1"/>
    </xf>
    <xf numFmtId="0" fontId="4" fillId="7" borderId="47" xfId="1" applyFont="1" applyFill="1" applyBorder="1" applyAlignment="1">
      <alignment horizontal="left" vertical="center" wrapText="1"/>
    </xf>
    <xf numFmtId="0" fontId="16" fillId="0" borderId="0" xfId="4" applyAlignment="1">
      <alignment wrapText="1"/>
    </xf>
  </cellXfs>
  <cellStyles count="5">
    <cellStyle name="Hipervínculo" xfId="4" builtinId="8"/>
    <cellStyle name="Hipervínculo 2" xfId="2"/>
    <cellStyle name="Normal" xfId="0" builtinId="0"/>
    <cellStyle name="Normal 2" xfId="1"/>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6.0787678122328666E-2"/>
          <c:y val="0.3193525319419902"/>
          <c:w val="0.51848556430446191"/>
          <c:h val="0.57356651702784223"/>
        </c:manualLayout>
      </c:layout>
      <c:pie3DChart>
        <c:varyColors val="1"/>
        <c:ser>
          <c:idx val="0"/>
          <c:order val="0"/>
          <c:tx>
            <c:strRef>
              <c:f>MEDICIÓN!$V$4:$W$4</c:f>
              <c:strCache>
                <c:ptCount val="1"/>
                <c:pt idx="0">
                  <c:v>Mecanismos de Contacto con el Sujeto Obligado</c:v>
                </c:pt>
              </c:strCache>
            </c:strRef>
          </c:tx>
          <c:dLbls>
            <c:dLbl>
              <c:idx val="0"/>
              <c:layout>
                <c:manualLayout>
                  <c:x val="-3.7741469816273014E-2"/>
                  <c:y val="-0.1299283793824229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E54-4455-A068-4FF0164E036B}"/>
                </c:ext>
              </c:extLst>
            </c:dLbl>
            <c:dLbl>
              <c:idx val="1"/>
              <c:layout>
                <c:manualLayout>
                  <c:x val="7.2381275511179996E-2"/>
                  <c:y val="-4.4818072601460061E-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4F-4B40-825F-481942EDE169}"/>
                </c:ext>
              </c:extLst>
            </c:dLbl>
            <c:dLbl>
              <c:idx val="2"/>
              <c:layout>
                <c:manualLayout>
                  <c:x val="-4.8244880987807312E-2"/>
                  <c:y val="-1.794593505044323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24F-4B40-825F-481942EDE169}"/>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MEDICIÓN!$V$12:$V$14</c:f>
              <c:strCache>
                <c:ptCount val="3"/>
                <c:pt idx="0">
                  <c:v>Porcentaje de Cumplimiento</c:v>
                </c:pt>
                <c:pt idx="1">
                  <c:v>Porcentaje de No Cumplimiento</c:v>
                </c:pt>
                <c:pt idx="2">
                  <c:v>No Aplica</c:v>
                </c:pt>
              </c:strCache>
            </c:strRef>
          </c:cat>
          <c:val>
            <c:numRef>
              <c:f>MEDICIÓN!$W$12:$W$14</c:f>
              <c:numCache>
                <c:formatCode>0.0%</c:formatCode>
                <c:ptCount val="3"/>
                <c:pt idx="0">
                  <c:v>1</c:v>
                </c:pt>
                <c:pt idx="1">
                  <c:v>0</c:v>
                </c:pt>
                <c:pt idx="2">
                  <c:v>0</c:v>
                </c:pt>
              </c:numCache>
            </c:numRef>
          </c:val>
          <c:extLst>
            <c:ext xmlns:c16="http://schemas.microsoft.com/office/drawing/2014/chart" uri="{C3380CC4-5D6E-409C-BE32-E72D297353CC}">
              <c16:uniqueId val="{00000002-B24F-4B40-825F-481942EDE169}"/>
            </c:ext>
          </c:extLst>
        </c:ser>
        <c:dLbls>
          <c:showLegendKey val="0"/>
          <c:showVal val="0"/>
          <c:showCatName val="0"/>
          <c:showSerName val="0"/>
          <c:showPercent val="1"/>
          <c:showBubbleSize val="0"/>
          <c:showLeaderLines val="1"/>
        </c:dLbls>
      </c:pie3DChart>
    </c:plotArea>
    <c:legend>
      <c:legendPos val="r"/>
      <c:layout>
        <c:manualLayout>
          <c:xMode val="edge"/>
          <c:yMode val="edge"/>
          <c:x val="0.60930920223344753"/>
          <c:y val="0.34356197485569467"/>
          <c:w val="0.36569088905656549"/>
          <c:h val="0.47995534087284164"/>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4.2291383731575774E-2"/>
          <c:y val="0.31696125311563583"/>
          <c:w val="0.51848556430446191"/>
          <c:h val="0.57356651702784223"/>
        </c:manualLayout>
      </c:layout>
      <c:pie3DChart>
        <c:varyColors val="1"/>
        <c:ser>
          <c:idx val="0"/>
          <c:order val="0"/>
          <c:tx>
            <c:strRef>
              <c:f>MEDICIÓN!$V$145:$W$145</c:f>
              <c:strCache>
                <c:ptCount val="1"/>
                <c:pt idx="0">
                  <c:v>Instrumentos de la Gestión de Información Pública</c:v>
                </c:pt>
              </c:strCache>
            </c:strRef>
          </c:tx>
          <c:dPt>
            <c:idx val="2"/>
            <c:bubble3D val="0"/>
            <c:explosion val="3"/>
            <c:extLst>
              <c:ext xmlns:c16="http://schemas.microsoft.com/office/drawing/2014/chart" uri="{C3380CC4-5D6E-409C-BE32-E72D297353CC}">
                <c16:uniqueId val="{00000000-E440-4A62-8324-5BF732E049E4}"/>
              </c:ext>
            </c:extLst>
          </c:dPt>
          <c:dLbls>
            <c:dLbl>
              <c:idx val="2"/>
              <c:layout>
                <c:manualLayout>
                  <c:x val="-5.5413534520230651E-2"/>
                  <c:y val="-2.064888957422358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440-4A62-8324-5BF732E049E4}"/>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MEDICIÓN!$V$153:$V$156</c:f>
              <c:strCache>
                <c:ptCount val="4"/>
                <c:pt idx="0">
                  <c:v>Porcentaje de Cumplimiento</c:v>
                </c:pt>
                <c:pt idx="1">
                  <c:v>Porcentaje de No Cumplimiento</c:v>
                </c:pt>
                <c:pt idx="3">
                  <c:v>No Aplica</c:v>
                </c:pt>
              </c:strCache>
            </c:strRef>
          </c:cat>
          <c:val>
            <c:numRef>
              <c:f>MEDICIÓN!$W$153:$W$156</c:f>
              <c:numCache>
                <c:formatCode>0.0%</c:formatCode>
                <c:ptCount val="4"/>
                <c:pt idx="0">
                  <c:v>0.85416666666666663</c:v>
                </c:pt>
                <c:pt idx="1">
                  <c:v>0.14583333333333334</c:v>
                </c:pt>
                <c:pt idx="3">
                  <c:v>0</c:v>
                </c:pt>
              </c:numCache>
            </c:numRef>
          </c:val>
          <c:extLst>
            <c:ext xmlns:c16="http://schemas.microsoft.com/office/drawing/2014/chart" uri="{C3380CC4-5D6E-409C-BE32-E72D297353CC}">
              <c16:uniqueId val="{00000001-E440-4A62-8324-5BF732E049E4}"/>
            </c:ext>
          </c:extLst>
        </c:ser>
        <c:dLbls>
          <c:showLegendKey val="0"/>
          <c:showVal val="0"/>
          <c:showCatName val="0"/>
          <c:showSerName val="0"/>
          <c:showPercent val="1"/>
          <c:showBubbleSize val="0"/>
          <c:showLeaderLines val="1"/>
        </c:dLbls>
      </c:pie3DChart>
    </c:plotArea>
    <c:legend>
      <c:legendPos val="r"/>
      <c:layout>
        <c:manualLayout>
          <c:xMode val="edge"/>
          <c:yMode val="edge"/>
          <c:x val="0.57393960054882975"/>
          <c:y val="0.35716108831749677"/>
          <c:w val="0.40313869930790291"/>
          <c:h val="0.47419825019366824"/>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3132911079271092"/>
          <c:y val="4.3766646386804555E-3"/>
        </c:manualLayout>
      </c:layout>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1.3327547390910948E-2"/>
          <c:y val="0.34722733590855109"/>
          <c:w val="0.51848556430446191"/>
          <c:h val="0.57356651702784223"/>
        </c:manualLayout>
      </c:layout>
      <c:pie3DChart>
        <c:varyColors val="1"/>
        <c:ser>
          <c:idx val="0"/>
          <c:order val="0"/>
          <c:tx>
            <c:strRef>
              <c:f>MEDICIÓN!$V$175:$W$175</c:f>
              <c:strCache>
                <c:ptCount val="1"/>
                <c:pt idx="0">
                  <c:v>Anexo 1: 
Matriz de Cumplimiento Ley 1712 de 2014, Decreto 103 de 2015 y Resolución MinTIC 3564 de 2015</c:v>
                </c:pt>
              </c:strCache>
            </c:strRef>
          </c:tx>
          <c:dLbls>
            <c:dLbl>
              <c:idx val="0"/>
              <c:layout>
                <c:manualLayout>
                  <c:x val="-0.1204876760923628"/>
                  <c:y val="-9.218581398144096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2190-47CF-9F31-00EFF8EF3661}"/>
                </c:ext>
              </c:extLst>
            </c:dLbl>
            <c:dLbl>
              <c:idx val="1"/>
              <c:layout>
                <c:manualLayout>
                  <c:x val="6.2138077074143074E-2"/>
                  <c:y val="8.4632179513859651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202A-4EC2-8149-760316822FE8}"/>
                </c:ext>
              </c:extLst>
            </c:dLbl>
            <c:dLbl>
              <c:idx val="2"/>
              <c:layout>
                <c:manualLayout>
                  <c:x val="-3.8444493131979875E-2"/>
                  <c:y val="-1.7759723337284702E-2"/>
                </c:manualLayout>
              </c:layou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02A-4EC2-8149-760316822FE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MEDICIÓN!$V$213:$V$215</c:f>
              <c:strCache>
                <c:ptCount val="3"/>
                <c:pt idx="0">
                  <c:v>Porcentaje de Cumplimiento</c:v>
                </c:pt>
                <c:pt idx="1">
                  <c:v>Porcentaje de No Cumplimiento</c:v>
                </c:pt>
                <c:pt idx="2">
                  <c:v>No Aplica</c:v>
                </c:pt>
              </c:strCache>
            </c:strRef>
          </c:cat>
          <c:val>
            <c:numRef>
              <c:f>MEDICIÓN!$W$213:$W$215</c:f>
              <c:numCache>
                <c:formatCode>0.0%</c:formatCode>
                <c:ptCount val="3"/>
                <c:pt idx="0">
                  <c:v>0.88235294117647056</c:v>
                </c:pt>
                <c:pt idx="1">
                  <c:v>9.8039215686274508E-2</c:v>
                </c:pt>
                <c:pt idx="2">
                  <c:v>1.9607843137254902E-2</c:v>
                </c:pt>
              </c:numCache>
            </c:numRef>
          </c:val>
          <c:extLst>
            <c:ext xmlns:c16="http://schemas.microsoft.com/office/drawing/2014/chart" uri="{C3380CC4-5D6E-409C-BE32-E72D297353CC}">
              <c16:uniqueId val="{00000001-47FD-4C1C-8024-99E84C0ABAA4}"/>
            </c:ext>
          </c:extLst>
        </c:ser>
        <c:dLbls>
          <c:showLegendKey val="0"/>
          <c:showVal val="0"/>
          <c:showCatName val="0"/>
          <c:showSerName val="0"/>
          <c:showPercent val="1"/>
          <c:showBubbleSize val="0"/>
          <c:showLeaderLines val="1"/>
        </c:dLbls>
      </c:pie3DChart>
    </c:plotArea>
    <c:legend>
      <c:legendPos val="r"/>
      <c:layout>
        <c:manualLayout>
          <c:xMode val="edge"/>
          <c:yMode val="edge"/>
          <c:x val="0.56896781256470674"/>
          <c:y val="0.46684325976933178"/>
          <c:w val="0.37788052650845472"/>
          <c:h val="0.3566593463409824"/>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MEDICIÓN!$V$4:$W$4</c:f>
              <c:strCache>
                <c:ptCount val="1"/>
                <c:pt idx="0">
                  <c:v>Mecanismos de Contacto con el Sujeto Obligado</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MEDICIÓN!$V$140:$V$142</c:f>
              <c:strCache>
                <c:ptCount val="3"/>
                <c:pt idx="0">
                  <c:v>Porcentaje de Cumplimiento</c:v>
                </c:pt>
                <c:pt idx="1">
                  <c:v>Porcentaje de No Cumplimiento</c:v>
                </c:pt>
                <c:pt idx="2">
                  <c:v>No Aplica</c:v>
                </c:pt>
              </c:strCache>
            </c:strRef>
          </c:cat>
          <c:val>
            <c:numRef>
              <c:f>MEDICIÓN!$W$12:$W$14</c:f>
              <c:numCache>
                <c:formatCode>0.0%</c:formatCode>
                <c:ptCount val="3"/>
                <c:pt idx="0">
                  <c:v>1</c:v>
                </c:pt>
                <c:pt idx="1">
                  <c:v>0</c:v>
                </c:pt>
                <c:pt idx="2">
                  <c:v>0</c:v>
                </c:pt>
              </c:numCache>
            </c:numRef>
          </c:val>
          <c:extLst>
            <c:ext xmlns:c16="http://schemas.microsoft.com/office/drawing/2014/chart" uri="{C3380CC4-5D6E-409C-BE32-E72D297353CC}">
              <c16:uniqueId val="{00000000-7000-4A70-B2FC-6409BB6D7A63}"/>
            </c:ext>
          </c:extLst>
        </c:ser>
        <c:ser>
          <c:idx val="1"/>
          <c:order val="1"/>
          <c:tx>
            <c:strRef>
              <c:f>MEDICIÓN!$V$19:$W$19</c:f>
              <c:strCache>
                <c:ptCount val="1"/>
                <c:pt idx="0">
                  <c:v>Información de Interés </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MEDICIÓN!$V$140:$V$142</c:f>
              <c:strCache>
                <c:ptCount val="3"/>
                <c:pt idx="0">
                  <c:v>Porcentaje de Cumplimiento</c:v>
                </c:pt>
                <c:pt idx="1">
                  <c:v>Porcentaje de No Cumplimiento</c:v>
                </c:pt>
                <c:pt idx="2">
                  <c:v>No Aplica</c:v>
                </c:pt>
              </c:strCache>
            </c:strRef>
          </c:cat>
          <c:val>
            <c:numRef>
              <c:f>MEDICIÓN!$W$27:$W$29</c:f>
              <c:numCache>
                <c:formatCode>0.0%</c:formatCode>
                <c:ptCount val="3"/>
                <c:pt idx="0">
                  <c:v>0.7</c:v>
                </c:pt>
                <c:pt idx="1">
                  <c:v>0.3</c:v>
                </c:pt>
                <c:pt idx="2">
                  <c:v>0</c:v>
                </c:pt>
              </c:numCache>
            </c:numRef>
          </c:val>
          <c:extLst>
            <c:ext xmlns:c16="http://schemas.microsoft.com/office/drawing/2014/chart" uri="{C3380CC4-5D6E-409C-BE32-E72D297353CC}">
              <c16:uniqueId val="{00000001-7000-4A70-B2FC-6409BB6D7A63}"/>
            </c:ext>
          </c:extLst>
        </c:ser>
        <c:ser>
          <c:idx val="2"/>
          <c:order val="2"/>
          <c:tx>
            <c:strRef>
              <c:f>MEDICIÓN!$V$31:$W$31</c:f>
              <c:strCache>
                <c:ptCount val="1"/>
                <c:pt idx="0">
                  <c:v>Estructura Orgánica y Talento Humano</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MEDICIÓN!$V$140:$V$142</c:f>
              <c:strCache>
                <c:ptCount val="3"/>
                <c:pt idx="0">
                  <c:v>Porcentaje de Cumplimiento</c:v>
                </c:pt>
                <c:pt idx="1">
                  <c:v>Porcentaje de No Cumplimiento</c:v>
                </c:pt>
                <c:pt idx="2">
                  <c:v>No Aplica</c:v>
                </c:pt>
              </c:strCache>
            </c:strRef>
          </c:cat>
          <c:val>
            <c:numRef>
              <c:f>MEDICIÓN!$W$39:$W$41</c:f>
              <c:numCache>
                <c:formatCode>0.0%</c:formatCode>
                <c:ptCount val="3"/>
                <c:pt idx="0">
                  <c:v>1</c:v>
                </c:pt>
                <c:pt idx="1">
                  <c:v>0</c:v>
                </c:pt>
                <c:pt idx="2">
                  <c:v>0</c:v>
                </c:pt>
              </c:numCache>
            </c:numRef>
          </c:val>
          <c:extLst>
            <c:ext xmlns:c16="http://schemas.microsoft.com/office/drawing/2014/chart" uri="{C3380CC4-5D6E-409C-BE32-E72D297353CC}">
              <c16:uniqueId val="{00000002-7000-4A70-B2FC-6409BB6D7A63}"/>
            </c:ext>
          </c:extLst>
        </c:ser>
        <c:ser>
          <c:idx val="3"/>
          <c:order val="3"/>
          <c:tx>
            <c:strRef>
              <c:f>MEDICIÓN!$V$51:$W$51</c:f>
              <c:strCache>
                <c:ptCount val="1"/>
                <c:pt idx="0">
                  <c:v>Normatividad</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MEDICIÓN!$V$140:$V$142</c:f>
              <c:strCache>
                <c:ptCount val="3"/>
                <c:pt idx="0">
                  <c:v>Porcentaje de Cumplimiento</c:v>
                </c:pt>
                <c:pt idx="1">
                  <c:v>Porcentaje de No Cumplimiento</c:v>
                </c:pt>
                <c:pt idx="2">
                  <c:v>No Aplica</c:v>
                </c:pt>
              </c:strCache>
            </c:strRef>
          </c:cat>
          <c:val>
            <c:numRef>
              <c:f>MEDICIÓN!$W$59:$W$61</c:f>
              <c:numCache>
                <c:formatCode>0.0%</c:formatCode>
                <c:ptCount val="3"/>
                <c:pt idx="0">
                  <c:v>0.75</c:v>
                </c:pt>
                <c:pt idx="1">
                  <c:v>0</c:v>
                </c:pt>
                <c:pt idx="2">
                  <c:v>0.25</c:v>
                </c:pt>
              </c:numCache>
            </c:numRef>
          </c:val>
          <c:extLst>
            <c:ext xmlns:c16="http://schemas.microsoft.com/office/drawing/2014/chart" uri="{C3380CC4-5D6E-409C-BE32-E72D297353CC}">
              <c16:uniqueId val="{00000003-7000-4A70-B2FC-6409BB6D7A63}"/>
            </c:ext>
          </c:extLst>
        </c:ser>
        <c:ser>
          <c:idx val="4"/>
          <c:order val="4"/>
          <c:tx>
            <c:strRef>
              <c:f>MEDICIÓN!$V$73:$W$73</c:f>
              <c:strCache>
                <c:ptCount val="1"/>
                <c:pt idx="0">
                  <c:v>Presupuesto</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MEDICIÓN!$V$140:$V$142</c:f>
              <c:strCache>
                <c:ptCount val="3"/>
                <c:pt idx="0">
                  <c:v>Porcentaje de Cumplimiento</c:v>
                </c:pt>
                <c:pt idx="1">
                  <c:v>Porcentaje de No Cumplimiento</c:v>
                </c:pt>
                <c:pt idx="2">
                  <c:v>No Aplica</c:v>
                </c:pt>
              </c:strCache>
            </c:strRef>
          </c:cat>
          <c:val>
            <c:numRef>
              <c:f>MEDICIÓN!$W$81:$W$83</c:f>
              <c:numCache>
                <c:formatCode>0.0%</c:formatCode>
                <c:ptCount val="3"/>
                <c:pt idx="0">
                  <c:v>1</c:v>
                </c:pt>
                <c:pt idx="1">
                  <c:v>0</c:v>
                </c:pt>
                <c:pt idx="2">
                  <c:v>0</c:v>
                </c:pt>
              </c:numCache>
            </c:numRef>
          </c:val>
          <c:extLst>
            <c:ext xmlns:c16="http://schemas.microsoft.com/office/drawing/2014/chart" uri="{C3380CC4-5D6E-409C-BE32-E72D297353CC}">
              <c16:uniqueId val="{00000004-7000-4A70-B2FC-6409BB6D7A63}"/>
            </c:ext>
          </c:extLst>
        </c:ser>
        <c:ser>
          <c:idx val="5"/>
          <c:order val="5"/>
          <c:tx>
            <c:strRef>
              <c:f>MEDICIÓN!$V$85:$W$85</c:f>
              <c:strCache>
                <c:ptCount val="1"/>
                <c:pt idx="0">
                  <c:v>Planeación</c:v>
                </c:pt>
              </c:strCache>
            </c:strRef>
          </c:tx>
          <c:invertIfNegative val="0"/>
          <c:dLbls>
            <c:dLbl>
              <c:idx val="0"/>
              <c:layout>
                <c:manualLayout>
                  <c:x val="-1.6230739256496672E-3"/>
                  <c:y val="-2.726146167371208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000-4A70-B2FC-6409BB6D7A63}"/>
                </c:ext>
              </c:extLst>
            </c:dLbl>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MEDICIÓN!$V$140:$V$142</c:f>
              <c:strCache>
                <c:ptCount val="3"/>
                <c:pt idx="0">
                  <c:v>Porcentaje de Cumplimiento</c:v>
                </c:pt>
                <c:pt idx="1">
                  <c:v>Porcentaje de No Cumplimiento</c:v>
                </c:pt>
                <c:pt idx="2">
                  <c:v>No Aplica</c:v>
                </c:pt>
              </c:strCache>
            </c:strRef>
          </c:cat>
          <c:val>
            <c:numRef>
              <c:f>MEDICIÓN!$W$95:$W$97</c:f>
              <c:numCache>
                <c:formatCode>0.0%</c:formatCode>
                <c:ptCount val="3"/>
                <c:pt idx="0">
                  <c:v>0.95</c:v>
                </c:pt>
                <c:pt idx="1">
                  <c:v>0.05</c:v>
                </c:pt>
                <c:pt idx="2">
                  <c:v>0</c:v>
                </c:pt>
              </c:numCache>
            </c:numRef>
          </c:val>
          <c:extLst>
            <c:ext xmlns:c16="http://schemas.microsoft.com/office/drawing/2014/chart" uri="{C3380CC4-5D6E-409C-BE32-E72D297353CC}">
              <c16:uniqueId val="{00000006-7000-4A70-B2FC-6409BB6D7A63}"/>
            </c:ext>
          </c:extLst>
        </c:ser>
        <c:ser>
          <c:idx val="6"/>
          <c:order val="6"/>
          <c:tx>
            <c:strRef>
              <c:f>MEDICIÓN!$V$102:$W$102</c:f>
              <c:strCache>
                <c:ptCount val="1"/>
                <c:pt idx="0">
                  <c:v>Control</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MEDICIÓN!$V$140:$V$142</c:f>
              <c:strCache>
                <c:ptCount val="3"/>
                <c:pt idx="0">
                  <c:v>Porcentaje de Cumplimiento</c:v>
                </c:pt>
                <c:pt idx="1">
                  <c:v>Porcentaje de No Cumplimiento</c:v>
                </c:pt>
                <c:pt idx="2">
                  <c:v>No Aplica</c:v>
                </c:pt>
              </c:strCache>
            </c:strRef>
          </c:cat>
          <c:val>
            <c:numRef>
              <c:f>MEDICIÓN!$W$110:$W$112</c:f>
              <c:numCache>
                <c:formatCode>0.0%</c:formatCode>
                <c:ptCount val="3"/>
                <c:pt idx="0">
                  <c:v>1</c:v>
                </c:pt>
                <c:pt idx="1">
                  <c:v>6.6666666666666666E-2</c:v>
                </c:pt>
                <c:pt idx="2">
                  <c:v>0</c:v>
                </c:pt>
              </c:numCache>
            </c:numRef>
          </c:val>
          <c:extLst>
            <c:ext xmlns:c16="http://schemas.microsoft.com/office/drawing/2014/chart" uri="{C3380CC4-5D6E-409C-BE32-E72D297353CC}">
              <c16:uniqueId val="{00000007-7000-4A70-B2FC-6409BB6D7A63}"/>
            </c:ext>
          </c:extLst>
        </c:ser>
        <c:ser>
          <c:idx val="7"/>
          <c:order val="7"/>
          <c:tx>
            <c:strRef>
              <c:f>MEDICIÓN!$V$119:$W$119</c:f>
              <c:strCache>
                <c:ptCount val="1"/>
                <c:pt idx="0">
                  <c:v>Contratación</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MEDICIÓN!$V$140:$V$142</c:f>
              <c:strCache>
                <c:ptCount val="3"/>
                <c:pt idx="0">
                  <c:v>Porcentaje de Cumplimiento</c:v>
                </c:pt>
                <c:pt idx="1">
                  <c:v>Porcentaje de No Cumplimiento</c:v>
                </c:pt>
                <c:pt idx="2">
                  <c:v>No Aplica</c:v>
                </c:pt>
              </c:strCache>
            </c:strRef>
          </c:cat>
          <c:val>
            <c:numRef>
              <c:f>MEDICIÓN!$W$127:$W$129</c:f>
              <c:numCache>
                <c:formatCode>0.0%</c:formatCode>
                <c:ptCount val="3"/>
                <c:pt idx="0">
                  <c:v>1</c:v>
                </c:pt>
                <c:pt idx="1">
                  <c:v>0</c:v>
                </c:pt>
                <c:pt idx="2">
                  <c:v>0</c:v>
                </c:pt>
              </c:numCache>
            </c:numRef>
          </c:val>
          <c:extLst>
            <c:ext xmlns:c16="http://schemas.microsoft.com/office/drawing/2014/chart" uri="{C3380CC4-5D6E-409C-BE32-E72D297353CC}">
              <c16:uniqueId val="{00000008-7000-4A70-B2FC-6409BB6D7A63}"/>
            </c:ext>
          </c:extLst>
        </c:ser>
        <c:ser>
          <c:idx val="8"/>
          <c:order val="8"/>
          <c:tx>
            <c:strRef>
              <c:f>MEDICIÓN!$V$131:$W$131</c:f>
              <c:strCache>
                <c:ptCount val="1"/>
                <c:pt idx="0">
                  <c:v>Trámites y Servicios</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MEDICIÓN!$V$140:$V$142</c:f>
              <c:strCache>
                <c:ptCount val="3"/>
                <c:pt idx="0">
                  <c:v>Porcentaje de Cumplimiento</c:v>
                </c:pt>
                <c:pt idx="1">
                  <c:v>Porcentaje de No Cumplimiento</c:v>
                </c:pt>
                <c:pt idx="2">
                  <c:v>No Aplica</c:v>
                </c:pt>
              </c:strCache>
            </c:strRef>
          </c:cat>
          <c:val>
            <c:numRef>
              <c:f>MEDICIÓN!$W$140:$W$142</c:f>
              <c:numCache>
                <c:formatCode>0.0%</c:formatCode>
                <c:ptCount val="3"/>
                <c:pt idx="0">
                  <c:v>0</c:v>
                </c:pt>
                <c:pt idx="1">
                  <c:v>1</c:v>
                </c:pt>
                <c:pt idx="2">
                  <c:v>0</c:v>
                </c:pt>
              </c:numCache>
            </c:numRef>
          </c:val>
          <c:extLst>
            <c:ext xmlns:c16="http://schemas.microsoft.com/office/drawing/2014/chart" uri="{C3380CC4-5D6E-409C-BE32-E72D297353CC}">
              <c16:uniqueId val="{00000009-7000-4A70-B2FC-6409BB6D7A63}"/>
            </c:ext>
          </c:extLst>
        </c:ser>
        <c:dLbls>
          <c:showLegendKey val="0"/>
          <c:showVal val="1"/>
          <c:showCatName val="0"/>
          <c:showSerName val="0"/>
          <c:showPercent val="0"/>
          <c:showBubbleSize val="0"/>
        </c:dLbls>
        <c:gapWidth val="299"/>
        <c:overlap val="-32"/>
        <c:axId val="75925760"/>
        <c:axId val="75935744"/>
      </c:barChart>
      <c:catAx>
        <c:axId val="75925760"/>
        <c:scaling>
          <c:orientation val="minMax"/>
        </c:scaling>
        <c:delete val="0"/>
        <c:axPos val="b"/>
        <c:majorGridlines/>
        <c:numFmt formatCode="General" sourceLinked="1"/>
        <c:majorTickMark val="out"/>
        <c:minorTickMark val="none"/>
        <c:tickLblPos val="nextTo"/>
        <c:crossAx val="75935744"/>
        <c:crosses val="autoZero"/>
        <c:auto val="1"/>
        <c:lblAlgn val="ctr"/>
        <c:lblOffset val="100"/>
        <c:noMultiLvlLbl val="0"/>
      </c:catAx>
      <c:valAx>
        <c:axId val="75935744"/>
        <c:scaling>
          <c:orientation val="minMax"/>
        </c:scaling>
        <c:delete val="0"/>
        <c:axPos val="l"/>
        <c:majorGridlines/>
        <c:numFmt formatCode="0.0%" sourceLinked="1"/>
        <c:majorTickMark val="out"/>
        <c:minorTickMark val="none"/>
        <c:tickLblPos val="nextTo"/>
        <c:crossAx val="75925760"/>
        <c:crosses val="autoZero"/>
        <c:crossBetween val="between"/>
      </c:valAx>
      <c:spPr>
        <a:noFill/>
        <a:ln w="25400">
          <a:noFill/>
        </a:ln>
      </c:spPr>
    </c:plotArea>
    <c:legend>
      <c:legendPos val="r"/>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MEDICIÓN!$V$4:$W$4</c:f>
              <c:strCache>
                <c:ptCount val="1"/>
                <c:pt idx="0">
                  <c:v>Mecanismos de Contacto con el Sujeto Obligado</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MEDICIÓN!$V$140:$V$142</c:f>
              <c:strCache>
                <c:ptCount val="3"/>
                <c:pt idx="0">
                  <c:v>Porcentaje de Cumplimiento</c:v>
                </c:pt>
                <c:pt idx="1">
                  <c:v>Porcentaje de No Cumplimiento</c:v>
                </c:pt>
                <c:pt idx="2">
                  <c:v>No Aplica</c:v>
                </c:pt>
              </c:strCache>
            </c:strRef>
          </c:cat>
          <c:val>
            <c:numRef>
              <c:f>MEDICIÓN!$W$12:$W$14</c:f>
              <c:numCache>
                <c:formatCode>0.0%</c:formatCode>
                <c:ptCount val="3"/>
                <c:pt idx="0">
                  <c:v>1</c:v>
                </c:pt>
                <c:pt idx="1">
                  <c:v>0</c:v>
                </c:pt>
                <c:pt idx="2">
                  <c:v>0</c:v>
                </c:pt>
              </c:numCache>
            </c:numRef>
          </c:val>
          <c:extLst>
            <c:ext xmlns:c16="http://schemas.microsoft.com/office/drawing/2014/chart" uri="{C3380CC4-5D6E-409C-BE32-E72D297353CC}">
              <c16:uniqueId val="{00000000-7000-4A70-B2FC-6409BB6D7A63}"/>
            </c:ext>
          </c:extLst>
        </c:ser>
        <c:ser>
          <c:idx val="1"/>
          <c:order val="1"/>
          <c:tx>
            <c:strRef>
              <c:f>MEDICIÓN!$V$19:$W$19</c:f>
              <c:strCache>
                <c:ptCount val="1"/>
                <c:pt idx="0">
                  <c:v>Información de Interés </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MEDICIÓN!$V$140:$V$142</c:f>
              <c:strCache>
                <c:ptCount val="3"/>
                <c:pt idx="0">
                  <c:v>Porcentaje de Cumplimiento</c:v>
                </c:pt>
                <c:pt idx="1">
                  <c:v>Porcentaje de No Cumplimiento</c:v>
                </c:pt>
                <c:pt idx="2">
                  <c:v>No Aplica</c:v>
                </c:pt>
              </c:strCache>
            </c:strRef>
          </c:cat>
          <c:val>
            <c:numRef>
              <c:f>MEDICIÓN!$W$27:$W$29</c:f>
              <c:numCache>
                <c:formatCode>0.0%</c:formatCode>
                <c:ptCount val="3"/>
                <c:pt idx="0">
                  <c:v>0.7</c:v>
                </c:pt>
                <c:pt idx="1">
                  <c:v>0.3</c:v>
                </c:pt>
                <c:pt idx="2">
                  <c:v>0</c:v>
                </c:pt>
              </c:numCache>
            </c:numRef>
          </c:val>
          <c:extLst>
            <c:ext xmlns:c16="http://schemas.microsoft.com/office/drawing/2014/chart" uri="{C3380CC4-5D6E-409C-BE32-E72D297353CC}">
              <c16:uniqueId val="{00000001-7000-4A70-B2FC-6409BB6D7A63}"/>
            </c:ext>
          </c:extLst>
        </c:ser>
        <c:ser>
          <c:idx val="2"/>
          <c:order val="2"/>
          <c:tx>
            <c:strRef>
              <c:f>MEDICIÓN!$V$31:$W$31</c:f>
              <c:strCache>
                <c:ptCount val="1"/>
                <c:pt idx="0">
                  <c:v>Estructura Orgánica y Talento Humano</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MEDICIÓN!$V$140:$V$142</c:f>
              <c:strCache>
                <c:ptCount val="3"/>
                <c:pt idx="0">
                  <c:v>Porcentaje de Cumplimiento</c:v>
                </c:pt>
                <c:pt idx="1">
                  <c:v>Porcentaje de No Cumplimiento</c:v>
                </c:pt>
                <c:pt idx="2">
                  <c:v>No Aplica</c:v>
                </c:pt>
              </c:strCache>
            </c:strRef>
          </c:cat>
          <c:val>
            <c:numRef>
              <c:f>MEDICIÓN!$W$39:$W$41</c:f>
              <c:numCache>
                <c:formatCode>0.0%</c:formatCode>
                <c:ptCount val="3"/>
                <c:pt idx="0">
                  <c:v>1</c:v>
                </c:pt>
                <c:pt idx="1">
                  <c:v>0</c:v>
                </c:pt>
                <c:pt idx="2">
                  <c:v>0</c:v>
                </c:pt>
              </c:numCache>
            </c:numRef>
          </c:val>
          <c:extLst>
            <c:ext xmlns:c16="http://schemas.microsoft.com/office/drawing/2014/chart" uri="{C3380CC4-5D6E-409C-BE32-E72D297353CC}">
              <c16:uniqueId val="{00000002-7000-4A70-B2FC-6409BB6D7A63}"/>
            </c:ext>
          </c:extLst>
        </c:ser>
        <c:ser>
          <c:idx val="3"/>
          <c:order val="3"/>
          <c:tx>
            <c:strRef>
              <c:f>MEDICIÓN!$V$51:$W$51</c:f>
              <c:strCache>
                <c:ptCount val="1"/>
                <c:pt idx="0">
                  <c:v>Normatividad</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MEDICIÓN!$V$140:$V$142</c:f>
              <c:strCache>
                <c:ptCount val="3"/>
                <c:pt idx="0">
                  <c:v>Porcentaje de Cumplimiento</c:v>
                </c:pt>
                <c:pt idx="1">
                  <c:v>Porcentaje de No Cumplimiento</c:v>
                </c:pt>
                <c:pt idx="2">
                  <c:v>No Aplica</c:v>
                </c:pt>
              </c:strCache>
            </c:strRef>
          </c:cat>
          <c:val>
            <c:numRef>
              <c:f>MEDICIÓN!$W$59:$W$61</c:f>
              <c:numCache>
                <c:formatCode>0.0%</c:formatCode>
                <c:ptCount val="3"/>
                <c:pt idx="0">
                  <c:v>0.75</c:v>
                </c:pt>
                <c:pt idx="1">
                  <c:v>0</c:v>
                </c:pt>
                <c:pt idx="2">
                  <c:v>0.25</c:v>
                </c:pt>
              </c:numCache>
            </c:numRef>
          </c:val>
          <c:extLst>
            <c:ext xmlns:c16="http://schemas.microsoft.com/office/drawing/2014/chart" uri="{C3380CC4-5D6E-409C-BE32-E72D297353CC}">
              <c16:uniqueId val="{00000003-7000-4A70-B2FC-6409BB6D7A63}"/>
            </c:ext>
          </c:extLst>
        </c:ser>
        <c:ser>
          <c:idx val="4"/>
          <c:order val="4"/>
          <c:tx>
            <c:strRef>
              <c:f>MEDICIÓN!$V$73:$W$73</c:f>
              <c:strCache>
                <c:ptCount val="1"/>
                <c:pt idx="0">
                  <c:v>Presupuesto</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MEDICIÓN!$V$140:$V$142</c:f>
              <c:strCache>
                <c:ptCount val="3"/>
                <c:pt idx="0">
                  <c:v>Porcentaje de Cumplimiento</c:v>
                </c:pt>
                <c:pt idx="1">
                  <c:v>Porcentaje de No Cumplimiento</c:v>
                </c:pt>
                <c:pt idx="2">
                  <c:v>No Aplica</c:v>
                </c:pt>
              </c:strCache>
            </c:strRef>
          </c:cat>
          <c:val>
            <c:numRef>
              <c:f>MEDICIÓN!$W$81:$W$83</c:f>
              <c:numCache>
                <c:formatCode>0.0%</c:formatCode>
                <c:ptCount val="3"/>
                <c:pt idx="0">
                  <c:v>1</c:v>
                </c:pt>
                <c:pt idx="1">
                  <c:v>0</c:v>
                </c:pt>
                <c:pt idx="2">
                  <c:v>0</c:v>
                </c:pt>
              </c:numCache>
            </c:numRef>
          </c:val>
          <c:extLst>
            <c:ext xmlns:c16="http://schemas.microsoft.com/office/drawing/2014/chart" uri="{C3380CC4-5D6E-409C-BE32-E72D297353CC}">
              <c16:uniqueId val="{00000004-7000-4A70-B2FC-6409BB6D7A63}"/>
            </c:ext>
          </c:extLst>
        </c:ser>
        <c:ser>
          <c:idx val="5"/>
          <c:order val="5"/>
          <c:tx>
            <c:strRef>
              <c:f>MEDICIÓN!$V$85:$W$85</c:f>
              <c:strCache>
                <c:ptCount val="1"/>
                <c:pt idx="0">
                  <c:v>Planeación</c:v>
                </c:pt>
              </c:strCache>
            </c:strRef>
          </c:tx>
          <c:invertIfNegative val="0"/>
          <c:dLbls>
            <c:dLbl>
              <c:idx val="0"/>
              <c:layout>
                <c:manualLayout>
                  <c:x val="-1.6230739256496672E-3"/>
                  <c:y val="-2.72614616737120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00-4A70-B2FC-6409BB6D7A63}"/>
                </c:ext>
              </c:extLst>
            </c:dLbl>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MEDICIÓN!$V$140:$V$142</c:f>
              <c:strCache>
                <c:ptCount val="3"/>
                <c:pt idx="0">
                  <c:v>Porcentaje de Cumplimiento</c:v>
                </c:pt>
                <c:pt idx="1">
                  <c:v>Porcentaje de No Cumplimiento</c:v>
                </c:pt>
                <c:pt idx="2">
                  <c:v>No Aplica</c:v>
                </c:pt>
              </c:strCache>
            </c:strRef>
          </c:cat>
          <c:val>
            <c:numRef>
              <c:f>MEDICIÓN!$W$95:$W$97</c:f>
              <c:numCache>
                <c:formatCode>0.0%</c:formatCode>
                <c:ptCount val="3"/>
                <c:pt idx="0">
                  <c:v>0.95</c:v>
                </c:pt>
                <c:pt idx="1">
                  <c:v>0.05</c:v>
                </c:pt>
                <c:pt idx="2">
                  <c:v>0</c:v>
                </c:pt>
              </c:numCache>
            </c:numRef>
          </c:val>
          <c:extLst>
            <c:ext xmlns:c16="http://schemas.microsoft.com/office/drawing/2014/chart" uri="{C3380CC4-5D6E-409C-BE32-E72D297353CC}">
              <c16:uniqueId val="{00000006-7000-4A70-B2FC-6409BB6D7A63}"/>
            </c:ext>
          </c:extLst>
        </c:ser>
        <c:ser>
          <c:idx val="6"/>
          <c:order val="6"/>
          <c:tx>
            <c:strRef>
              <c:f>MEDICIÓN!$V$102:$W$102</c:f>
              <c:strCache>
                <c:ptCount val="1"/>
                <c:pt idx="0">
                  <c:v>Control</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MEDICIÓN!$V$140:$V$142</c:f>
              <c:strCache>
                <c:ptCount val="3"/>
                <c:pt idx="0">
                  <c:v>Porcentaje de Cumplimiento</c:v>
                </c:pt>
                <c:pt idx="1">
                  <c:v>Porcentaje de No Cumplimiento</c:v>
                </c:pt>
                <c:pt idx="2">
                  <c:v>No Aplica</c:v>
                </c:pt>
              </c:strCache>
            </c:strRef>
          </c:cat>
          <c:val>
            <c:numRef>
              <c:f>MEDICIÓN!$W$110:$W$112</c:f>
              <c:numCache>
                <c:formatCode>0.0%</c:formatCode>
                <c:ptCount val="3"/>
                <c:pt idx="0">
                  <c:v>1</c:v>
                </c:pt>
                <c:pt idx="1">
                  <c:v>6.6666666666666666E-2</c:v>
                </c:pt>
                <c:pt idx="2">
                  <c:v>0</c:v>
                </c:pt>
              </c:numCache>
            </c:numRef>
          </c:val>
          <c:extLst>
            <c:ext xmlns:c16="http://schemas.microsoft.com/office/drawing/2014/chart" uri="{C3380CC4-5D6E-409C-BE32-E72D297353CC}">
              <c16:uniqueId val="{00000007-7000-4A70-B2FC-6409BB6D7A63}"/>
            </c:ext>
          </c:extLst>
        </c:ser>
        <c:ser>
          <c:idx val="7"/>
          <c:order val="7"/>
          <c:tx>
            <c:strRef>
              <c:f>MEDICIÓN!$V$119:$W$119</c:f>
              <c:strCache>
                <c:ptCount val="1"/>
                <c:pt idx="0">
                  <c:v>Contratación</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MEDICIÓN!$V$140:$V$142</c:f>
              <c:strCache>
                <c:ptCount val="3"/>
                <c:pt idx="0">
                  <c:v>Porcentaje de Cumplimiento</c:v>
                </c:pt>
                <c:pt idx="1">
                  <c:v>Porcentaje de No Cumplimiento</c:v>
                </c:pt>
                <c:pt idx="2">
                  <c:v>No Aplica</c:v>
                </c:pt>
              </c:strCache>
            </c:strRef>
          </c:cat>
          <c:val>
            <c:numRef>
              <c:f>MEDICIÓN!$W$127:$W$129</c:f>
              <c:numCache>
                <c:formatCode>0.0%</c:formatCode>
                <c:ptCount val="3"/>
                <c:pt idx="0">
                  <c:v>1</c:v>
                </c:pt>
                <c:pt idx="1">
                  <c:v>0</c:v>
                </c:pt>
                <c:pt idx="2">
                  <c:v>0</c:v>
                </c:pt>
              </c:numCache>
            </c:numRef>
          </c:val>
          <c:extLst>
            <c:ext xmlns:c16="http://schemas.microsoft.com/office/drawing/2014/chart" uri="{C3380CC4-5D6E-409C-BE32-E72D297353CC}">
              <c16:uniqueId val="{00000008-7000-4A70-B2FC-6409BB6D7A63}"/>
            </c:ext>
          </c:extLst>
        </c:ser>
        <c:ser>
          <c:idx val="8"/>
          <c:order val="8"/>
          <c:tx>
            <c:strRef>
              <c:f>MEDICIÓN!$V$131:$W$131</c:f>
              <c:strCache>
                <c:ptCount val="1"/>
                <c:pt idx="0">
                  <c:v>Trámites y Servicios</c:v>
                </c:pt>
              </c:strCache>
            </c:strRef>
          </c:tx>
          <c:invertIfNegative val="0"/>
          <c:dLbls>
            <c:spPr>
              <a:noFill/>
              <a:ln>
                <a:noFill/>
              </a:ln>
              <a:effectLst/>
            </c:spPr>
            <c:txPr>
              <a:bodyPr rot="-5400000" vert="horz"/>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MEDICIÓN!$V$140:$V$142</c:f>
              <c:strCache>
                <c:ptCount val="3"/>
                <c:pt idx="0">
                  <c:v>Porcentaje de Cumplimiento</c:v>
                </c:pt>
                <c:pt idx="1">
                  <c:v>Porcentaje de No Cumplimiento</c:v>
                </c:pt>
                <c:pt idx="2">
                  <c:v>No Aplica</c:v>
                </c:pt>
              </c:strCache>
            </c:strRef>
          </c:cat>
          <c:val>
            <c:numRef>
              <c:f>MEDICIÓN!$W$140:$W$142</c:f>
              <c:numCache>
                <c:formatCode>0.0%</c:formatCode>
                <c:ptCount val="3"/>
                <c:pt idx="0">
                  <c:v>0</c:v>
                </c:pt>
                <c:pt idx="1">
                  <c:v>1</c:v>
                </c:pt>
                <c:pt idx="2">
                  <c:v>0</c:v>
                </c:pt>
              </c:numCache>
            </c:numRef>
          </c:val>
          <c:extLst>
            <c:ext xmlns:c16="http://schemas.microsoft.com/office/drawing/2014/chart" uri="{C3380CC4-5D6E-409C-BE32-E72D297353CC}">
              <c16:uniqueId val="{00000009-7000-4A70-B2FC-6409BB6D7A63}"/>
            </c:ext>
          </c:extLst>
        </c:ser>
        <c:dLbls>
          <c:showLegendKey val="0"/>
          <c:showVal val="1"/>
          <c:showCatName val="0"/>
          <c:showSerName val="0"/>
          <c:showPercent val="0"/>
          <c:showBubbleSize val="0"/>
        </c:dLbls>
        <c:gapWidth val="299"/>
        <c:overlap val="-32"/>
        <c:axId val="65066880"/>
        <c:axId val="65068416"/>
      </c:barChart>
      <c:catAx>
        <c:axId val="65066880"/>
        <c:scaling>
          <c:orientation val="minMax"/>
        </c:scaling>
        <c:delete val="0"/>
        <c:axPos val="b"/>
        <c:majorGridlines/>
        <c:numFmt formatCode="General" sourceLinked="1"/>
        <c:majorTickMark val="out"/>
        <c:minorTickMark val="none"/>
        <c:tickLblPos val="nextTo"/>
        <c:crossAx val="65068416"/>
        <c:crosses val="autoZero"/>
        <c:auto val="1"/>
        <c:lblAlgn val="ctr"/>
        <c:lblOffset val="100"/>
        <c:noMultiLvlLbl val="0"/>
      </c:catAx>
      <c:valAx>
        <c:axId val="65068416"/>
        <c:scaling>
          <c:orientation val="minMax"/>
        </c:scaling>
        <c:delete val="0"/>
        <c:axPos val="l"/>
        <c:majorGridlines/>
        <c:numFmt formatCode="0.0%" sourceLinked="1"/>
        <c:majorTickMark val="out"/>
        <c:minorTickMark val="none"/>
        <c:tickLblPos val="nextTo"/>
        <c:crossAx val="65066880"/>
        <c:crosses val="autoZero"/>
        <c:crossBetween val="between"/>
      </c:valAx>
      <c:dTable>
        <c:showHorzBorder val="1"/>
        <c:showVertBorder val="1"/>
        <c:showOutline val="1"/>
        <c:showKeys val="1"/>
      </c:dTable>
      <c:spPr>
        <a:noFill/>
        <a:ln w="25400">
          <a:noFill/>
        </a:ln>
      </c:spPr>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6.6399606299212599E-2"/>
          <c:y val="0.2550143594916448"/>
          <c:w val="0.51848556430446191"/>
          <c:h val="0.57356651702784223"/>
        </c:manualLayout>
      </c:layout>
      <c:pie3DChart>
        <c:varyColors val="1"/>
        <c:ser>
          <c:idx val="0"/>
          <c:order val="0"/>
          <c:tx>
            <c:strRef>
              <c:f>MEDICIÓN!$V$19:$W$19</c:f>
              <c:strCache>
                <c:ptCount val="1"/>
                <c:pt idx="0">
                  <c:v>Información de Interés </c:v>
                </c:pt>
              </c:strCache>
            </c:strRef>
          </c:tx>
          <c:dLbls>
            <c:dLbl>
              <c:idx val="1"/>
              <c:layout>
                <c:manualLayout>
                  <c:x val="-6.0607482662233099E-2"/>
                  <c:y val="-1.998982733473310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E36-4141-8E0A-66C50545A458}"/>
                </c:ext>
              </c:extLst>
            </c:dLbl>
            <c:dLbl>
              <c:idx val="2"/>
              <c:layout>
                <c:manualLayout>
                  <c:x val="7.4902280377550964E-2"/>
                  <c:y val="-1.996868474265769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3BCF-4989-A782-913A9899FFC1}"/>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MEDICIÓN!$V$27:$V$29</c:f>
              <c:strCache>
                <c:ptCount val="3"/>
                <c:pt idx="0">
                  <c:v>Porcentaje de Cumplimiento</c:v>
                </c:pt>
                <c:pt idx="1">
                  <c:v>Porcentaje de No Cumplimiento</c:v>
                </c:pt>
                <c:pt idx="2">
                  <c:v>No Aplica</c:v>
                </c:pt>
              </c:strCache>
            </c:strRef>
          </c:cat>
          <c:val>
            <c:numRef>
              <c:f>MEDICIÓN!$W$27:$W$29</c:f>
              <c:numCache>
                <c:formatCode>0.0%</c:formatCode>
                <c:ptCount val="3"/>
                <c:pt idx="0">
                  <c:v>0.7</c:v>
                </c:pt>
                <c:pt idx="1">
                  <c:v>0.3</c:v>
                </c:pt>
                <c:pt idx="2">
                  <c:v>0</c:v>
                </c:pt>
              </c:numCache>
            </c:numRef>
          </c:val>
          <c:extLst>
            <c:ext xmlns:c16="http://schemas.microsoft.com/office/drawing/2014/chart" uri="{C3380CC4-5D6E-409C-BE32-E72D297353CC}">
              <c16:uniqueId val="{00000001-3BCF-4989-A782-913A9899FFC1}"/>
            </c:ext>
          </c:extLst>
        </c:ser>
        <c:dLbls>
          <c:showLegendKey val="0"/>
          <c:showVal val="0"/>
          <c:showCatName val="0"/>
          <c:showSerName val="0"/>
          <c:showPercent val="1"/>
          <c:showBubbleSize val="0"/>
          <c:showLeaderLines val="1"/>
        </c:dLbls>
      </c:pie3DChart>
    </c:plotArea>
    <c:legend>
      <c:legendPos val="r"/>
      <c:layout>
        <c:manualLayout>
          <c:xMode val="edge"/>
          <c:yMode val="edge"/>
          <c:x val="0.59072525224922279"/>
          <c:y val="0.28069054774478869"/>
          <c:w val="0.38427448126473951"/>
          <c:h val="0.52905974780473519"/>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5.8864503420492098E-2"/>
          <c:y val="0.30018780715102894"/>
          <c:w val="0.51848556430446191"/>
          <c:h val="0.57356651702784223"/>
        </c:manualLayout>
      </c:layout>
      <c:pie3DChart>
        <c:varyColors val="1"/>
        <c:ser>
          <c:idx val="0"/>
          <c:order val="0"/>
          <c:tx>
            <c:strRef>
              <c:f>MEDICIÓN!$V$31:$W$31</c:f>
              <c:strCache>
                <c:ptCount val="1"/>
                <c:pt idx="0">
                  <c:v>Estructura Orgánica y Talento Humano</c:v>
                </c:pt>
              </c:strCache>
            </c:strRef>
          </c:tx>
          <c:dLbls>
            <c:dLbl>
              <c:idx val="1"/>
              <c:layout>
                <c:manualLayout>
                  <c:x val="-8.2133210812673454E-2"/>
                  <c:y val="-1.025952323457386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809-4791-9DDC-7E612CC374F9}"/>
                </c:ext>
              </c:extLst>
            </c:dLbl>
            <c:dLbl>
              <c:idx val="2"/>
              <c:layout>
                <c:manualLayout>
                  <c:x val="7.9576155092236769E-2"/>
                  <c:y val="-1.8013887263391343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04E-408D-9647-A0C0F4C07CB9}"/>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MEDICIÓN!$V$39:$V$41</c:f>
              <c:strCache>
                <c:ptCount val="3"/>
                <c:pt idx="0">
                  <c:v>Porcentaje de Cumplimiento</c:v>
                </c:pt>
                <c:pt idx="1">
                  <c:v>Porcentaje de No Cumplimiento</c:v>
                </c:pt>
                <c:pt idx="2">
                  <c:v>No Aplica</c:v>
                </c:pt>
              </c:strCache>
            </c:strRef>
          </c:cat>
          <c:val>
            <c:numRef>
              <c:f>MEDICIÓN!$W$39:$W$41</c:f>
              <c:numCache>
                <c:formatCode>0.0%</c:formatCode>
                <c:ptCount val="3"/>
                <c:pt idx="0">
                  <c:v>1</c:v>
                </c:pt>
                <c:pt idx="1">
                  <c:v>0</c:v>
                </c:pt>
                <c:pt idx="2">
                  <c:v>0</c:v>
                </c:pt>
              </c:numCache>
            </c:numRef>
          </c:val>
          <c:extLst>
            <c:ext xmlns:c16="http://schemas.microsoft.com/office/drawing/2014/chart" uri="{C3380CC4-5D6E-409C-BE32-E72D297353CC}">
              <c16:uniqueId val="{00000001-104E-408D-9647-A0C0F4C07CB9}"/>
            </c:ext>
          </c:extLst>
        </c:ser>
        <c:dLbls>
          <c:showLegendKey val="0"/>
          <c:showVal val="0"/>
          <c:showCatName val="0"/>
          <c:showSerName val="0"/>
          <c:showPercent val="1"/>
          <c:showBubbleSize val="0"/>
          <c:showLeaderLines val="1"/>
        </c:dLbls>
      </c:pie3DChart>
    </c:plotArea>
    <c:legend>
      <c:legendPos val="r"/>
      <c:layout>
        <c:manualLayout>
          <c:xMode val="edge"/>
          <c:yMode val="edge"/>
          <c:x val="0.57726129237049295"/>
          <c:y val="0.36282382020698883"/>
          <c:w val="0.38643610235963521"/>
          <c:h val="0.4153311321442798"/>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3.634895374181301E-2"/>
          <c:y val="0.23019934402602948"/>
          <c:w val="0.51848556430446191"/>
          <c:h val="0.57356651702784223"/>
        </c:manualLayout>
      </c:layout>
      <c:pie3DChart>
        <c:varyColors val="1"/>
        <c:ser>
          <c:idx val="0"/>
          <c:order val="0"/>
          <c:tx>
            <c:strRef>
              <c:f>MEDICIÓN!$V$51:$W$51</c:f>
              <c:strCache>
                <c:ptCount val="1"/>
                <c:pt idx="0">
                  <c:v>Normatividad</c:v>
                </c:pt>
              </c:strCache>
            </c:strRef>
          </c:tx>
          <c:dLbls>
            <c:dLbl>
              <c:idx val="1"/>
              <c:layout>
                <c:manualLayout>
                  <c:x val="3.5677978154261603E-2"/>
                  <c:y val="0.13967026367189436"/>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DB9-4A4B-AEAC-1FF17C26DB7E}"/>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MEDICIÓN!$V$59:$V$61</c:f>
              <c:strCache>
                <c:ptCount val="3"/>
                <c:pt idx="0">
                  <c:v>Porcentaje de Cumplimiento</c:v>
                </c:pt>
                <c:pt idx="1">
                  <c:v>Porcentaje de No Cumplimiento</c:v>
                </c:pt>
                <c:pt idx="2">
                  <c:v>No Aplica</c:v>
                </c:pt>
              </c:strCache>
            </c:strRef>
          </c:cat>
          <c:val>
            <c:numRef>
              <c:f>MEDICIÓN!$W$59:$W$61</c:f>
              <c:numCache>
                <c:formatCode>0.0%</c:formatCode>
                <c:ptCount val="3"/>
                <c:pt idx="0">
                  <c:v>0.75</c:v>
                </c:pt>
                <c:pt idx="1">
                  <c:v>0</c:v>
                </c:pt>
                <c:pt idx="2">
                  <c:v>0.25</c:v>
                </c:pt>
              </c:numCache>
            </c:numRef>
          </c:val>
          <c:extLst>
            <c:ext xmlns:c16="http://schemas.microsoft.com/office/drawing/2014/chart" uri="{C3380CC4-5D6E-409C-BE32-E72D297353CC}">
              <c16:uniqueId val="{00000001-0FD6-494D-9D75-4929F87E4D3F}"/>
            </c:ext>
          </c:extLst>
        </c:ser>
        <c:dLbls>
          <c:showLegendKey val="0"/>
          <c:showVal val="0"/>
          <c:showCatName val="0"/>
          <c:showSerName val="0"/>
          <c:showPercent val="1"/>
          <c:showBubbleSize val="0"/>
          <c:showLeaderLines val="1"/>
        </c:dLbls>
      </c:pie3DChart>
    </c:plotArea>
    <c:legend>
      <c:legendPos val="r"/>
      <c:layout>
        <c:manualLayout>
          <c:xMode val="edge"/>
          <c:yMode val="edge"/>
          <c:x val="0.55349120944816577"/>
          <c:y val="0.28069054774478869"/>
          <c:w val="0.42150900842017563"/>
          <c:h val="0.48234796814751452"/>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7406788139362998"/>
          <c:y val="0"/>
        </c:manualLayout>
      </c:layout>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6.6399606299212599E-2"/>
          <c:y val="0.2550143594916448"/>
          <c:w val="0.51848556430446191"/>
          <c:h val="0.57356651702784223"/>
        </c:manualLayout>
      </c:layout>
      <c:pie3DChart>
        <c:varyColors val="1"/>
        <c:ser>
          <c:idx val="0"/>
          <c:order val="0"/>
          <c:tx>
            <c:strRef>
              <c:f>MEDICIÓN!$V$73:$W$73</c:f>
              <c:strCache>
                <c:ptCount val="1"/>
                <c:pt idx="0">
                  <c:v>Presupuesto</c:v>
                </c:pt>
              </c:strCache>
            </c:strRef>
          </c:tx>
          <c:dLbls>
            <c:dLbl>
              <c:idx val="1"/>
              <c:layout>
                <c:manualLayout>
                  <c:x val="8.2384694381046869E-2"/>
                  <c:y val="-3.243170869357241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E24-4BD2-B461-56658871FE98}"/>
                </c:ext>
              </c:extLst>
            </c:dLbl>
            <c:dLbl>
              <c:idx val="2"/>
              <c:layout>
                <c:manualLayout>
                  <c:x val="-6.2724024960726432E-2"/>
                  <c:y val="-4.342316917140118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520-444F-BE9B-6654DD04A058}"/>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MEDICIÓN!$V$81:$V$83</c:f>
              <c:strCache>
                <c:ptCount val="3"/>
                <c:pt idx="0">
                  <c:v>Porcentaje de Cumplimiento</c:v>
                </c:pt>
                <c:pt idx="1">
                  <c:v>Porcentaje de No Cumplimiento</c:v>
                </c:pt>
                <c:pt idx="2">
                  <c:v>No Aplica</c:v>
                </c:pt>
              </c:strCache>
            </c:strRef>
          </c:cat>
          <c:val>
            <c:numRef>
              <c:f>MEDICIÓN!$W$81:$W$83</c:f>
              <c:numCache>
                <c:formatCode>0.0%</c:formatCode>
                <c:ptCount val="3"/>
                <c:pt idx="0">
                  <c:v>1</c:v>
                </c:pt>
                <c:pt idx="1">
                  <c:v>0</c:v>
                </c:pt>
                <c:pt idx="2">
                  <c:v>0</c:v>
                </c:pt>
              </c:numCache>
            </c:numRef>
          </c:val>
          <c:extLst>
            <c:ext xmlns:c16="http://schemas.microsoft.com/office/drawing/2014/chart" uri="{C3380CC4-5D6E-409C-BE32-E72D297353CC}">
              <c16:uniqueId val="{00000001-4520-444F-BE9B-6654DD04A058}"/>
            </c:ext>
          </c:extLst>
        </c:ser>
        <c:dLbls>
          <c:showLegendKey val="0"/>
          <c:showVal val="0"/>
          <c:showCatName val="0"/>
          <c:showSerName val="0"/>
          <c:showPercent val="1"/>
          <c:showBubbleSize val="0"/>
          <c:showLeaderLines val="1"/>
        </c:dLbls>
      </c:pie3DChart>
    </c:plotArea>
    <c:legend>
      <c:legendPos val="r"/>
      <c:layout>
        <c:manualLayout>
          <c:xMode val="edge"/>
          <c:yMode val="edge"/>
          <c:x val="0.57635740077867148"/>
          <c:y val="0.28069046223674671"/>
          <c:w val="0.4163570999562089"/>
          <c:h val="0.43545541687252204"/>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6.6399606299212599E-2"/>
          <c:y val="0.2550143594916448"/>
          <c:w val="0.51848556430446191"/>
          <c:h val="0.57356651702784223"/>
        </c:manualLayout>
      </c:layout>
      <c:pie3DChart>
        <c:varyColors val="1"/>
        <c:ser>
          <c:idx val="0"/>
          <c:order val="0"/>
          <c:tx>
            <c:strRef>
              <c:f>MEDICIÓN!$V$85:$W$85</c:f>
              <c:strCache>
                <c:ptCount val="1"/>
                <c:pt idx="0">
                  <c:v>Planeación</c:v>
                </c:pt>
              </c:strCache>
            </c:strRef>
          </c:tx>
          <c:dLbls>
            <c:dLbl>
              <c:idx val="0"/>
              <c:layout>
                <c:manualLayout>
                  <c:x val="-8.3804095439544849E-4"/>
                  <c:y val="-0.1413006879504377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F7BD-41ED-8993-4187BAA53559}"/>
                </c:ext>
              </c:extLst>
            </c:dLbl>
            <c:dLbl>
              <c:idx val="1"/>
              <c:layout>
                <c:manualLayout>
                  <c:x val="8.8461535793298032E-2"/>
                  <c:y val="-1.9265254679388191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7BD-41ED-8993-4187BAA53559}"/>
                </c:ext>
              </c:extLst>
            </c:dLbl>
            <c:dLbl>
              <c:idx val="2"/>
              <c:layout>
                <c:manualLayout>
                  <c:x val="-6.7664522771057334E-2"/>
                  <c:y val="-1.700678501779030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F7BD-41ED-8993-4187BAA53559}"/>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MEDICIÓN!$V$95:$V$97</c:f>
              <c:strCache>
                <c:ptCount val="3"/>
                <c:pt idx="0">
                  <c:v>Porcentaje de Cumplimiento</c:v>
                </c:pt>
                <c:pt idx="1">
                  <c:v>Porcentaje de No Cumplimiento</c:v>
                </c:pt>
                <c:pt idx="2">
                  <c:v>No Aplica</c:v>
                </c:pt>
              </c:strCache>
            </c:strRef>
          </c:cat>
          <c:val>
            <c:numRef>
              <c:f>MEDICIÓN!$W$95:$W$97</c:f>
              <c:numCache>
                <c:formatCode>0.0%</c:formatCode>
                <c:ptCount val="3"/>
                <c:pt idx="0">
                  <c:v>0.95</c:v>
                </c:pt>
                <c:pt idx="1">
                  <c:v>0.05</c:v>
                </c:pt>
                <c:pt idx="2">
                  <c:v>0</c:v>
                </c:pt>
              </c:numCache>
            </c:numRef>
          </c:val>
          <c:extLst>
            <c:ext xmlns:c16="http://schemas.microsoft.com/office/drawing/2014/chart" uri="{C3380CC4-5D6E-409C-BE32-E72D297353CC}">
              <c16:uniqueId val="{00000001-23C8-4280-858F-3B45393D9B9D}"/>
            </c:ext>
          </c:extLst>
        </c:ser>
        <c:dLbls>
          <c:showLegendKey val="0"/>
          <c:showVal val="0"/>
          <c:showCatName val="0"/>
          <c:showSerName val="0"/>
          <c:showPercent val="1"/>
          <c:showBubbleSize val="0"/>
          <c:showLeaderLines val="1"/>
        </c:dLbls>
      </c:pie3DChart>
    </c:plotArea>
    <c:legend>
      <c:legendPos val="r"/>
      <c:layout>
        <c:manualLayout>
          <c:xMode val="edge"/>
          <c:yMode val="edge"/>
          <c:x val="0.59731384154681733"/>
          <c:y val="0.28069062293704733"/>
          <c:w val="0.39517987046240094"/>
          <c:h val="0.51173650961739259"/>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3.249901734979764E-3"/>
          <c:y val="0.19785673202724541"/>
          <c:w val="0.56725167225072626"/>
          <c:h val="0.62707987024797973"/>
        </c:manualLayout>
      </c:layout>
      <c:pie3DChart>
        <c:varyColors val="1"/>
        <c:ser>
          <c:idx val="0"/>
          <c:order val="0"/>
          <c:tx>
            <c:strRef>
              <c:f>MEDICIÓN!$V$102:$W$102</c:f>
              <c:strCache>
                <c:ptCount val="1"/>
                <c:pt idx="0">
                  <c:v>Control</c:v>
                </c:pt>
              </c:strCache>
            </c:strRef>
          </c:tx>
          <c:dLbls>
            <c:dLbl>
              <c:idx val="1"/>
              <c:layout>
                <c:manualLayout>
                  <c:x val="-6.9159036913983646E-2"/>
                  <c:y val="-2.270822081409412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851-401C-8A8B-A33EAEF2478A}"/>
                </c:ext>
              </c:extLst>
            </c:dLbl>
            <c:dLbl>
              <c:idx val="2"/>
              <c:layout>
                <c:manualLayout>
                  <c:x val="8.6041315304189056E-2"/>
                  <c:y val="-2.41288158285092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C5E-4862-B028-8348F3477BD5}"/>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MEDICIÓN!$V$110:$V$112</c:f>
              <c:strCache>
                <c:ptCount val="3"/>
                <c:pt idx="0">
                  <c:v>Porcentaje de Cumplimiento</c:v>
                </c:pt>
                <c:pt idx="1">
                  <c:v>Porcentaje de No Cumplimiento</c:v>
                </c:pt>
                <c:pt idx="2">
                  <c:v>No Aplica</c:v>
                </c:pt>
              </c:strCache>
            </c:strRef>
          </c:cat>
          <c:val>
            <c:numRef>
              <c:f>MEDICIÓN!$W$110:$W$112</c:f>
              <c:numCache>
                <c:formatCode>0.0%</c:formatCode>
                <c:ptCount val="3"/>
                <c:pt idx="0">
                  <c:v>1</c:v>
                </c:pt>
                <c:pt idx="1">
                  <c:v>6.6666666666666666E-2</c:v>
                </c:pt>
                <c:pt idx="2">
                  <c:v>0</c:v>
                </c:pt>
              </c:numCache>
            </c:numRef>
          </c:val>
          <c:extLst>
            <c:ext xmlns:c16="http://schemas.microsoft.com/office/drawing/2014/chart" uri="{C3380CC4-5D6E-409C-BE32-E72D297353CC}">
              <c16:uniqueId val="{00000001-30D4-4BFC-8FCD-3DDC29112A35}"/>
            </c:ext>
          </c:extLst>
        </c:ser>
        <c:dLbls>
          <c:showLegendKey val="0"/>
          <c:showVal val="0"/>
          <c:showCatName val="0"/>
          <c:showSerName val="0"/>
          <c:showPercent val="1"/>
          <c:showBubbleSize val="0"/>
          <c:showLeaderLines val="1"/>
        </c:dLbls>
      </c:pie3DChart>
    </c:plotArea>
    <c:legend>
      <c:legendPos val="r"/>
      <c:layout>
        <c:manualLayout>
          <c:xMode val="edge"/>
          <c:yMode val="edge"/>
          <c:x val="0.57694380909822707"/>
          <c:y val="0.28069054774478869"/>
          <c:w val="0.39805622982700073"/>
          <c:h val="0.46254635881813017"/>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6.6399606299212599E-2"/>
          <c:y val="0.2550143594916448"/>
          <c:w val="0.51848556430446191"/>
          <c:h val="0.57356651702784223"/>
        </c:manualLayout>
      </c:layout>
      <c:pie3DChart>
        <c:varyColors val="1"/>
        <c:ser>
          <c:idx val="0"/>
          <c:order val="0"/>
          <c:tx>
            <c:strRef>
              <c:f>MEDICIÓN!$V$119:$W$119</c:f>
              <c:strCache>
                <c:ptCount val="1"/>
                <c:pt idx="0">
                  <c:v>Contratación</c:v>
                </c:pt>
              </c:strCache>
            </c:strRef>
          </c:tx>
          <c:dLbls>
            <c:dLbl>
              <c:idx val="0"/>
              <c:layout>
                <c:manualLayout>
                  <c:x val="1.090141390128951E-3"/>
                  <c:y val="-0.1500186082713476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EE1-4BAC-8BC6-E06AB9EBB8D9}"/>
                </c:ext>
              </c:extLst>
            </c:dLbl>
            <c:dLbl>
              <c:idx val="1"/>
              <c:layout>
                <c:manualLayout>
                  <c:x val="8.7639420618357222E-2"/>
                  <c:y val="-2.103449621825050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EE1-4BAC-8BC6-E06AB9EBB8D9}"/>
                </c:ext>
              </c:extLst>
            </c:dLbl>
            <c:dLbl>
              <c:idx val="2"/>
              <c:layout>
                <c:manualLayout>
                  <c:x val="-6.0086658466131329E-2"/>
                  <c:y val="-2.593950514751547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2E1-4E97-96E2-C0E10BB02B8B}"/>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MEDICIÓN!$V$127:$V$129</c:f>
              <c:strCache>
                <c:ptCount val="3"/>
                <c:pt idx="0">
                  <c:v>Porcentaje de Cumplimiento</c:v>
                </c:pt>
                <c:pt idx="1">
                  <c:v>Porcentaje de No Cumplimiento</c:v>
                </c:pt>
                <c:pt idx="2">
                  <c:v>No Aplica</c:v>
                </c:pt>
              </c:strCache>
            </c:strRef>
          </c:cat>
          <c:val>
            <c:numRef>
              <c:f>MEDICIÓN!$W$127:$W$129</c:f>
              <c:numCache>
                <c:formatCode>0.0%</c:formatCode>
                <c:ptCount val="3"/>
                <c:pt idx="0">
                  <c:v>1</c:v>
                </c:pt>
                <c:pt idx="1">
                  <c:v>0</c:v>
                </c:pt>
                <c:pt idx="2">
                  <c:v>0</c:v>
                </c:pt>
              </c:numCache>
            </c:numRef>
          </c:val>
          <c:extLst>
            <c:ext xmlns:c16="http://schemas.microsoft.com/office/drawing/2014/chart" uri="{C3380CC4-5D6E-409C-BE32-E72D297353CC}">
              <c16:uniqueId val="{00000001-C2E1-4E97-96E2-C0E10BB02B8B}"/>
            </c:ext>
          </c:extLst>
        </c:ser>
        <c:dLbls>
          <c:showLegendKey val="0"/>
          <c:showVal val="0"/>
          <c:showCatName val="0"/>
          <c:showSerName val="0"/>
          <c:showPercent val="1"/>
          <c:showBubbleSize val="0"/>
          <c:showLeaderLines val="1"/>
        </c:dLbls>
      </c:pie3DChart>
    </c:plotArea>
    <c:legend>
      <c:legendPos val="r"/>
      <c:layout>
        <c:manualLayout>
          <c:xMode val="edge"/>
          <c:yMode val="edge"/>
          <c:x val="0.57500694651696493"/>
          <c:y val="0.28069045941546611"/>
          <c:w val="0.41741912024506628"/>
          <c:h val="0.48484995726316393"/>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view3D>
      <c:rotX val="75"/>
      <c:rotY val="0"/>
      <c:rAngAx val="0"/>
    </c:view3D>
    <c:floor>
      <c:thickness val="0"/>
    </c:floor>
    <c:sideWall>
      <c:thickness val="0"/>
    </c:sideWall>
    <c:backWall>
      <c:thickness val="0"/>
    </c:backWall>
    <c:plotArea>
      <c:layout>
        <c:manualLayout>
          <c:layoutTarget val="inner"/>
          <c:xMode val="edge"/>
          <c:yMode val="edge"/>
          <c:x val="6.6399606299212599E-2"/>
          <c:y val="0.2550143594916448"/>
          <c:w val="0.51848556430446191"/>
          <c:h val="0.57356651702784223"/>
        </c:manualLayout>
      </c:layout>
      <c:pie3DChart>
        <c:varyColors val="1"/>
        <c:ser>
          <c:idx val="0"/>
          <c:order val="0"/>
          <c:tx>
            <c:strRef>
              <c:f>MEDICIÓN!$V$131:$W$131</c:f>
              <c:strCache>
                <c:ptCount val="1"/>
                <c:pt idx="0">
                  <c:v>Trámites y Servicios</c:v>
                </c:pt>
              </c:strCache>
            </c:strRef>
          </c:tx>
          <c:dLbls>
            <c:dLbl>
              <c:idx val="0"/>
              <c:layout>
                <c:manualLayout>
                  <c:x val="-6.8756051421180076E-2"/>
                  <c:y val="-1.146834307590945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E223-40DC-9B2F-5C037982E69E}"/>
                </c:ext>
              </c:extLst>
            </c:dLbl>
            <c:dLbl>
              <c:idx val="1"/>
              <c:layout>
                <c:manualLayout>
                  <c:x val="1.4802785381683102E-2"/>
                  <c:y val="-0.14878945893581169"/>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223-40DC-9B2F-5C037982E69E}"/>
                </c:ext>
              </c:extLst>
            </c:dLbl>
            <c:dLbl>
              <c:idx val="2"/>
              <c:layout>
                <c:manualLayout>
                  <c:x val="7.9567149502556486E-2"/>
                  <c:y val="-1.531704253402639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1C0-4B9C-8D34-AF838944A62B}"/>
                </c:ext>
              </c:extLst>
            </c:dLbl>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MEDICIÓN!$V$140:$V$142</c:f>
              <c:strCache>
                <c:ptCount val="3"/>
                <c:pt idx="0">
                  <c:v>Porcentaje de Cumplimiento</c:v>
                </c:pt>
                <c:pt idx="1">
                  <c:v>Porcentaje de No Cumplimiento</c:v>
                </c:pt>
                <c:pt idx="2">
                  <c:v>No Aplica</c:v>
                </c:pt>
              </c:strCache>
            </c:strRef>
          </c:cat>
          <c:val>
            <c:numRef>
              <c:f>MEDICIÓN!$W$140:$W$142</c:f>
              <c:numCache>
                <c:formatCode>0.0%</c:formatCode>
                <c:ptCount val="3"/>
                <c:pt idx="0">
                  <c:v>0</c:v>
                </c:pt>
                <c:pt idx="1">
                  <c:v>1</c:v>
                </c:pt>
                <c:pt idx="2">
                  <c:v>0</c:v>
                </c:pt>
              </c:numCache>
            </c:numRef>
          </c:val>
          <c:extLst>
            <c:ext xmlns:c16="http://schemas.microsoft.com/office/drawing/2014/chart" uri="{C3380CC4-5D6E-409C-BE32-E72D297353CC}">
              <c16:uniqueId val="{00000001-C1C0-4B9C-8D34-AF838944A62B}"/>
            </c:ext>
          </c:extLst>
        </c:ser>
        <c:dLbls>
          <c:showLegendKey val="0"/>
          <c:showVal val="0"/>
          <c:showCatName val="0"/>
          <c:showSerName val="0"/>
          <c:showPercent val="1"/>
          <c:showBubbleSize val="0"/>
          <c:showLeaderLines val="1"/>
        </c:dLbls>
      </c:pie3DChart>
    </c:plotArea>
    <c:legend>
      <c:legendPos val="r"/>
      <c:layout>
        <c:manualLayout>
          <c:xMode val="edge"/>
          <c:yMode val="edge"/>
          <c:x val="0.58442361396389109"/>
          <c:y val="0.28069054774478869"/>
          <c:w val="0.39057635145695796"/>
          <c:h val="0.49782435416148613"/>
        </c:manualLayout>
      </c:layout>
      <c:overlay val="0"/>
      <c:txPr>
        <a:bodyPr/>
        <a:lstStyle/>
        <a:p>
          <a:pPr>
            <a:defRPr>
              <a:latin typeface="Arial" pitchFamily="34" charset="0"/>
              <a:cs typeface="Arial" pitchFamily="34" charset="0"/>
            </a:defRPr>
          </a:pPr>
          <a:endParaRPr lang="es-CO"/>
        </a:p>
      </c:txPr>
    </c:legend>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23</xdr:col>
      <xdr:colOff>287582</xdr:colOff>
      <xdr:row>3</xdr:row>
      <xdr:rowOff>23707</xdr:rowOff>
    </xdr:from>
    <xdr:to>
      <xdr:col>27</xdr:col>
      <xdr:colOff>142875</xdr:colOff>
      <xdr:row>9</xdr:row>
      <xdr:rowOff>71436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197081</xdr:colOff>
      <xdr:row>17</xdr:row>
      <xdr:rowOff>391306</xdr:rowOff>
    </xdr:from>
    <xdr:to>
      <xdr:col>26</xdr:col>
      <xdr:colOff>829236</xdr:colOff>
      <xdr:row>20</xdr:row>
      <xdr:rowOff>526676</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235033</xdr:colOff>
      <xdr:row>30</xdr:row>
      <xdr:rowOff>64324</xdr:rowOff>
    </xdr:from>
    <xdr:to>
      <xdr:col>26</xdr:col>
      <xdr:colOff>694765</xdr:colOff>
      <xdr:row>34</xdr:row>
      <xdr:rowOff>537883</xdr:rowOff>
    </xdr:to>
    <xdr:graphicFrame macro="">
      <xdr:nvGraphicFramePr>
        <xdr:cNvPr id="4"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190501</xdr:colOff>
      <xdr:row>50</xdr:row>
      <xdr:rowOff>40822</xdr:rowOff>
    </xdr:from>
    <xdr:to>
      <xdr:col>26</xdr:col>
      <xdr:colOff>537883</xdr:colOff>
      <xdr:row>57</xdr:row>
      <xdr:rowOff>156882</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23</xdr:col>
      <xdr:colOff>204108</xdr:colOff>
      <xdr:row>72</xdr:row>
      <xdr:rowOff>40822</xdr:rowOff>
    </xdr:from>
    <xdr:to>
      <xdr:col>26</xdr:col>
      <xdr:colOff>571500</xdr:colOff>
      <xdr:row>75</xdr:row>
      <xdr:rowOff>940594</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244930</xdr:colOff>
      <xdr:row>83</xdr:row>
      <xdr:rowOff>340181</xdr:rowOff>
    </xdr:from>
    <xdr:to>
      <xdr:col>26</xdr:col>
      <xdr:colOff>627531</xdr:colOff>
      <xdr:row>89</xdr:row>
      <xdr:rowOff>123265</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149681</xdr:colOff>
      <xdr:row>100</xdr:row>
      <xdr:rowOff>470647</xdr:rowOff>
    </xdr:from>
    <xdr:to>
      <xdr:col>26</xdr:col>
      <xdr:colOff>493060</xdr:colOff>
      <xdr:row>104</xdr:row>
      <xdr:rowOff>123265</xdr:rowOff>
    </xdr:to>
    <xdr:graphicFrame macro="">
      <xdr:nvGraphicFramePr>
        <xdr:cNvPr id="8" name="7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222518</xdr:colOff>
      <xdr:row>118</xdr:row>
      <xdr:rowOff>36019</xdr:rowOff>
    </xdr:from>
    <xdr:to>
      <xdr:col>26</xdr:col>
      <xdr:colOff>616325</xdr:colOff>
      <xdr:row>120</xdr:row>
      <xdr:rowOff>885265</xdr:rowOff>
    </xdr:to>
    <xdr:graphicFrame macro="">
      <xdr:nvGraphicFramePr>
        <xdr:cNvPr id="9" name="8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312966</xdr:colOff>
      <xdr:row>128</xdr:row>
      <xdr:rowOff>734786</xdr:rowOff>
    </xdr:from>
    <xdr:to>
      <xdr:col>26</xdr:col>
      <xdr:colOff>683559</xdr:colOff>
      <xdr:row>139</xdr:row>
      <xdr:rowOff>326572</xdr:rowOff>
    </xdr:to>
    <xdr:graphicFrame macro="">
      <xdr:nvGraphicFramePr>
        <xdr:cNvPr id="10" name="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23</xdr:col>
      <xdr:colOff>231322</xdr:colOff>
      <xdr:row>143</xdr:row>
      <xdr:rowOff>190499</xdr:rowOff>
    </xdr:from>
    <xdr:to>
      <xdr:col>26</xdr:col>
      <xdr:colOff>750094</xdr:colOff>
      <xdr:row>158</xdr:row>
      <xdr:rowOff>44823</xdr:rowOff>
    </xdr:to>
    <xdr:graphicFrame macro="">
      <xdr:nvGraphicFramePr>
        <xdr:cNvPr id="11" name="10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23</xdr:col>
      <xdr:colOff>451128</xdr:colOff>
      <xdr:row>173</xdr:row>
      <xdr:rowOff>178985</xdr:rowOff>
    </xdr:from>
    <xdr:to>
      <xdr:col>28</xdr:col>
      <xdr:colOff>59531</xdr:colOff>
      <xdr:row>176</xdr:row>
      <xdr:rowOff>459441</xdr:rowOff>
    </xdr:to>
    <xdr:graphicFrame macro="">
      <xdr:nvGraphicFramePr>
        <xdr:cNvPr id="12" name="1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xdr:col>
      <xdr:colOff>457907</xdr:colOff>
      <xdr:row>2</xdr:row>
      <xdr:rowOff>189991</xdr:rowOff>
    </xdr:from>
    <xdr:to>
      <xdr:col>37</xdr:col>
      <xdr:colOff>177656</xdr:colOff>
      <xdr:row>13</xdr:row>
      <xdr:rowOff>380491</xdr:rowOff>
    </xdr:to>
    <xdr:graphicFrame macro="">
      <xdr:nvGraphicFramePr>
        <xdr:cNvPr id="13" name="1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0.5026</cdr:x>
      <cdr:y>0.25145</cdr:y>
    </cdr:from>
    <cdr:to>
      <cdr:x>0.98958</cdr:x>
      <cdr:y>0.56907</cdr:y>
    </cdr:to>
    <cdr:sp macro="" textlink="">
      <cdr:nvSpPr>
        <cdr:cNvPr id="2" name="1 CuadroTexto"/>
        <cdr:cNvSpPr txBox="1"/>
      </cdr:nvSpPr>
      <cdr:spPr>
        <a:xfrm xmlns:a="http://schemas.openxmlformats.org/drawingml/2006/main">
          <a:off x="2297905" y="723900"/>
          <a:ext cx="2226469"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0.34486</cdr:x>
      <cdr:y>0.84941</cdr:y>
    </cdr:from>
    <cdr:to>
      <cdr:x>0.83965</cdr:x>
      <cdr:y>0.96107</cdr:y>
    </cdr:to>
    <cdr:sp macro="" textlink="">
      <cdr:nvSpPr>
        <cdr:cNvPr id="3" name="2 CuadroTexto"/>
        <cdr:cNvSpPr txBox="1"/>
      </cdr:nvSpPr>
      <cdr:spPr>
        <a:xfrm xmlns:a="http://schemas.openxmlformats.org/drawingml/2006/main">
          <a:off x="997297" y="2261296"/>
          <a:ext cx="1430891" cy="29726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1</a:t>
          </a:r>
        </a:p>
      </cdr:txBody>
    </cdr:sp>
  </cdr:relSizeAnchor>
</c:userShapes>
</file>

<file path=xl/drawings/drawing11.xml><?xml version="1.0" encoding="utf-8"?>
<c:userShapes xmlns:c="http://schemas.openxmlformats.org/drawingml/2006/chart">
  <cdr:relSizeAnchor xmlns:cdr="http://schemas.openxmlformats.org/drawingml/2006/chartDrawing">
    <cdr:from>
      <cdr:x>0.5026</cdr:x>
      <cdr:y>0.25145</cdr:y>
    </cdr:from>
    <cdr:to>
      <cdr:x>0.98958</cdr:x>
      <cdr:y>0.56907</cdr:y>
    </cdr:to>
    <cdr:sp macro="" textlink="">
      <cdr:nvSpPr>
        <cdr:cNvPr id="2" name="1 CuadroTexto"/>
        <cdr:cNvSpPr txBox="1"/>
      </cdr:nvSpPr>
      <cdr:spPr>
        <a:xfrm xmlns:a="http://schemas.openxmlformats.org/drawingml/2006/main">
          <a:off x="2297905" y="723900"/>
          <a:ext cx="2226469"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0.36079</cdr:x>
      <cdr:y>0.87554</cdr:y>
    </cdr:from>
    <cdr:to>
      <cdr:x>0.85558</cdr:x>
      <cdr:y>0.9872</cdr:y>
    </cdr:to>
    <cdr:sp macro="" textlink="">
      <cdr:nvSpPr>
        <cdr:cNvPr id="3" name="2 CuadroTexto"/>
        <cdr:cNvSpPr txBox="1"/>
      </cdr:nvSpPr>
      <cdr:spPr>
        <a:xfrm xmlns:a="http://schemas.openxmlformats.org/drawingml/2006/main">
          <a:off x="1089251" y="2384735"/>
          <a:ext cx="1493813" cy="3041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10</a:t>
          </a:r>
        </a:p>
      </cdr:txBody>
    </cdr:sp>
  </cdr:relSizeAnchor>
</c:userShapes>
</file>

<file path=xl/drawings/drawing12.xml><?xml version="1.0" encoding="utf-8"?>
<c:userShapes xmlns:c="http://schemas.openxmlformats.org/drawingml/2006/chart">
  <cdr:relSizeAnchor xmlns:cdr="http://schemas.openxmlformats.org/drawingml/2006/chartDrawing">
    <cdr:from>
      <cdr:x>0.5026</cdr:x>
      <cdr:y>0.25145</cdr:y>
    </cdr:from>
    <cdr:to>
      <cdr:x>0.98958</cdr:x>
      <cdr:y>0.56907</cdr:y>
    </cdr:to>
    <cdr:sp macro="" textlink="">
      <cdr:nvSpPr>
        <cdr:cNvPr id="2" name="1 CuadroTexto"/>
        <cdr:cNvSpPr txBox="1"/>
      </cdr:nvSpPr>
      <cdr:spPr>
        <a:xfrm xmlns:a="http://schemas.openxmlformats.org/drawingml/2006/main">
          <a:off x="2297905" y="723900"/>
          <a:ext cx="2226469"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0.35081</cdr:x>
      <cdr:y>0.88834</cdr:y>
    </cdr:from>
    <cdr:to>
      <cdr:x>0.8456</cdr:x>
      <cdr:y>1</cdr:y>
    </cdr:to>
    <cdr:sp macro="" textlink="">
      <cdr:nvSpPr>
        <cdr:cNvPr id="3" name="2 CuadroTexto"/>
        <cdr:cNvSpPr txBox="1"/>
      </cdr:nvSpPr>
      <cdr:spPr>
        <a:xfrm xmlns:a="http://schemas.openxmlformats.org/drawingml/2006/main">
          <a:off x="1405855" y="3274104"/>
          <a:ext cx="1982829" cy="41153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54</a:t>
          </a: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28575</xdr:colOff>
      <xdr:row>0</xdr:row>
      <xdr:rowOff>0</xdr:rowOff>
    </xdr:from>
    <xdr:to>
      <xdr:col>10</xdr:col>
      <xdr:colOff>174148</xdr:colOff>
      <xdr:row>29</xdr:row>
      <xdr:rowOff>164167</xdr:rowOff>
    </xdr:to>
    <xdr:graphicFrame macro="">
      <xdr:nvGraphicFramePr>
        <xdr:cNvPr id="3"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0.5026</cdr:x>
      <cdr:y>0.25145</cdr:y>
    </cdr:from>
    <cdr:to>
      <cdr:x>0.98958</cdr:x>
      <cdr:y>0.56907</cdr:y>
    </cdr:to>
    <cdr:sp macro="" textlink="">
      <cdr:nvSpPr>
        <cdr:cNvPr id="2" name="1 CuadroTexto"/>
        <cdr:cNvSpPr txBox="1"/>
      </cdr:nvSpPr>
      <cdr:spPr>
        <a:xfrm xmlns:a="http://schemas.openxmlformats.org/drawingml/2006/main">
          <a:off x="2297905" y="723900"/>
          <a:ext cx="2226469"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0.39081</cdr:x>
      <cdr:y>0.88166</cdr:y>
    </cdr:from>
    <cdr:to>
      <cdr:x>0.8856</cdr:x>
      <cdr:y>0.99332</cdr:y>
    </cdr:to>
    <cdr:sp macro="" textlink="">
      <cdr:nvSpPr>
        <cdr:cNvPr id="3" name="2 CuadroTexto"/>
        <cdr:cNvSpPr txBox="1"/>
      </cdr:nvSpPr>
      <cdr:spPr>
        <a:xfrm xmlns:a="http://schemas.openxmlformats.org/drawingml/2006/main">
          <a:off x="1262718" y="2172412"/>
          <a:ext cx="1598699" cy="27513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4</a:t>
          </a:r>
        </a:p>
      </cdr:txBody>
    </cdr:sp>
  </cdr:relSizeAnchor>
</c:userShapes>
</file>

<file path=xl/drawings/drawing3.xml><?xml version="1.0" encoding="utf-8"?>
<c:userShapes xmlns:c="http://schemas.openxmlformats.org/drawingml/2006/chart">
  <cdr:relSizeAnchor xmlns:cdr="http://schemas.openxmlformats.org/drawingml/2006/chartDrawing">
    <cdr:from>
      <cdr:x>0.5026</cdr:x>
      <cdr:y>0.25145</cdr:y>
    </cdr:from>
    <cdr:to>
      <cdr:x>0.98958</cdr:x>
      <cdr:y>0.56907</cdr:y>
    </cdr:to>
    <cdr:sp macro="" textlink="">
      <cdr:nvSpPr>
        <cdr:cNvPr id="2" name="1 CuadroTexto"/>
        <cdr:cNvSpPr txBox="1"/>
      </cdr:nvSpPr>
      <cdr:spPr>
        <a:xfrm xmlns:a="http://schemas.openxmlformats.org/drawingml/2006/main">
          <a:off x="2297905" y="723900"/>
          <a:ext cx="2226469"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0.36605</cdr:x>
      <cdr:y>0.83786</cdr:y>
    </cdr:from>
    <cdr:to>
      <cdr:x>0.86084</cdr:x>
      <cdr:y>0.94952</cdr:y>
    </cdr:to>
    <cdr:sp macro="" textlink="">
      <cdr:nvSpPr>
        <cdr:cNvPr id="3" name="2 CuadroTexto"/>
        <cdr:cNvSpPr txBox="1"/>
      </cdr:nvSpPr>
      <cdr:spPr>
        <a:xfrm xmlns:a="http://schemas.openxmlformats.org/drawingml/2006/main">
          <a:off x="1146653" y="2637299"/>
          <a:ext cx="1549914" cy="3514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9</a:t>
          </a:r>
        </a:p>
      </cdr:txBody>
    </cdr:sp>
  </cdr:relSizeAnchor>
</c:userShapes>
</file>

<file path=xl/drawings/drawing4.xml><?xml version="1.0" encoding="utf-8"?>
<c:userShapes xmlns:c="http://schemas.openxmlformats.org/drawingml/2006/chart">
  <cdr:relSizeAnchor xmlns:cdr="http://schemas.openxmlformats.org/drawingml/2006/chartDrawing">
    <cdr:from>
      <cdr:x>0.38752</cdr:x>
      <cdr:y>0.87295</cdr:y>
    </cdr:from>
    <cdr:to>
      <cdr:x>0.88231</cdr:x>
      <cdr:y>0.98461</cdr:y>
    </cdr:to>
    <cdr:sp macro="" textlink="">
      <cdr:nvSpPr>
        <cdr:cNvPr id="3" name="2 CuadroTexto"/>
        <cdr:cNvSpPr txBox="1"/>
      </cdr:nvSpPr>
      <cdr:spPr>
        <a:xfrm xmlns:a="http://schemas.openxmlformats.org/drawingml/2006/main">
          <a:off x="1147088" y="2356989"/>
          <a:ext cx="1464600" cy="3014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8</a:t>
          </a:r>
        </a:p>
      </cdr:txBody>
    </cdr:sp>
  </cdr:relSizeAnchor>
</c:userShapes>
</file>

<file path=xl/drawings/drawing5.xml><?xml version="1.0" encoding="utf-8"?>
<c:userShapes xmlns:c="http://schemas.openxmlformats.org/drawingml/2006/chart">
  <cdr:relSizeAnchor xmlns:cdr="http://schemas.openxmlformats.org/drawingml/2006/chartDrawing">
    <cdr:from>
      <cdr:x>0.5026</cdr:x>
      <cdr:y>0.25145</cdr:y>
    </cdr:from>
    <cdr:to>
      <cdr:x>0.98958</cdr:x>
      <cdr:y>0.56907</cdr:y>
    </cdr:to>
    <cdr:sp macro="" textlink="">
      <cdr:nvSpPr>
        <cdr:cNvPr id="2" name="1 CuadroTexto"/>
        <cdr:cNvSpPr txBox="1"/>
      </cdr:nvSpPr>
      <cdr:spPr>
        <a:xfrm xmlns:a="http://schemas.openxmlformats.org/drawingml/2006/main">
          <a:off x="2297905" y="723900"/>
          <a:ext cx="2226469"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0.36506</cdr:x>
      <cdr:y>0.82775</cdr:y>
    </cdr:from>
    <cdr:to>
      <cdr:x>0.85985</cdr:x>
      <cdr:y>0.93941</cdr:y>
    </cdr:to>
    <cdr:sp macro="" textlink="">
      <cdr:nvSpPr>
        <cdr:cNvPr id="3" name="2 CuadroTexto"/>
        <cdr:cNvSpPr txBox="1"/>
      </cdr:nvSpPr>
      <cdr:spPr>
        <a:xfrm xmlns:a="http://schemas.openxmlformats.org/drawingml/2006/main">
          <a:off x="1079982" y="2118158"/>
          <a:ext cx="1463763" cy="2857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3</a:t>
          </a:r>
        </a:p>
      </cdr:txBody>
    </cdr:sp>
  </cdr:relSizeAnchor>
</c:userShapes>
</file>

<file path=xl/drawings/drawing6.xml><?xml version="1.0" encoding="utf-8"?>
<c:userShapes xmlns:c="http://schemas.openxmlformats.org/drawingml/2006/chart">
  <cdr:relSizeAnchor xmlns:cdr="http://schemas.openxmlformats.org/drawingml/2006/chartDrawing">
    <cdr:from>
      <cdr:x>0.35531</cdr:x>
      <cdr:y>0.84525</cdr:y>
    </cdr:from>
    <cdr:to>
      <cdr:x>0.8501</cdr:x>
      <cdr:y>0.95691</cdr:y>
    </cdr:to>
    <cdr:sp macro="" textlink="">
      <cdr:nvSpPr>
        <cdr:cNvPr id="3" name="2 CuadroTexto"/>
        <cdr:cNvSpPr txBox="1"/>
      </cdr:nvSpPr>
      <cdr:spPr>
        <a:xfrm xmlns:a="http://schemas.openxmlformats.org/drawingml/2006/main">
          <a:off x="1018911" y="2260032"/>
          <a:ext cx="1418912" cy="29855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3</a:t>
          </a:r>
        </a:p>
      </cdr:txBody>
    </cdr:sp>
  </cdr:relSizeAnchor>
</c:userShapes>
</file>

<file path=xl/drawings/drawing7.xml><?xml version="1.0" encoding="utf-8"?>
<c:userShapes xmlns:c="http://schemas.openxmlformats.org/drawingml/2006/chart">
  <cdr:relSizeAnchor xmlns:cdr="http://schemas.openxmlformats.org/drawingml/2006/chartDrawing">
    <cdr:from>
      <cdr:x>0.5026</cdr:x>
      <cdr:y>0.25145</cdr:y>
    </cdr:from>
    <cdr:to>
      <cdr:x>0.98958</cdr:x>
      <cdr:y>0.56907</cdr:y>
    </cdr:to>
    <cdr:sp macro="" textlink="">
      <cdr:nvSpPr>
        <cdr:cNvPr id="2" name="1 CuadroTexto"/>
        <cdr:cNvSpPr txBox="1"/>
      </cdr:nvSpPr>
      <cdr:spPr>
        <a:xfrm xmlns:a="http://schemas.openxmlformats.org/drawingml/2006/main">
          <a:off x="2297905" y="723900"/>
          <a:ext cx="2226469"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0.36348</cdr:x>
      <cdr:y>0.8462</cdr:y>
    </cdr:from>
    <cdr:to>
      <cdr:x>0.85827</cdr:x>
      <cdr:y>0.95786</cdr:y>
    </cdr:to>
    <cdr:sp macro="" textlink="">
      <cdr:nvSpPr>
        <cdr:cNvPr id="3" name="2 CuadroTexto"/>
        <cdr:cNvSpPr txBox="1"/>
      </cdr:nvSpPr>
      <cdr:spPr>
        <a:xfrm xmlns:a="http://schemas.openxmlformats.org/drawingml/2006/main">
          <a:off x="1088115" y="2469401"/>
          <a:ext cx="1481189" cy="3258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6</a:t>
          </a:r>
        </a:p>
      </cdr:txBody>
    </cdr:sp>
  </cdr:relSizeAnchor>
</c:userShapes>
</file>

<file path=xl/drawings/drawing8.xml><?xml version="1.0" encoding="utf-8"?>
<c:userShapes xmlns:c="http://schemas.openxmlformats.org/drawingml/2006/chart">
  <cdr:relSizeAnchor xmlns:cdr="http://schemas.openxmlformats.org/drawingml/2006/chartDrawing">
    <cdr:from>
      <cdr:x>0.55794</cdr:x>
      <cdr:y>0.25145</cdr:y>
    </cdr:from>
    <cdr:to>
      <cdr:x>0.98958</cdr:x>
      <cdr:y>0.69524</cdr:y>
    </cdr:to>
    <cdr:sp macro="" textlink="">
      <cdr:nvSpPr>
        <cdr:cNvPr id="2" name="1 CuadroTexto"/>
        <cdr:cNvSpPr txBox="1"/>
      </cdr:nvSpPr>
      <cdr:spPr>
        <a:xfrm xmlns:a="http://schemas.openxmlformats.org/drawingml/2006/main">
          <a:off x="1768927" y="718518"/>
          <a:ext cx="1368501" cy="126812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CO" sz="1100"/>
        </a:p>
      </cdr:txBody>
    </cdr:sp>
  </cdr:relSizeAnchor>
  <cdr:relSizeAnchor xmlns:cdr="http://schemas.openxmlformats.org/drawingml/2006/chartDrawing">
    <cdr:from>
      <cdr:x>0.37506</cdr:x>
      <cdr:y>0.81613</cdr:y>
    </cdr:from>
    <cdr:to>
      <cdr:x>0.86985</cdr:x>
      <cdr:y>0.92779</cdr:y>
    </cdr:to>
    <cdr:sp macro="" textlink="">
      <cdr:nvSpPr>
        <cdr:cNvPr id="3" name="2 CuadroTexto"/>
        <cdr:cNvSpPr txBox="1"/>
      </cdr:nvSpPr>
      <cdr:spPr>
        <a:xfrm xmlns:a="http://schemas.openxmlformats.org/drawingml/2006/main">
          <a:off x="1173795" y="2210784"/>
          <a:ext cx="1548515" cy="30247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6</a:t>
          </a:r>
        </a:p>
      </cdr:txBody>
    </cdr:sp>
  </cdr:relSizeAnchor>
</c:userShapes>
</file>

<file path=xl/drawings/drawing9.xml><?xml version="1.0" encoding="utf-8"?>
<c:userShapes xmlns:c="http://schemas.openxmlformats.org/drawingml/2006/chart">
  <cdr:relSizeAnchor xmlns:cdr="http://schemas.openxmlformats.org/drawingml/2006/chartDrawing">
    <cdr:from>
      <cdr:x>0.34567</cdr:x>
      <cdr:y>0.85481</cdr:y>
    </cdr:from>
    <cdr:to>
      <cdr:x>0.84046</cdr:x>
      <cdr:y>0.96647</cdr:y>
    </cdr:to>
    <cdr:sp macro="" textlink="">
      <cdr:nvSpPr>
        <cdr:cNvPr id="3" name="2 CuadroTexto"/>
        <cdr:cNvSpPr txBox="1"/>
      </cdr:nvSpPr>
      <cdr:spPr>
        <a:xfrm xmlns:a="http://schemas.openxmlformats.org/drawingml/2006/main">
          <a:off x="1000407" y="2211871"/>
          <a:ext cx="1431982" cy="28892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O" sz="1000">
              <a:latin typeface="Arial" pitchFamily="34" charset="0"/>
              <a:cs typeface="Arial" pitchFamily="34" charset="0"/>
            </a:rPr>
            <a:t>Número Total de Subcategorias 4</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agenciadetierras.gov.co/transparencia-y-acceso-a-la-informacion-publica/informacion-de-interes/informacion-para-ninos-ninas-y-adolescentes/" TargetMode="External"/><Relationship Id="rId18" Type="http://schemas.openxmlformats.org/officeDocument/2006/relationships/hyperlink" Target="http://www.agenciadetierras.gov.co/la-agencia/organigrama/" TargetMode="External"/><Relationship Id="rId26" Type="http://schemas.openxmlformats.org/officeDocument/2006/relationships/hyperlink" Target="http://www.agenciadetierras.gov.co/planeacion-control-y-gestion/gestion-financiera/ejecucion-presupuesto/" TargetMode="External"/><Relationship Id="rId39" Type="http://schemas.openxmlformats.org/officeDocument/2006/relationships/hyperlink" Target="http://www.agenciadetierras.gov.co/wp-content/uploads/2019/09/Plan-de-Participacion-Ciudadana-ANT-2019.pdf" TargetMode="External"/><Relationship Id="rId21" Type="http://schemas.openxmlformats.org/officeDocument/2006/relationships/hyperlink" Target="http://www.agenciadetierras.gov.co/planeacion-control-y-gestion/gestion-talento-humano/ofertas-de-empleo/" TargetMode="External"/><Relationship Id="rId34" Type="http://schemas.openxmlformats.org/officeDocument/2006/relationships/hyperlink" Target="http://www.agenciadetierras.gov.co/transparencia-y-acceso-a-la-informacion-publica/normativa/decreto/" TargetMode="External"/><Relationship Id="rId42" Type="http://schemas.openxmlformats.org/officeDocument/2006/relationships/printerSettings" Target="../printerSettings/printerSettings1.bin"/><Relationship Id="rId7" Type="http://schemas.openxmlformats.org/officeDocument/2006/relationships/hyperlink" Target="http://data-agenciadetierras.opendata.arcgis.com/COMO%20FUNCIONA" TargetMode="External"/><Relationship Id="rId2" Type="http://schemas.openxmlformats.org/officeDocument/2006/relationships/hyperlink" Target="http://www.agenciadetierras.gov.co/servicio-al-ciudadano/formulario-de-solicitudes-peticiones-quejas-reclamos-y-denuncias/REALIZAR%20ACCIONES%20DE%20MEJORA%20DE%20CONFORMIDAD%20CON%20EL%20ANEXO%202%20DE%20LA%20RESOLUCI&#211;N%203564%20DE%202015%20MINTIC." TargetMode="External"/><Relationship Id="rId16" Type="http://schemas.openxmlformats.org/officeDocument/2006/relationships/hyperlink" Target="http://www.agenciadetierras.gov.co/la-agencia/funciones/" TargetMode="External"/><Relationship Id="rId29" Type="http://schemas.openxmlformats.org/officeDocument/2006/relationships/hyperlink" Target="http://www.agenciadetierras.gov.co/transparencia-y-acceso-a-la-informacion-publica/planeacion/manuales/" TargetMode="External"/><Relationship Id="rId1" Type="http://schemas.openxmlformats.org/officeDocument/2006/relationships/hyperlink" Target="http://www.agenciadetierras.gov.co/transparencia-y-acceso-a-la-informacion-publica/mecanismos-de-contacto/contacto/" TargetMode="External"/><Relationship Id="rId6" Type="http://schemas.openxmlformats.org/officeDocument/2006/relationships/hyperlink" Target="https://www.datos.gov.co/browse?Informaci%C3%B3n-de-la-Entidad_Nombre-de-la-Entidad=Agencia+Nacional+de+Tierras&amp;category=Agricultura+y+Desarrollo+Rural&amp;sortBy=newest" TargetMode="External"/><Relationship Id="rId11" Type="http://schemas.openxmlformats.org/officeDocument/2006/relationships/hyperlink" Target="http://www.agenciadetierras.gov.co/prensa/noticias/" TargetMode="External"/><Relationship Id="rId24" Type="http://schemas.openxmlformats.org/officeDocument/2006/relationships/hyperlink" Target="http://www.agenciadetierras.gov.co/transparencia-y-acceso-a-la-informacion-publica/presupuesto/" TargetMode="External"/><Relationship Id="rId32" Type="http://schemas.openxmlformats.org/officeDocument/2006/relationships/hyperlink" Target="http://www.agenciadetierras.gov.co/transparencia-y-acceso-a-la-informacion-publica/mecanismos-de-contacto/contacto-notificaciones-judiciales" TargetMode="External"/><Relationship Id="rId37" Type="http://schemas.openxmlformats.org/officeDocument/2006/relationships/hyperlink" Target="http://www.agenciadetierras.gov.co/servicio-al-ciudadano/informes-de-solicitudes-peticiones-quejas-reclamos-y-denuncias/" TargetMode="External"/><Relationship Id="rId40" Type="http://schemas.openxmlformats.org/officeDocument/2006/relationships/hyperlink" Target="http://www.agenciadetierras.gov.co/wp-content/uploads/2019/09/Plan-de-Participacion-Ciudadana-ANT-2019.pdf" TargetMode="External"/><Relationship Id="rId45" Type="http://schemas.openxmlformats.org/officeDocument/2006/relationships/comments" Target="../comments1.xml"/><Relationship Id="rId5" Type="http://schemas.openxmlformats.org/officeDocument/2006/relationships/hyperlink" Target="http://www.agenciadetierras.gov.co/transparencia-y-acceso-a-la-informacion-publica/mecanismos-de-contacto/correo-electronico-para-notificaciones-judiciales/" TargetMode="External"/><Relationship Id="rId15" Type="http://schemas.openxmlformats.org/officeDocument/2006/relationships/hyperlink" Target="http://www.agenciadetierras.gov.co/la-agencia/la-entidad/mision-y-vision/" TargetMode="External"/><Relationship Id="rId23" Type="http://schemas.openxmlformats.org/officeDocument/2006/relationships/hyperlink" Target="http://www.agenciadetierras.gov.co/normativa/decretos/" TargetMode="External"/><Relationship Id="rId28" Type="http://schemas.openxmlformats.org/officeDocument/2006/relationships/hyperlink" Target="http://www.agenciadetierras.gov.co/transparencia-y-acceso-a-la-informacion-publica/planeacion/politicas-y-lineamientos-sectoriales-e-instituciones/" TargetMode="External"/><Relationship Id="rId36" Type="http://schemas.openxmlformats.org/officeDocument/2006/relationships/hyperlink" Target="http://www.agenciadetierras.gov.co/planeacion-control-y-gestion/planes-programas-y-proyectos/plan-de-accion-institucional/" TargetMode="External"/><Relationship Id="rId10" Type="http://schemas.openxmlformats.org/officeDocument/2006/relationships/hyperlink" Target="http://www.agenciadetierras.gov.co/servicio-al-ciudadano/glosario-de-terminos/" TargetMode="External"/><Relationship Id="rId19" Type="http://schemas.openxmlformats.org/officeDocument/2006/relationships/hyperlink" Target="http://www.agenciadetierras.gov.co/la-agencia/entidades-del-sector-y-agremiaciones/directorio-entidades-del-sector/" TargetMode="External"/><Relationship Id="rId31" Type="http://schemas.openxmlformats.org/officeDocument/2006/relationships/hyperlink" Target="http://www.agenciadetierras.gov.co/transparencia-y-acceso-a-la-informacion-publica/mecanismos-de-contacto/" TargetMode="External"/><Relationship Id="rId44" Type="http://schemas.openxmlformats.org/officeDocument/2006/relationships/vmlDrawing" Target="../drawings/vmlDrawing1.vml"/><Relationship Id="rId4" Type="http://schemas.openxmlformats.org/officeDocument/2006/relationships/hyperlink" Target="http://www.agenciadetierras.gov.co/transparencia-y-acceso-a-la-informacion-publica/mecanismos-de-contacto/contacto/" TargetMode="External"/><Relationship Id="rId9" Type="http://schemas.openxmlformats.org/officeDocument/2006/relationships/hyperlink" Target="http://www.agenciadetierras.gov.co/wp-content/uploads/2017/03/FAQs-ANT-2017.pdf" TargetMode="External"/><Relationship Id="rId14" Type="http://schemas.openxmlformats.org/officeDocument/2006/relationships/hyperlink" Target="http://www.agenciadetierras.gov.co/transparencia-y-acceso-a-la-informacion-publica/informacion-de-interes/informacion-adicional/" TargetMode="External"/><Relationship Id="rId22" Type="http://schemas.openxmlformats.org/officeDocument/2006/relationships/hyperlink" Target="http://www.agenciadetierras.gov.co/transparencia-y-acceso-a-la-informacion-publica/normativa/resoluciones-circulares-u-otros/" TargetMode="External"/><Relationship Id="rId27" Type="http://schemas.openxmlformats.org/officeDocument/2006/relationships/hyperlink" Target="http://www.agenciadetierras.gov.co/transparencia-y-acceso-a-la-informacion-publica/planeacion/politicas-y-lineamientos-sectoriales-e-instituciones/" TargetMode="External"/><Relationship Id="rId30" Type="http://schemas.openxmlformats.org/officeDocument/2006/relationships/hyperlink" Target="http://www.agenciadetierras.gov.co/planeacion-control-y-gestion/planes-programas-y-proyectos/atencion-al-ciudadano/" TargetMode="External"/><Relationship Id="rId35" Type="http://schemas.openxmlformats.org/officeDocument/2006/relationships/hyperlink" Target="http://www.agenciadetierras.gov.co/normativa/decretos/" TargetMode="External"/><Relationship Id="rId43" Type="http://schemas.openxmlformats.org/officeDocument/2006/relationships/drawing" Target="../drawings/drawing1.xml"/><Relationship Id="rId8" Type="http://schemas.openxmlformats.org/officeDocument/2006/relationships/hyperlink" Target="http://www.agenciadetierras.gov.co/transparencia-y-acceso-a-la-informacion-publica/informacion-de-interes/estudios-investigaciones-y-otras-publicaciones/P&#193;GINA%20EN%20CONSTRUCCI&#211;N" TargetMode="External"/><Relationship Id="rId3" Type="http://schemas.openxmlformats.org/officeDocument/2006/relationships/hyperlink" Target="https://agenciadetierras.maps.arcgis.com/apps/Styler/index.html?appid=cd0c07c304874590869250c85b23150b" TargetMode="External"/><Relationship Id="rId12" Type="http://schemas.openxmlformats.org/officeDocument/2006/relationships/hyperlink" Target="http://www.agenciadetierras.gov.co/prensa/calendario-de-actividades/" TargetMode="External"/><Relationship Id="rId17" Type="http://schemas.openxmlformats.org/officeDocument/2006/relationships/hyperlink" Target="http://www.agenciadetierras.gov.co/planeacion-control-y-gestion/sistema-integrado-de-gestion/procedimientos/" TargetMode="External"/><Relationship Id="rId25" Type="http://schemas.openxmlformats.org/officeDocument/2006/relationships/hyperlink" Target="http://www.agenciadetierras.gov.co/planeacion-control-y-gestion/gestion-financiera/estados-financieros/" TargetMode="External"/><Relationship Id="rId33" Type="http://schemas.openxmlformats.org/officeDocument/2006/relationships/hyperlink" Target="http://www.agenciadetierras.gov.co/wp-content/uploads/2018/04/Organigrama-ANT.pdf" TargetMode="External"/><Relationship Id="rId38" Type="http://schemas.openxmlformats.org/officeDocument/2006/relationships/hyperlink" Target="http://www.agenciadetierras.gov.co/wp-content/uploads/2019/09/Plan-de-Participacion-Ciudadana-ANT-2019.pdf" TargetMode="External"/><Relationship Id="rId20" Type="http://schemas.openxmlformats.org/officeDocument/2006/relationships/hyperlink" Target="http://www.agenciadetierras.gov.co/transparencia-y-acceso-a-la-informacion-publica/estructura-organica-y-talento-humano/directorio-de-agremiaciones/" TargetMode="External"/><Relationship Id="rId41" Type="http://schemas.openxmlformats.org/officeDocument/2006/relationships/hyperlink" Target="https://orfeo.agenciadetierras.gov.co/bodega/2019/220/20192200221053_42699.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249977111117893"/>
  </sheetPr>
  <dimension ref="B1:AD215"/>
  <sheetViews>
    <sheetView tabSelected="1" view="pageBreakPreview" zoomScale="60" zoomScaleNormal="70" workbookViewId="0">
      <pane ySplit="3" topLeftCell="A208" activePane="bottomLeft" state="frozenSplit"/>
      <selection pane="bottomLeft" activeCell="N215" sqref="N215"/>
    </sheetView>
  </sheetViews>
  <sheetFormatPr baseColWidth="10" defaultColWidth="11" defaultRowHeight="15" outlineLevelCol="1" x14ac:dyDescent="0.25"/>
  <cols>
    <col min="1" max="1" width="4.625" style="8" customWidth="1"/>
    <col min="2" max="2" width="5.375" style="9" customWidth="1" outlineLevel="1"/>
    <col min="3" max="3" width="4.375" style="9" customWidth="1" outlineLevel="1"/>
    <col min="4" max="4" width="13" style="8" customWidth="1" outlineLevel="1"/>
    <col min="5" max="5" width="6.375" style="230" bestFit="1" customWidth="1"/>
    <col min="6" max="6" width="19.5" style="231" customWidth="1"/>
    <col min="7" max="7" width="2.875" style="230" bestFit="1" customWidth="1"/>
    <col min="8" max="8" width="43.375" style="237" customWidth="1"/>
    <col min="9" max="9" width="40.5" style="238" customWidth="1"/>
    <col min="10" max="10" width="18.25" style="8" customWidth="1"/>
    <col min="11" max="12" width="5.625" style="8" customWidth="1"/>
    <col min="13" max="13" width="5.875" style="239" customWidth="1"/>
    <col min="14" max="14" width="47" style="235" customWidth="1"/>
    <col min="15" max="15" width="2.25" style="8" customWidth="1"/>
    <col min="16" max="16" width="4.375" style="8" bestFit="1" customWidth="1"/>
    <col min="17" max="17" width="4.25" style="8" customWidth="1"/>
    <col min="18" max="18" width="7.75" style="8" bestFit="1" customWidth="1"/>
    <col min="19" max="19" width="7.25" style="8" customWidth="1"/>
    <col min="20" max="20" width="11" style="8"/>
    <col min="21" max="21" width="3.125" style="8" customWidth="1"/>
    <col min="22" max="22" width="30.375" style="8" customWidth="1"/>
    <col min="23" max="23" width="8.875" style="8" customWidth="1"/>
    <col min="24" max="29" width="11" style="8"/>
    <col min="30" max="30" width="16.375" style="8" customWidth="1"/>
    <col min="31" max="16384" width="11" style="8"/>
  </cols>
  <sheetData>
    <row r="1" spans="2:23" x14ac:dyDescent="0.25">
      <c r="B1" s="1" t="s">
        <v>0</v>
      </c>
      <c r="C1" s="2"/>
      <c r="D1" s="570" t="s">
        <v>567</v>
      </c>
      <c r="E1" s="571"/>
      <c r="F1" s="3"/>
      <c r="G1" s="4"/>
      <c r="H1" s="5" t="s">
        <v>1</v>
      </c>
      <c r="I1" s="240" t="s">
        <v>376</v>
      </c>
      <c r="J1" s="6"/>
      <c r="K1" s="2"/>
      <c r="L1" s="2"/>
      <c r="M1" s="2"/>
      <c r="N1" s="7"/>
    </row>
    <row r="2" spans="2:23" ht="26.25" customHeight="1" thickBot="1" x14ac:dyDescent="0.3">
      <c r="B2" s="572" t="s">
        <v>2</v>
      </c>
      <c r="C2" s="573"/>
      <c r="D2" s="573"/>
      <c r="E2" s="573"/>
      <c r="F2" s="573"/>
      <c r="G2" s="573"/>
      <c r="H2" s="573"/>
      <c r="I2" s="573"/>
      <c r="J2" s="573"/>
      <c r="K2" s="573"/>
      <c r="L2" s="573"/>
      <c r="M2" s="573"/>
      <c r="N2" s="573"/>
    </row>
    <row r="3" spans="2:23" ht="15" customHeight="1" thickBot="1" x14ac:dyDescent="0.3">
      <c r="C3" s="574" t="s">
        <v>3</v>
      </c>
      <c r="D3" s="575"/>
      <c r="E3" s="575"/>
      <c r="F3" s="575"/>
      <c r="G3" s="575"/>
      <c r="H3" s="576"/>
      <c r="I3" s="577" t="s">
        <v>4</v>
      </c>
      <c r="J3" s="579" t="s">
        <v>5</v>
      </c>
      <c r="K3" s="581" t="s">
        <v>6</v>
      </c>
      <c r="L3" s="575"/>
      <c r="M3" s="576"/>
      <c r="N3" s="579" t="s">
        <v>7</v>
      </c>
    </row>
    <row r="4" spans="2:23" ht="49.5" customHeight="1" thickBot="1" x14ac:dyDescent="0.3">
      <c r="B4" s="10" t="s">
        <v>8</v>
      </c>
      <c r="D4" s="11" t="s">
        <v>9</v>
      </c>
      <c r="E4" s="537" t="s">
        <v>10</v>
      </c>
      <c r="F4" s="538"/>
      <c r="G4" s="537" t="s">
        <v>11</v>
      </c>
      <c r="H4" s="538"/>
      <c r="I4" s="578"/>
      <c r="J4" s="580"/>
      <c r="K4" s="12" t="s">
        <v>12</v>
      </c>
      <c r="L4" s="12" t="s">
        <v>13</v>
      </c>
      <c r="M4" s="12" t="s">
        <v>14</v>
      </c>
      <c r="N4" s="580"/>
      <c r="V4" s="539" t="s">
        <v>15</v>
      </c>
      <c r="W4" s="540"/>
    </row>
    <row r="5" spans="2:23" ht="66.75" customHeight="1" thickBot="1" x14ac:dyDescent="0.3">
      <c r="B5" s="13">
        <v>1</v>
      </c>
      <c r="C5" s="346">
        <v>1</v>
      </c>
      <c r="D5" s="343" t="s">
        <v>22</v>
      </c>
      <c r="E5" s="338" t="s">
        <v>23</v>
      </c>
      <c r="F5" s="337" t="s">
        <v>16</v>
      </c>
      <c r="G5" s="336" t="s">
        <v>25</v>
      </c>
      <c r="H5" s="335" t="s">
        <v>16</v>
      </c>
      <c r="I5" s="14" t="s">
        <v>17</v>
      </c>
      <c r="J5" s="15" t="s">
        <v>18</v>
      </c>
      <c r="K5" s="16">
        <v>1</v>
      </c>
      <c r="L5" s="16">
        <v>0</v>
      </c>
      <c r="M5" s="17"/>
      <c r="N5" s="257" t="s">
        <v>410</v>
      </c>
      <c r="P5" s="18" t="s">
        <v>12</v>
      </c>
      <c r="Q5" s="18" t="s">
        <v>13</v>
      </c>
      <c r="R5" s="19" t="s">
        <v>14</v>
      </c>
      <c r="S5" s="19" t="s">
        <v>19</v>
      </c>
      <c r="T5" s="19" t="s">
        <v>20</v>
      </c>
      <c r="V5" s="20" t="s">
        <v>21</v>
      </c>
      <c r="W5" s="21">
        <f>S6</f>
        <v>15</v>
      </c>
    </row>
    <row r="6" spans="2:23" ht="30" customHeight="1" x14ac:dyDescent="0.25">
      <c r="B6" s="22">
        <f>B5+1</f>
        <v>2</v>
      </c>
      <c r="C6" s="347"/>
      <c r="D6" s="344"/>
      <c r="E6" s="541" t="s">
        <v>23</v>
      </c>
      <c r="F6" s="544" t="s">
        <v>24</v>
      </c>
      <c r="G6" s="94" t="s">
        <v>25</v>
      </c>
      <c r="H6" s="24" t="s">
        <v>26</v>
      </c>
      <c r="I6" s="25" t="s">
        <v>27</v>
      </c>
      <c r="J6" s="419" t="s">
        <v>28</v>
      </c>
      <c r="K6" s="26">
        <v>1</v>
      </c>
      <c r="L6" s="26">
        <v>0</v>
      </c>
      <c r="M6" s="27"/>
      <c r="N6" s="256" t="s">
        <v>377</v>
      </c>
      <c r="P6" s="28">
        <f>SUM(K5:K19)</f>
        <v>15</v>
      </c>
      <c r="Q6" s="28">
        <f>SUM(L5:L19)</f>
        <v>0</v>
      </c>
      <c r="R6" s="28">
        <f>SUM(M5:M19)</f>
        <v>0</v>
      </c>
      <c r="S6" s="28">
        <f>SUM(P6:R6)</f>
        <v>15</v>
      </c>
      <c r="T6" s="28">
        <v>4</v>
      </c>
      <c r="V6" s="20" t="s">
        <v>29</v>
      </c>
      <c r="W6" s="21">
        <f>P6</f>
        <v>15</v>
      </c>
    </row>
    <row r="7" spans="2:23" ht="45" customHeight="1" x14ac:dyDescent="0.25">
      <c r="B7" s="29">
        <f>B6+1</f>
        <v>3</v>
      </c>
      <c r="C7" s="347"/>
      <c r="D7" s="344"/>
      <c r="E7" s="542"/>
      <c r="F7" s="545" t="s">
        <v>24</v>
      </c>
      <c r="G7" s="30" t="s">
        <v>30</v>
      </c>
      <c r="H7" s="31" t="s">
        <v>31</v>
      </c>
      <c r="I7" s="32" t="s">
        <v>32</v>
      </c>
      <c r="J7" s="442"/>
      <c r="K7" s="33">
        <v>1</v>
      </c>
      <c r="L7" s="33">
        <v>0</v>
      </c>
      <c r="M7" s="34"/>
      <c r="N7" s="256" t="s">
        <v>377</v>
      </c>
      <c r="V7" s="35" t="s">
        <v>33</v>
      </c>
      <c r="W7" s="21">
        <f>R6</f>
        <v>0</v>
      </c>
    </row>
    <row r="8" spans="2:23" ht="45.75" customHeight="1" thickBot="1" x14ac:dyDescent="0.3">
      <c r="B8" s="29">
        <f t="shared" ref="B8:B71" si="0">B7+1</f>
        <v>4</v>
      </c>
      <c r="C8" s="347"/>
      <c r="D8" s="344"/>
      <c r="E8" s="542"/>
      <c r="F8" s="545" t="s">
        <v>24</v>
      </c>
      <c r="G8" s="30" t="s">
        <v>34</v>
      </c>
      <c r="H8" s="31" t="s">
        <v>35</v>
      </c>
      <c r="I8" s="32"/>
      <c r="J8" s="442"/>
      <c r="K8" s="33">
        <v>1</v>
      </c>
      <c r="L8" s="33">
        <v>0</v>
      </c>
      <c r="M8" s="34"/>
      <c r="N8" s="256" t="s">
        <v>377</v>
      </c>
      <c r="V8" s="36" t="s">
        <v>36</v>
      </c>
      <c r="W8" s="37">
        <f>Q6</f>
        <v>0</v>
      </c>
    </row>
    <row r="9" spans="2:23" ht="30.75" customHeight="1" thickBot="1" x14ac:dyDescent="0.3">
      <c r="B9" s="29">
        <f t="shared" si="0"/>
        <v>5</v>
      </c>
      <c r="C9" s="347"/>
      <c r="D9" s="344"/>
      <c r="E9" s="542"/>
      <c r="F9" s="545" t="s">
        <v>24</v>
      </c>
      <c r="G9" s="30" t="s">
        <v>37</v>
      </c>
      <c r="H9" s="31" t="s">
        <v>38</v>
      </c>
      <c r="I9" s="32" t="s">
        <v>39</v>
      </c>
      <c r="J9" s="442"/>
      <c r="K9" s="33">
        <v>1</v>
      </c>
      <c r="L9" s="33">
        <v>0</v>
      </c>
      <c r="M9" s="34"/>
      <c r="N9" s="256" t="s">
        <v>377</v>
      </c>
      <c r="V9" s="38"/>
      <c r="W9" s="38"/>
    </row>
    <row r="10" spans="2:23" ht="45.75" customHeight="1" thickBot="1" x14ac:dyDescent="0.3">
      <c r="B10" s="39">
        <f t="shared" si="0"/>
        <v>6</v>
      </c>
      <c r="C10" s="347"/>
      <c r="D10" s="344"/>
      <c r="E10" s="543"/>
      <c r="F10" s="546" t="s">
        <v>24</v>
      </c>
      <c r="G10" s="40" t="s">
        <v>40</v>
      </c>
      <c r="H10" s="41" t="s">
        <v>41</v>
      </c>
      <c r="I10" s="42" t="s">
        <v>42</v>
      </c>
      <c r="J10" s="420"/>
      <c r="K10" s="43">
        <v>1</v>
      </c>
      <c r="L10" s="43">
        <v>0</v>
      </c>
      <c r="M10" s="44"/>
      <c r="N10" s="256" t="s">
        <v>413</v>
      </c>
      <c r="V10" s="45" t="s">
        <v>43</v>
      </c>
      <c r="W10" s="46">
        <v>5</v>
      </c>
    </row>
    <row r="11" spans="2:23" ht="50.25" customHeight="1" thickBot="1" x14ac:dyDescent="0.3">
      <c r="B11" s="22">
        <f t="shared" si="0"/>
        <v>7</v>
      </c>
      <c r="C11" s="347"/>
      <c r="D11" s="344"/>
      <c r="E11" s="541" t="s">
        <v>56</v>
      </c>
      <c r="F11" s="547" t="s">
        <v>44</v>
      </c>
      <c r="G11" s="23" t="s">
        <v>45</v>
      </c>
      <c r="H11" s="24" t="s">
        <v>46</v>
      </c>
      <c r="I11" s="25" t="s">
        <v>47</v>
      </c>
      <c r="J11" s="349" t="s">
        <v>48</v>
      </c>
      <c r="K11" s="26">
        <v>1</v>
      </c>
      <c r="L11" s="26">
        <v>0</v>
      </c>
      <c r="M11" s="27"/>
      <c r="N11" s="256" t="s">
        <v>377</v>
      </c>
    </row>
    <row r="12" spans="2:23" ht="42.75" customHeight="1" x14ac:dyDescent="0.25">
      <c r="B12" s="29">
        <f t="shared" si="0"/>
        <v>8</v>
      </c>
      <c r="C12" s="347"/>
      <c r="D12" s="344"/>
      <c r="E12" s="542"/>
      <c r="F12" s="548"/>
      <c r="G12" s="30" t="s">
        <v>45</v>
      </c>
      <c r="H12" s="31" t="s">
        <v>49</v>
      </c>
      <c r="I12" s="582" t="s">
        <v>50</v>
      </c>
      <c r="J12" s="350"/>
      <c r="K12" s="33">
        <v>1</v>
      </c>
      <c r="L12" s="33">
        <v>0</v>
      </c>
      <c r="M12" s="34"/>
      <c r="N12" s="256" t="s">
        <v>377</v>
      </c>
      <c r="V12" s="47" t="s">
        <v>51</v>
      </c>
      <c r="W12" s="48">
        <f>(W6*1)/W5</f>
        <v>1</v>
      </c>
    </row>
    <row r="13" spans="2:23" ht="45" customHeight="1" x14ac:dyDescent="0.25">
      <c r="B13" s="29">
        <f>B12+1</f>
        <v>9</v>
      </c>
      <c r="C13" s="347"/>
      <c r="D13" s="344"/>
      <c r="E13" s="542"/>
      <c r="F13" s="548"/>
      <c r="G13" s="30" t="s">
        <v>45</v>
      </c>
      <c r="H13" s="31" t="s">
        <v>52</v>
      </c>
      <c r="I13" s="583"/>
      <c r="J13" s="350"/>
      <c r="K13" s="33">
        <v>1</v>
      </c>
      <c r="L13" s="33">
        <v>0</v>
      </c>
      <c r="M13" s="34"/>
      <c r="N13" s="256" t="s">
        <v>377</v>
      </c>
      <c r="V13" s="35" t="s">
        <v>53</v>
      </c>
      <c r="W13" s="49">
        <f>(W8*1)/W5</f>
        <v>0</v>
      </c>
    </row>
    <row r="14" spans="2:23" ht="45.75" customHeight="1" thickBot="1" x14ac:dyDescent="0.3">
      <c r="B14" s="39">
        <f t="shared" si="0"/>
        <v>10</v>
      </c>
      <c r="C14" s="347"/>
      <c r="D14" s="344"/>
      <c r="E14" s="543"/>
      <c r="F14" s="549"/>
      <c r="G14" s="40" t="s">
        <v>45</v>
      </c>
      <c r="H14" s="41" t="s">
        <v>54</v>
      </c>
      <c r="I14" s="42" t="s">
        <v>55</v>
      </c>
      <c r="J14" s="351"/>
      <c r="K14" s="43">
        <v>1</v>
      </c>
      <c r="L14" s="43">
        <v>0</v>
      </c>
      <c r="M14" s="50"/>
      <c r="N14" s="256" t="s">
        <v>412</v>
      </c>
      <c r="V14" s="51" t="s">
        <v>33</v>
      </c>
      <c r="W14" s="52">
        <f>(W7*1)/W5</f>
        <v>0</v>
      </c>
    </row>
    <row r="15" spans="2:23" ht="81" customHeight="1" x14ac:dyDescent="0.25">
      <c r="B15" s="22">
        <f t="shared" si="0"/>
        <v>11</v>
      </c>
      <c r="C15" s="347"/>
      <c r="D15" s="344"/>
      <c r="E15" s="435" t="s">
        <v>63</v>
      </c>
      <c r="F15" s="550" t="s">
        <v>57</v>
      </c>
      <c r="G15" s="23" t="s">
        <v>45</v>
      </c>
      <c r="H15" s="24" t="s">
        <v>58</v>
      </c>
      <c r="I15" s="53"/>
      <c r="J15" s="349" t="s">
        <v>59</v>
      </c>
      <c r="K15" s="26">
        <v>1</v>
      </c>
      <c r="L15" s="26">
        <v>0</v>
      </c>
      <c r="M15" s="27"/>
      <c r="N15" s="256" t="s">
        <v>410</v>
      </c>
    </row>
    <row r="16" spans="2:23" ht="27.75" customHeight="1" x14ac:dyDescent="0.25">
      <c r="B16" s="29">
        <f t="shared" si="0"/>
        <v>12</v>
      </c>
      <c r="C16" s="347"/>
      <c r="D16" s="344"/>
      <c r="E16" s="440"/>
      <c r="F16" s="551"/>
      <c r="G16" s="30" t="s">
        <v>45</v>
      </c>
      <c r="H16" s="31" t="s">
        <v>60</v>
      </c>
      <c r="I16" s="31"/>
      <c r="J16" s="350"/>
      <c r="K16" s="33">
        <v>1</v>
      </c>
      <c r="L16" s="112">
        <v>0</v>
      </c>
      <c r="M16" s="34"/>
      <c r="N16" s="256" t="s">
        <v>411</v>
      </c>
    </row>
    <row r="17" spans="2:23" ht="28.5" customHeight="1" x14ac:dyDescent="0.25">
      <c r="B17" s="29">
        <f t="shared" si="0"/>
        <v>13</v>
      </c>
      <c r="C17" s="347"/>
      <c r="D17" s="344"/>
      <c r="E17" s="440"/>
      <c r="F17" s="551"/>
      <c r="G17" s="30" t="s">
        <v>45</v>
      </c>
      <c r="H17" s="31" t="s">
        <v>61</v>
      </c>
      <c r="I17" s="31"/>
      <c r="J17" s="350"/>
      <c r="K17" s="112">
        <v>1</v>
      </c>
      <c r="L17" s="112">
        <v>0</v>
      </c>
      <c r="M17" s="34"/>
      <c r="N17" s="256" t="s">
        <v>396</v>
      </c>
    </row>
    <row r="18" spans="2:23" ht="121.5" customHeight="1" thickBot="1" x14ac:dyDescent="0.3">
      <c r="B18" s="39">
        <f t="shared" si="0"/>
        <v>14</v>
      </c>
      <c r="C18" s="347"/>
      <c r="D18" s="344"/>
      <c r="E18" s="436"/>
      <c r="F18" s="552"/>
      <c r="G18" s="30" t="s">
        <v>45</v>
      </c>
      <c r="H18" s="54" t="s">
        <v>62</v>
      </c>
      <c r="I18" s="41"/>
      <c r="J18" s="351"/>
      <c r="K18" s="244">
        <v>1</v>
      </c>
      <c r="L18" s="244">
        <v>0</v>
      </c>
      <c r="M18" s="44"/>
      <c r="N18" s="256" t="s">
        <v>396</v>
      </c>
    </row>
    <row r="19" spans="2:23" ht="98.25" customHeight="1" thickBot="1" x14ac:dyDescent="0.3">
      <c r="B19" s="55">
        <f t="shared" si="0"/>
        <v>15</v>
      </c>
      <c r="C19" s="348"/>
      <c r="D19" s="345"/>
      <c r="E19" s="56" t="s">
        <v>566</v>
      </c>
      <c r="F19" s="57" t="s">
        <v>64</v>
      </c>
      <c r="G19" s="58" t="s">
        <v>45</v>
      </c>
      <c r="H19" s="59" t="s">
        <v>65</v>
      </c>
      <c r="I19" s="257" t="s">
        <v>414</v>
      </c>
      <c r="J19" s="60" t="s">
        <v>66</v>
      </c>
      <c r="K19" s="61">
        <v>1</v>
      </c>
      <c r="L19" s="61">
        <v>0</v>
      </c>
      <c r="M19" s="62"/>
      <c r="N19" s="256" t="s">
        <v>415</v>
      </c>
      <c r="R19" s="63"/>
      <c r="V19" s="426" t="s">
        <v>67</v>
      </c>
      <c r="W19" s="427"/>
    </row>
    <row r="20" spans="2:23" ht="123" customHeight="1" x14ac:dyDescent="0.25">
      <c r="B20" s="22">
        <f t="shared" si="0"/>
        <v>16</v>
      </c>
      <c r="C20" s="366">
        <v>2</v>
      </c>
      <c r="D20" s="554" t="s">
        <v>68</v>
      </c>
      <c r="E20" s="428" t="s">
        <v>69</v>
      </c>
      <c r="F20" s="430" t="s">
        <v>70</v>
      </c>
      <c r="G20" s="64" t="s">
        <v>45</v>
      </c>
      <c r="H20" s="65" t="s">
        <v>71</v>
      </c>
      <c r="I20" s="256" t="s">
        <v>416</v>
      </c>
      <c r="J20" s="560" t="s">
        <v>72</v>
      </c>
      <c r="K20" s="26">
        <v>0</v>
      </c>
      <c r="L20" s="26">
        <v>1</v>
      </c>
      <c r="M20" s="27"/>
      <c r="N20" s="258" t="s">
        <v>418</v>
      </c>
      <c r="P20" s="18" t="s">
        <v>12</v>
      </c>
      <c r="Q20" s="18" t="s">
        <v>13</v>
      </c>
      <c r="R20" s="19" t="s">
        <v>14</v>
      </c>
      <c r="S20" s="19" t="s">
        <v>73</v>
      </c>
      <c r="T20" s="19" t="s">
        <v>20</v>
      </c>
      <c r="V20" s="20" t="s">
        <v>21</v>
      </c>
      <c r="W20" s="21">
        <f>S21</f>
        <v>10</v>
      </c>
    </row>
    <row r="21" spans="2:23" ht="71.25" customHeight="1" thickBot="1" x14ac:dyDescent="0.3">
      <c r="B21" s="39">
        <f t="shared" si="0"/>
        <v>17</v>
      </c>
      <c r="C21" s="553"/>
      <c r="D21" s="555"/>
      <c r="E21" s="558"/>
      <c r="F21" s="559"/>
      <c r="G21" s="40" t="s">
        <v>45</v>
      </c>
      <c r="H21" s="66" t="s">
        <v>74</v>
      </c>
      <c r="I21" s="256" t="s">
        <v>417</v>
      </c>
      <c r="J21" s="561"/>
      <c r="K21" s="43">
        <v>1</v>
      </c>
      <c r="L21" s="43">
        <v>0</v>
      </c>
      <c r="M21" s="44"/>
      <c r="N21" s="256" t="s">
        <v>378</v>
      </c>
      <c r="P21" s="28">
        <f>SUM(K20:K29)</f>
        <v>7</v>
      </c>
      <c r="Q21" s="28">
        <f>SUM(L20:L29)</f>
        <v>3</v>
      </c>
      <c r="R21" s="28">
        <f>SUM(M20:M29)</f>
        <v>0</v>
      </c>
      <c r="S21" s="28">
        <f>SUM(P21:R21)</f>
        <v>10</v>
      </c>
      <c r="T21" s="28">
        <v>9</v>
      </c>
      <c r="V21" s="20" t="s">
        <v>29</v>
      </c>
      <c r="W21" s="21">
        <f>P21</f>
        <v>7</v>
      </c>
    </row>
    <row r="22" spans="2:23" ht="60.75" thickBot="1" x14ac:dyDescent="0.3">
      <c r="B22" s="13">
        <f t="shared" si="0"/>
        <v>18</v>
      </c>
      <c r="C22" s="367"/>
      <c r="D22" s="556" t="s">
        <v>68</v>
      </c>
      <c r="E22" s="67" t="s">
        <v>75</v>
      </c>
      <c r="F22" s="68" t="s">
        <v>76</v>
      </c>
      <c r="G22" s="64" t="s">
        <v>45</v>
      </c>
      <c r="H22" s="65" t="s">
        <v>77</v>
      </c>
      <c r="I22" s="69" t="s">
        <v>78</v>
      </c>
      <c r="J22" s="70"/>
      <c r="K22" s="71">
        <v>1</v>
      </c>
      <c r="L22" s="71">
        <v>0</v>
      </c>
      <c r="M22" s="72">
        <v>0</v>
      </c>
      <c r="N22" s="256" t="s">
        <v>419</v>
      </c>
      <c r="V22" s="35" t="s">
        <v>33</v>
      </c>
      <c r="W22" s="21">
        <f>R21</f>
        <v>0</v>
      </c>
    </row>
    <row r="23" spans="2:23" ht="116.25" customHeight="1" thickBot="1" x14ac:dyDescent="0.3">
      <c r="B23" s="13">
        <f t="shared" si="0"/>
        <v>19</v>
      </c>
      <c r="C23" s="367"/>
      <c r="D23" s="556" t="s">
        <v>68</v>
      </c>
      <c r="E23" s="67" t="s">
        <v>79</v>
      </c>
      <c r="F23" s="68" t="s">
        <v>80</v>
      </c>
      <c r="G23" s="64" t="s">
        <v>45</v>
      </c>
      <c r="H23" s="65" t="s">
        <v>81</v>
      </c>
      <c r="I23" s="256" t="s">
        <v>420</v>
      </c>
      <c r="J23" s="73"/>
      <c r="K23" s="71">
        <v>1</v>
      </c>
      <c r="L23" s="71">
        <v>0</v>
      </c>
      <c r="M23" s="74"/>
      <c r="N23" s="259" t="s">
        <v>388</v>
      </c>
      <c r="V23" s="36" t="s">
        <v>36</v>
      </c>
      <c r="W23" s="37">
        <f>Q21</f>
        <v>3</v>
      </c>
    </row>
    <row r="24" spans="2:23" ht="73.5" customHeight="1" thickBot="1" x14ac:dyDescent="0.3">
      <c r="B24" s="75">
        <f t="shared" si="0"/>
        <v>20</v>
      </c>
      <c r="C24" s="367"/>
      <c r="D24" s="557" t="s">
        <v>68</v>
      </c>
      <c r="E24" s="67" t="s">
        <v>82</v>
      </c>
      <c r="F24" s="68" t="s">
        <v>83</v>
      </c>
      <c r="G24" s="23" t="s">
        <v>45</v>
      </c>
      <c r="H24" s="24" t="s">
        <v>84</v>
      </c>
      <c r="I24" s="25" t="s">
        <v>85</v>
      </c>
      <c r="J24" s="76"/>
      <c r="K24" s="26">
        <v>0</v>
      </c>
      <c r="L24" s="26">
        <v>1</v>
      </c>
      <c r="M24" s="27"/>
      <c r="N24" s="258" t="s">
        <v>421</v>
      </c>
      <c r="V24" s="38"/>
      <c r="W24" s="38"/>
    </row>
    <row r="25" spans="2:23" ht="45" customHeight="1" thickBot="1" x14ac:dyDescent="0.3">
      <c r="B25" s="13">
        <f>B24+1</f>
        <v>21</v>
      </c>
      <c r="C25" s="367"/>
      <c r="D25" s="556" t="s">
        <v>68</v>
      </c>
      <c r="E25" s="67" t="s">
        <v>86</v>
      </c>
      <c r="F25" s="68" t="s">
        <v>87</v>
      </c>
      <c r="G25" s="64" t="s">
        <v>45</v>
      </c>
      <c r="H25" s="241" t="s">
        <v>88</v>
      </c>
      <c r="I25" s="69"/>
      <c r="J25" s="73"/>
      <c r="K25" s="71">
        <v>1</v>
      </c>
      <c r="L25" s="71">
        <v>0</v>
      </c>
      <c r="M25" s="74"/>
      <c r="N25" s="257" t="s">
        <v>379</v>
      </c>
      <c r="V25" s="45" t="s">
        <v>43</v>
      </c>
      <c r="W25" s="46">
        <f>T21</f>
        <v>9</v>
      </c>
    </row>
    <row r="26" spans="2:23" ht="60.75" customHeight="1" thickBot="1" x14ac:dyDescent="0.3">
      <c r="B26" s="13">
        <f t="shared" si="0"/>
        <v>22</v>
      </c>
      <c r="C26" s="367"/>
      <c r="D26" s="556" t="s">
        <v>68</v>
      </c>
      <c r="E26" s="67" t="s">
        <v>89</v>
      </c>
      <c r="F26" s="68" t="s">
        <v>90</v>
      </c>
      <c r="G26" s="64" t="s">
        <v>45</v>
      </c>
      <c r="H26" s="65" t="s">
        <v>91</v>
      </c>
      <c r="I26" s="69"/>
      <c r="J26" s="73"/>
      <c r="K26" s="71">
        <v>1</v>
      </c>
      <c r="L26" s="71">
        <v>0</v>
      </c>
      <c r="M26" s="74"/>
      <c r="N26" s="257" t="s">
        <v>380</v>
      </c>
    </row>
    <row r="27" spans="2:23" ht="118.5" customHeight="1" thickBot="1" x14ac:dyDescent="0.3">
      <c r="B27" s="13">
        <f t="shared" si="0"/>
        <v>23</v>
      </c>
      <c r="C27" s="367"/>
      <c r="D27" s="556" t="s">
        <v>68</v>
      </c>
      <c r="E27" s="67" t="s">
        <v>92</v>
      </c>
      <c r="F27" s="68" t="s">
        <v>93</v>
      </c>
      <c r="G27" s="64" t="s">
        <v>45</v>
      </c>
      <c r="H27" s="65" t="s">
        <v>94</v>
      </c>
      <c r="I27" s="256" t="s">
        <v>422</v>
      </c>
      <c r="J27" s="73"/>
      <c r="K27" s="71">
        <v>0</v>
      </c>
      <c r="L27" s="71">
        <v>1</v>
      </c>
      <c r="M27" s="74"/>
      <c r="N27" s="260" t="s">
        <v>423</v>
      </c>
      <c r="V27" s="47" t="s">
        <v>51</v>
      </c>
      <c r="W27" s="48">
        <f>(W21*1)/W20</f>
        <v>0.7</v>
      </c>
    </row>
    <row r="28" spans="2:23" ht="58.5" customHeight="1" thickBot="1" x14ac:dyDescent="0.3">
      <c r="B28" s="13">
        <f t="shared" si="0"/>
        <v>24</v>
      </c>
      <c r="C28" s="367"/>
      <c r="D28" s="556" t="s">
        <v>68</v>
      </c>
      <c r="E28" s="67" t="s">
        <v>95</v>
      </c>
      <c r="F28" s="68" t="s">
        <v>96</v>
      </c>
      <c r="G28" s="64" t="s">
        <v>45</v>
      </c>
      <c r="H28" s="65" t="s">
        <v>97</v>
      </c>
      <c r="I28" s="256" t="s">
        <v>424</v>
      </c>
      <c r="J28" s="70" t="s">
        <v>98</v>
      </c>
      <c r="K28" s="71">
        <v>1</v>
      </c>
      <c r="L28" s="71">
        <v>0</v>
      </c>
      <c r="M28" s="74"/>
      <c r="N28" s="256" t="s">
        <v>381</v>
      </c>
      <c r="V28" s="35" t="s">
        <v>53</v>
      </c>
      <c r="W28" s="49">
        <f>(W23*1)/W20</f>
        <v>0.3</v>
      </c>
    </row>
    <row r="29" spans="2:23" ht="62.25" customHeight="1" thickBot="1" x14ac:dyDescent="0.3">
      <c r="B29" s="55">
        <f t="shared" si="0"/>
        <v>25</v>
      </c>
      <c r="C29" s="367"/>
      <c r="D29" s="557" t="s">
        <v>68</v>
      </c>
      <c r="E29" s="77" t="s">
        <v>99</v>
      </c>
      <c r="F29" s="78" t="s">
        <v>100</v>
      </c>
      <c r="G29" s="58" t="s">
        <v>45</v>
      </c>
      <c r="H29" s="79" t="s">
        <v>101</v>
      </c>
      <c r="I29" s="80" t="s">
        <v>102</v>
      </c>
      <c r="J29" s="60" t="s">
        <v>103</v>
      </c>
      <c r="K29" s="61">
        <v>1</v>
      </c>
      <c r="L29" s="61">
        <v>0</v>
      </c>
      <c r="M29" s="81">
        <v>0</v>
      </c>
      <c r="N29" s="256" t="s">
        <v>382</v>
      </c>
      <c r="V29" s="51" t="s">
        <v>33</v>
      </c>
      <c r="W29" s="52">
        <f>(W22*1)/W20</f>
        <v>0</v>
      </c>
    </row>
    <row r="30" spans="2:23" ht="58.5" customHeight="1" thickBot="1" x14ac:dyDescent="0.3">
      <c r="B30" s="13">
        <f>B29+1</f>
        <v>26</v>
      </c>
      <c r="C30" s="366">
        <v>3</v>
      </c>
      <c r="D30" s="586" t="s">
        <v>104</v>
      </c>
      <c r="E30" s="82" t="s">
        <v>105</v>
      </c>
      <c r="F30" s="83" t="s">
        <v>106</v>
      </c>
      <c r="G30" s="84" t="s">
        <v>45</v>
      </c>
      <c r="H30" s="85" t="s">
        <v>107</v>
      </c>
      <c r="I30" s="86"/>
      <c r="J30" s="251" t="s">
        <v>103</v>
      </c>
      <c r="K30" s="16">
        <v>1</v>
      </c>
      <c r="L30" s="16">
        <v>0</v>
      </c>
      <c r="M30" s="88"/>
      <c r="N30" s="257" t="s">
        <v>383</v>
      </c>
      <c r="P30" s="18" t="s">
        <v>12</v>
      </c>
      <c r="Q30" s="18" t="s">
        <v>13</v>
      </c>
      <c r="R30" s="19" t="s">
        <v>14</v>
      </c>
      <c r="S30" s="19" t="s">
        <v>73</v>
      </c>
      <c r="T30" s="19" t="s">
        <v>20</v>
      </c>
    </row>
    <row r="31" spans="2:23" ht="60.75" customHeight="1" thickBot="1" x14ac:dyDescent="0.3">
      <c r="B31" s="13">
        <f t="shared" si="0"/>
        <v>27</v>
      </c>
      <c r="C31" s="367"/>
      <c r="D31" s="587" t="s">
        <v>104</v>
      </c>
      <c r="E31" s="82" t="s">
        <v>108</v>
      </c>
      <c r="F31" s="83" t="s">
        <v>109</v>
      </c>
      <c r="G31" s="84" t="s">
        <v>45</v>
      </c>
      <c r="H31" s="85" t="s">
        <v>110</v>
      </c>
      <c r="I31" s="86"/>
      <c r="J31" s="87" t="s">
        <v>48</v>
      </c>
      <c r="K31" s="16">
        <v>1</v>
      </c>
      <c r="L31" s="16">
        <v>0</v>
      </c>
      <c r="M31" s="88"/>
      <c r="N31" s="257" t="s">
        <v>384</v>
      </c>
      <c r="P31" s="28">
        <f>SUM(K30:K50)</f>
        <v>21</v>
      </c>
      <c r="Q31" s="28">
        <f>SUM(L30:L50)</f>
        <v>0</v>
      </c>
      <c r="R31" s="28">
        <f>SUM(M30:M50)</f>
        <v>0</v>
      </c>
      <c r="S31" s="28">
        <f>SUM(P31:R31)</f>
        <v>21</v>
      </c>
      <c r="T31" s="28">
        <v>8</v>
      </c>
      <c r="V31" s="393" t="s">
        <v>111</v>
      </c>
      <c r="W31" s="394"/>
    </row>
    <row r="32" spans="2:23" ht="30.75" customHeight="1" thickBot="1" x14ac:dyDescent="0.3">
      <c r="B32" s="13">
        <f t="shared" si="0"/>
        <v>28</v>
      </c>
      <c r="C32" s="367"/>
      <c r="D32" s="587" t="s">
        <v>104</v>
      </c>
      <c r="E32" s="82" t="s">
        <v>112</v>
      </c>
      <c r="F32" s="89" t="s">
        <v>113</v>
      </c>
      <c r="G32" s="84" t="s">
        <v>45</v>
      </c>
      <c r="H32" s="90" t="s">
        <v>114</v>
      </c>
      <c r="I32" s="86"/>
      <c r="J32" s="87" t="s">
        <v>115</v>
      </c>
      <c r="K32" s="16">
        <v>1</v>
      </c>
      <c r="L32" s="16">
        <v>0</v>
      </c>
      <c r="M32" s="88"/>
      <c r="N32" s="256" t="s">
        <v>425</v>
      </c>
      <c r="V32" s="20" t="s">
        <v>21</v>
      </c>
      <c r="W32" s="21">
        <f>S31</f>
        <v>21</v>
      </c>
    </row>
    <row r="33" spans="2:23" ht="41.25" customHeight="1" x14ac:dyDescent="0.25">
      <c r="B33" s="22">
        <f t="shared" si="0"/>
        <v>29</v>
      </c>
      <c r="C33" s="367"/>
      <c r="D33" s="587" t="s">
        <v>104</v>
      </c>
      <c r="E33" s="371" t="s">
        <v>116</v>
      </c>
      <c r="F33" s="532" t="s">
        <v>117</v>
      </c>
      <c r="G33" s="23" t="s">
        <v>45</v>
      </c>
      <c r="H33" s="24" t="s">
        <v>118</v>
      </c>
      <c r="I33" s="502" t="s">
        <v>119</v>
      </c>
      <c r="J33" s="413" t="s">
        <v>48</v>
      </c>
      <c r="K33" s="26">
        <v>1</v>
      </c>
      <c r="L33" s="26">
        <v>0</v>
      </c>
      <c r="M33" s="27"/>
      <c r="N33" s="257" t="s">
        <v>385</v>
      </c>
      <c r="V33" s="20" t="s">
        <v>29</v>
      </c>
      <c r="W33" s="21">
        <f>P31</f>
        <v>21</v>
      </c>
    </row>
    <row r="34" spans="2:23" ht="42" customHeight="1" x14ac:dyDescent="0.25">
      <c r="B34" s="29">
        <f>B33+1</f>
        <v>30</v>
      </c>
      <c r="C34" s="367"/>
      <c r="D34" s="587"/>
      <c r="E34" s="372"/>
      <c r="F34" s="533"/>
      <c r="G34" s="30" t="s">
        <v>45</v>
      </c>
      <c r="H34" s="91" t="s">
        <v>120</v>
      </c>
      <c r="I34" s="535"/>
      <c r="J34" s="441"/>
      <c r="K34" s="112">
        <v>1</v>
      </c>
      <c r="L34" s="33">
        <v>0</v>
      </c>
      <c r="M34" s="34"/>
      <c r="N34" s="257" t="s">
        <v>385</v>
      </c>
      <c r="V34" s="35" t="s">
        <v>33</v>
      </c>
      <c r="W34" s="21">
        <f>R31</f>
        <v>0</v>
      </c>
    </row>
    <row r="35" spans="2:23" ht="57.75" customHeight="1" thickBot="1" x14ac:dyDescent="0.3">
      <c r="B35" s="39">
        <f>B34+1</f>
        <v>31</v>
      </c>
      <c r="C35" s="367"/>
      <c r="D35" s="587"/>
      <c r="E35" s="531"/>
      <c r="F35" s="534"/>
      <c r="G35" s="40" t="s">
        <v>45</v>
      </c>
      <c r="H35" s="92" t="s">
        <v>121</v>
      </c>
      <c r="I35" s="536"/>
      <c r="J35" s="414"/>
      <c r="K35" s="43">
        <v>1</v>
      </c>
      <c r="L35" s="43">
        <v>0</v>
      </c>
      <c r="M35" s="44"/>
      <c r="N35" s="257" t="s">
        <v>385</v>
      </c>
      <c r="R35" s="4"/>
      <c r="V35" s="36" t="s">
        <v>36</v>
      </c>
      <c r="W35" s="37">
        <f>Q31</f>
        <v>0</v>
      </c>
    </row>
    <row r="36" spans="2:23" ht="60.75" customHeight="1" thickBot="1" x14ac:dyDescent="0.3">
      <c r="B36" s="22">
        <f>B35+1</f>
        <v>32</v>
      </c>
      <c r="C36" s="367"/>
      <c r="D36" s="587" t="s">
        <v>104</v>
      </c>
      <c r="E36" s="588" t="s">
        <v>122</v>
      </c>
      <c r="F36" s="591" t="s">
        <v>123</v>
      </c>
      <c r="G36" s="23" t="s">
        <v>45</v>
      </c>
      <c r="H36" s="93" t="s">
        <v>124</v>
      </c>
      <c r="I36" s="502" t="s">
        <v>125</v>
      </c>
      <c r="J36" s="419" t="s">
        <v>126</v>
      </c>
      <c r="K36" s="26">
        <v>1</v>
      </c>
      <c r="L36" s="26">
        <v>0</v>
      </c>
      <c r="M36" s="27"/>
      <c r="N36" s="27"/>
      <c r="V36" s="38"/>
      <c r="W36" s="38"/>
    </row>
    <row r="37" spans="2:23" ht="30.75" thickBot="1" x14ac:dyDescent="0.3">
      <c r="B37" s="29">
        <f>B36+1</f>
        <v>33</v>
      </c>
      <c r="C37" s="367"/>
      <c r="D37" s="587"/>
      <c r="E37" s="373"/>
      <c r="F37" s="376"/>
      <c r="G37" s="94" t="s">
        <v>45</v>
      </c>
      <c r="H37" s="95" t="s">
        <v>127</v>
      </c>
      <c r="I37" s="503"/>
      <c r="J37" s="585"/>
      <c r="K37" s="96">
        <v>1</v>
      </c>
      <c r="L37" s="96">
        <v>0</v>
      </c>
      <c r="M37" s="97"/>
      <c r="N37" s="27"/>
      <c r="V37" s="45" t="s">
        <v>43</v>
      </c>
      <c r="W37" s="46">
        <f>T31</f>
        <v>8</v>
      </c>
    </row>
    <row r="38" spans="2:23" ht="45" customHeight="1" thickBot="1" x14ac:dyDescent="0.3">
      <c r="B38" s="29">
        <f>B37+1</f>
        <v>34</v>
      </c>
      <c r="C38" s="367"/>
      <c r="D38" s="587" t="s">
        <v>104</v>
      </c>
      <c r="E38" s="589"/>
      <c r="F38" s="592" t="s">
        <v>123</v>
      </c>
      <c r="G38" s="98" t="s">
        <v>25</v>
      </c>
      <c r="H38" s="99" t="s">
        <v>128</v>
      </c>
      <c r="I38" s="503"/>
      <c r="J38" s="442"/>
      <c r="K38" s="33">
        <v>1</v>
      </c>
      <c r="L38" s="33">
        <v>0</v>
      </c>
      <c r="M38" s="34"/>
      <c r="N38" s="256" t="s">
        <v>426</v>
      </c>
    </row>
    <row r="39" spans="2:23" ht="15" customHeight="1" x14ac:dyDescent="0.25">
      <c r="B39" s="29">
        <f t="shared" si="0"/>
        <v>35</v>
      </c>
      <c r="C39" s="367"/>
      <c r="D39" s="587" t="s">
        <v>104</v>
      </c>
      <c r="E39" s="589"/>
      <c r="F39" s="592" t="s">
        <v>123</v>
      </c>
      <c r="G39" s="98" t="s">
        <v>30</v>
      </c>
      <c r="H39" s="99" t="s">
        <v>129</v>
      </c>
      <c r="I39" s="503"/>
      <c r="J39" s="442"/>
      <c r="K39" s="33">
        <v>1</v>
      </c>
      <c r="L39" s="33">
        <v>0</v>
      </c>
      <c r="M39" s="34"/>
      <c r="N39" s="256" t="s">
        <v>426</v>
      </c>
      <c r="V39" s="47" t="s">
        <v>51</v>
      </c>
      <c r="W39" s="48">
        <f>(W33*1)/W32</f>
        <v>1</v>
      </c>
    </row>
    <row r="40" spans="2:23" ht="15" customHeight="1" x14ac:dyDescent="0.25">
      <c r="B40" s="29">
        <f t="shared" si="0"/>
        <v>36</v>
      </c>
      <c r="C40" s="367"/>
      <c r="D40" s="587" t="s">
        <v>104</v>
      </c>
      <c r="E40" s="589"/>
      <c r="F40" s="592" t="s">
        <v>123</v>
      </c>
      <c r="G40" s="98" t="s">
        <v>34</v>
      </c>
      <c r="H40" s="99" t="s">
        <v>130</v>
      </c>
      <c r="I40" s="503"/>
      <c r="J40" s="442"/>
      <c r="K40" s="33">
        <v>1</v>
      </c>
      <c r="L40" s="33">
        <v>0</v>
      </c>
      <c r="M40" s="34"/>
      <c r="N40" s="256" t="s">
        <v>426</v>
      </c>
      <c r="V40" s="35" t="s">
        <v>53</v>
      </c>
      <c r="W40" s="49">
        <f>(W35*1)/W32</f>
        <v>0</v>
      </c>
    </row>
    <row r="41" spans="2:23" ht="15" customHeight="1" thickBot="1" x14ac:dyDescent="0.3">
      <c r="B41" s="29">
        <f t="shared" si="0"/>
        <v>37</v>
      </c>
      <c r="C41" s="367"/>
      <c r="D41" s="587" t="s">
        <v>104</v>
      </c>
      <c r="E41" s="589"/>
      <c r="F41" s="592" t="s">
        <v>123</v>
      </c>
      <c r="G41" s="98" t="s">
        <v>37</v>
      </c>
      <c r="H41" s="99" t="s">
        <v>131</v>
      </c>
      <c r="I41" s="503"/>
      <c r="J41" s="442"/>
      <c r="K41" s="33">
        <v>1</v>
      </c>
      <c r="L41" s="33">
        <v>0</v>
      </c>
      <c r="M41" s="34"/>
      <c r="N41" s="256" t="s">
        <v>426</v>
      </c>
      <c r="V41" s="51" t="s">
        <v>33</v>
      </c>
      <c r="W41" s="52">
        <f>(W34*1)/W32</f>
        <v>0</v>
      </c>
    </row>
    <row r="42" spans="2:23" ht="45" customHeight="1" x14ac:dyDescent="0.25">
      <c r="B42" s="29">
        <f t="shared" si="0"/>
        <v>38</v>
      </c>
      <c r="C42" s="367"/>
      <c r="D42" s="587" t="s">
        <v>104</v>
      </c>
      <c r="E42" s="589"/>
      <c r="F42" s="592" t="s">
        <v>123</v>
      </c>
      <c r="G42" s="98" t="s">
        <v>40</v>
      </c>
      <c r="H42" s="91" t="s">
        <v>132</v>
      </c>
      <c r="I42" s="503"/>
      <c r="J42" s="442"/>
      <c r="K42" s="33">
        <v>1</v>
      </c>
      <c r="L42" s="33">
        <v>0</v>
      </c>
      <c r="M42" s="34"/>
      <c r="N42" s="256" t="s">
        <v>426</v>
      </c>
    </row>
    <row r="43" spans="2:23" ht="30" customHeight="1" x14ac:dyDescent="0.25">
      <c r="B43" s="29">
        <f t="shared" si="0"/>
        <v>39</v>
      </c>
      <c r="C43" s="367"/>
      <c r="D43" s="587" t="s">
        <v>104</v>
      </c>
      <c r="E43" s="589"/>
      <c r="F43" s="592" t="s">
        <v>123</v>
      </c>
      <c r="G43" s="98" t="s">
        <v>133</v>
      </c>
      <c r="H43" s="91" t="s">
        <v>134</v>
      </c>
      <c r="I43" s="503"/>
      <c r="J43" s="442"/>
      <c r="K43" s="33">
        <v>1</v>
      </c>
      <c r="L43" s="33">
        <v>0</v>
      </c>
      <c r="M43" s="34"/>
      <c r="N43" s="256" t="s">
        <v>426</v>
      </c>
    </row>
    <row r="44" spans="2:23" ht="15" customHeight="1" x14ac:dyDescent="0.25">
      <c r="B44" s="29">
        <f t="shared" si="0"/>
        <v>40</v>
      </c>
      <c r="C44" s="367"/>
      <c r="D44" s="587" t="s">
        <v>104</v>
      </c>
      <c r="E44" s="589"/>
      <c r="F44" s="592" t="s">
        <v>123</v>
      </c>
      <c r="G44" s="98" t="s">
        <v>135</v>
      </c>
      <c r="H44" s="99" t="s">
        <v>136</v>
      </c>
      <c r="I44" s="503"/>
      <c r="J44" s="442"/>
      <c r="K44" s="33">
        <v>1</v>
      </c>
      <c r="L44" s="33">
        <v>0</v>
      </c>
      <c r="M44" s="34"/>
      <c r="N44" s="256" t="s">
        <v>426</v>
      </c>
    </row>
    <row r="45" spans="2:23" ht="15" customHeight="1" x14ac:dyDescent="0.25">
      <c r="B45" s="29">
        <f t="shared" si="0"/>
        <v>41</v>
      </c>
      <c r="C45" s="367"/>
      <c r="D45" s="587" t="s">
        <v>104</v>
      </c>
      <c r="E45" s="589"/>
      <c r="F45" s="592" t="s">
        <v>123</v>
      </c>
      <c r="G45" s="98" t="s">
        <v>137</v>
      </c>
      <c r="H45" s="99" t="s">
        <v>138</v>
      </c>
      <c r="I45" s="503"/>
      <c r="J45" s="442"/>
      <c r="K45" s="33">
        <v>1</v>
      </c>
      <c r="L45" s="33">
        <v>0</v>
      </c>
      <c r="M45" s="34"/>
      <c r="N45" s="256" t="s">
        <v>426</v>
      </c>
    </row>
    <row r="46" spans="2:23" ht="45" x14ac:dyDescent="0.25">
      <c r="B46" s="29">
        <f t="shared" si="0"/>
        <v>42</v>
      </c>
      <c r="C46" s="367"/>
      <c r="D46" s="587" t="s">
        <v>104</v>
      </c>
      <c r="E46" s="589"/>
      <c r="F46" s="592" t="s">
        <v>123</v>
      </c>
      <c r="G46" s="98" t="s">
        <v>139</v>
      </c>
      <c r="H46" s="91" t="s">
        <v>140</v>
      </c>
      <c r="I46" s="503"/>
      <c r="J46" s="442"/>
      <c r="K46" s="33">
        <v>1</v>
      </c>
      <c r="L46" s="33">
        <v>0</v>
      </c>
      <c r="M46" s="34"/>
      <c r="N46" s="256" t="s">
        <v>426</v>
      </c>
    </row>
    <row r="47" spans="2:23" ht="45.75" customHeight="1" thickBot="1" x14ac:dyDescent="0.3">
      <c r="B47" s="39">
        <f t="shared" si="0"/>
        <v>43</v>
      </c>
      <c r="C47" s="367"/>
      <c r="D47" s="587" t="s">
        <v>104</v>
      </c>
      <c r="E47" s="590"/>
      <c r="F47" s="593" t="s">
        <v>123</v>
      </c>
      <c r="G47" s="100" t="s">
        <v>141</v>
      </c>
      <c r="H47" s="92" t="s">
        <v>142</v>
      </c>
      <c r="I47" s="584"/>
      <c r="J47" s="420"/>
      <c r="K47" s="43">
        <v>1</v>
      </c>
      <c r="L47" s="43">
        <v>0</v>
      </c>
      <c r="M47" s="44"/>
      <c r="N47" s="256" t="s">
        <v>426</v>
      </c>
    </row>
    <row r="48" spans="2:23" ht="109.5" customHeight="1" thickBot="1" x14ac:dyDescent="0.3">
      <c r="B48" s="13">
        <f t="shared" si="0"/>
        <v>44</v>
      </c>
      <c r="C48" s="367"/>
      <c r="D48" s="587" t="s">
        <v>104</v>
      </c>
      <c r="E48" s="82" t="s">
        <v>143</v>
      </c>
      <c r="F48" s="89" t="s">
        <v>144</v>
      </c>
      <c r="G48" s="84" t="s">
        <v>45</v>
      </c>
      <c r="H48" s="85" t="s">
        <v>145</v>
      </c>
      <c r="I48" s="256" t="s">
        <v>427</v>
      </c>
      <c r="J48" s="101"/>
      <c r="K48" s="16">
        <v>1</v>
      </c>
      <c r="L48" s="16">
        <v>0</v>
      </c>
      <c r="M48" s="16">
        <v>0</v>
      </c>
      <c r="N48" s="256" t="s">
        <v>386</v>
      </c>
    </row>
    <row r="49" spans="2:23" ht="81.75" customHeight="1" thickBot="1" x14ac:dyDescent="0.3">
      <c r="B49" s="13">
        <f t="shared" si="0"/>
        <v>45</v>
      </c>
      <c r="C49" s="367"/>
      <c r="D49" s="587" t="s">
        <v>104</v>
      </c>
      <c r="E49" s="82" t="s">
        <v>146</v>
      </c>
      <c r="F49" s="89" t="s">
        <v>147</v>
      </c>
      <c r="G49" s="84" t="s">
        <v>45</v>
      </c>
      <c r="H49" s="85" t="s">
        <v>148</v>
      </c>
      <c r="I49" s="102" t="s">
        <v>149</v>
      </c>
      <c r="J49" s="101"/>
      <c r="K49" s="16">
        <v>1</v>
      </c>
      <c r="L49" s="16">
        <v>0</v>
      </c>
      <c r="M49" s="88"/>
      <c r="N49" s="257" t="s">
        <v>387</v>
      </c>
    </row>
    <row r="50" spans="2:23" ht="90.75" thickBot="1" x14ac:dyDescent="0.3">
      <c r="B50" s="103">
        <f t="shared" si="0"/>
        <v>46</v>
      </c>
      <c r="C50" s="367"/>
      <c r="D50" s="587" t="s">
        <v>104</v>
      </c>
      <c r="E50" s="104" t="s">
        <v>150</v>
      </c>
      <c r="F50" s="105" t="s">
        <v>151</v>
      </c>
      <c r="G50" s="58" t="s">
        <v>45</v>
      </c>
      <c r="H50" s="257" t="s">
        <v>428</v>
      </c>
      <c r="I50" s="107" t="s">
        <v>152</v>
      </c>
      <c r="J50" s="108"/>
      <c r="K50" s="109">
        <v>1</v>
      </c>
      <c r="L50" s="109">
        <v>0</v>
      </c>
      <c r="M50" s="110"/>
      <c r="N50" s="257" t="s">
        <v>388</v>
      </c>
    </row>
    <row r="51" spans="2:23" ht="30" customHeight="1" x14ac:dyDescent="0.25">
      <c r="B51" s="22">
        <f>B50+1</f>
        <v>47</v>
      </c>
      <c r="C51" s="366">
        <v>4</v>
      </c>
      <c r="D51" s="515" t="s">
        <v>5</v>
      </c>
      <c r="E51" s="395" t="s">
        <v>153</v>
      </c>
      <c r="F51" s="395" t="s">
        <v>154</v>
      </c>
      <c r="G51" s="23" t="s">
        <v>25</v>
      </c>
      <c r="H51" s="111" t="s">
        <v>155</v>
      </c>
      <c r="I51" s="256" t="s">
        <v>429</v>
      </c>
      <c r="J51" s="419" t="s">
        <v>156</v>
      </c>
      <c r="K51" s="26">
        <v>1</v>
      </c>
      <c r="L51" s="26">
        <v>0</v>
      </c>
      <c r="M51" s="26">
        <v>0</v>
      </c>
      <c r="N51" s="257" t="s">
        <v>397</v>
      </c>
      <c r="P51" s="18" t="s">
        <v>12</v>
      </c>
      <c r="Q51" s="18" t="s">
        <v>13</v>
      </c>
      <c r="R51" s="19" t="s">
        <v>14</v>
      </c>
      <c r="S51" s="19" t="s">
        <v>73</v>
      </c>
      <c r="T51" s="19" t="s">
        <v>20</v>
      </c>
      <c r="V51" s="397" t="s">
        <v>157</v>
      </c>
      <c r="W51" s="398"/>
    </row>
    <row r="52" spans="2:23" ht="15" customHeight="1" x14ac:dyDescent="0.25">
      <c r="B52" s="508">
        <f>B51+1</f>
        <v>48</v>
      </c>
      <c r="C52" s="367"/>
      <c r="D52" s="516"/>
      <c r="E52" s="396"/>
      <c r="F52" s="396"/>
      <c r="G52" s="517" t="s">
        <v>30</v>
      </c>
      <c r="H52" s="31" t="s">
        <v>158</v>
      </c>
      <c r="I52" s="354"/>
      <c r="J52" s="442"/>
      <c r="K52" s="509">
        <v>1</v>
      </c>
      <c r="L52" s="509">
        <v>0</v>
      </c>
      <c r="M52" s="525">
        <v>0</v>
      </c>
      <c r="N52" s="530" t="s">
        <v>399</v>
      </c>
      <c r="P52" s="28">
        <f>SUM(K51:K72)</f>
        <v>9</v>
      </c>
      <c r="Q52" s="28">
        <f>SUM(L51:L72)</f>
        <v>0</v>
      </c>
      <c r="R52" s="28">
        <f>SUM(M51:M72)</f>
        <v>3</v>
      </c>
      <c r="S52" s="28">
        <f>SUM(P52:R52)</f>
        <v>12</v>
      </c>
      <c r="T52" s="28">
        <v>3</v>
      </c>
      <c r="V52" s="20" t="s">
        <v>21</v>
      </c>
      <c r="W52" s="21">
        <f>S52</f>
        <v>12</v>
      </c>
    </row>
    <row r="53" spans="2:23" ht="15.75" customHeight="1" x14ac:dyDescent="0.25">
      <c r="B53" s="512"/>
      <c r="C53" s="367"/>
      <c r="D53" s="516"/>
      <c r="E53" s="396"/>
      <c r="F53" s="396"/>
      <c r="G53" s="517"/>
      <c r="H53" s="99" t="s">
        <v>159</v>
      </c>
      <c r="I53" s="355"/>
      <c r="J53" s="442"/>
      <c r="K53" s="510"/>
      <c r="L53" s="510"/>
      <c r="M53" s="526"/>
      <c r="N53" s="493"/>
      <c r="V53" s="20" t="s">
        <v>29</v>
      </c>
      <c r="W53" s="21">
        <f>P52</f>
        <v>9</v>
      </c>
    </row>
    <row r="54" spans="2:23" ht="15.75" customHeight="1" x14ac:dyDescent="0.25">
      <c r="B54" s="512"/>
      <c r="C54" s="367"/>
      <c r="D54" s="516"/>
      <c r="E54" s="396"/>
      <c r="F54" s="396"/>
      <c r="G54" s="517"/>
      <c r="H54" s="99" t="s">
        <v>160</v>
      </c>
      <c r="I54" s="355"/>
      <c r="J54" s="442"/>
      <c r="K54" s="510"/>
      <c r="L54" s="510"/>
      <c r="M54" s="526"/>
      <c r="N54" s="493"/>
      <c r="V54" s="35" t="s">
        <v>33</v>
      </c>
      <c r="W54" s="21">
        <f>R52</f>
        <v>3</v>
      </c>
    </row>
    <row r="55" spans="2:23" ht="15.75" customHeight="1" thickBot="1" x14ac:dyDescent="0.3">
      <c r="B55" s="512"/>
      <c r="C55" s="367"/>
      <c r="D55" s="516"/>
      <c r="E55" s="396"/>
      <c r="F55" s="396"/>
      <c r="G55" s="517"/>
      <c r="H55" s="99" t="s">
        <v>161</v>
      </c>
      <c r="I55" s="355"/>
      <c r="J55" s="442"/>
      <c r="K55" s="510"/>
      <c r="L55" s="510"/>
      <c r="M55" s="526"/>
      <c r="N55" s="493"/>
      <c r="V55" s="36" t="s">
        <v>36</v>
      </c>
      <c r="W55" s="37">
        <f>Q52</f>
        <v>0</v>
      </c>
    </row>
    <row r="56" spans="2:23" ht="15.75" customHeight="1" thickBot="1" x14ac:dyDescent="0.3">
      <c r="B56" s="513"/>
      <c r="C56" s="367"/>
      <c r="D56" s="516"/>
      <c r="E56" s="396"/>
      <c r="F56" s="396"/>
      <c r="G56" s="517"/>
      <c r="H56" s="99" t="s">
        <v>162</v>
      </c>
      <c r="I56" s="355"/>
      <c r="J56" s="442"/>
      <c r="K56" s="511"/>
      <c r="L56" s="511"/>
      <c r="M56" s="529"/>
      <c r="N56" s="494"/>
      <c r="V56" s="38"/>
      <c r="W56" s="38"/>
    </row>
    <row r="57" spans="2:23" ht="79.5" customHeight="1" thickBot="1" x14ac:dyDescent="0.3">
      <c r="B57" s="29">
        <f>B52+1</f>
        <v>49</v>
      </c>
      <c r="C57" s="367"/>
      <c r="D57" s="516"/>
      <c r="E57" s="396"/>
      <c r="F57" s="396"/>
      <c r="G57" s="30" t="s">
        <v>34</v>
      </c>
      <c r="H57" s="91" t="s">
        <v>163</v>
      </c>
      <c r="I57" s="256" t="s">
        <v>430</v>
      </c>
      <c r="J57" s="442"/>
      <c r="K57" s="112">
        <v>1</v>
      </c>
      <c r="L57" s="33">
        <v>0</v>
      </c>
      <c r="M57" s="112">
        <v>0</v>
      </c>
      <c r="N57" s="257" t="s">
        <v>399</v>
      </c>
      <c r="V57" s="45" t="s">
        <v>43</v>
      </c>
      <c r="W57" s="46">
        <f>SUM(T52)</f>
        <v>3</v>
      </c>
    </row>
    <row r="58" spans="2:23" ht="45" customHeight="1" thickBot="1" x14ac:dyDescent="0.3">
      <c r="B58" s="29">
        <f t="shared" si="0"/>
        <v>50</v>
      </c>
      <c r="C58" s="367"/>
      <c r="D58" s="516"/>
      <c r="E58" s="396"/>
      <c r="F58" s="396"/>
      <c r="G58" s="30" t="s">
        <v>37</v>
      </c>
      <c r="H58" s="91" t="s">
        <v>164</v>
      </c>
      <c r="I58" s="256" t="s">
        <v>431</v>
      </c>
      <c r="J58" s="442"/>
      <c r="K58" s="33">
        <v>1</v>
      </c>
      <c r="L58" s="33">
        <v>0</v>
      </c>
      <c r="M58" s="112">
        <v>0</v>
      </c>
      <c r="N58" s="257" t="s">
        <v>399</v>
      </c>
    </row>
    <row r="59" spans="2:23" ht="45" customHeight="1" x14ac:dyDescent="0.25">
      <c r="B59" s="29">
        <f t="shared" si="0"/>
        <v>51</v>
      </c>
      <c r="C59" s="367"/>
      <c r="D59" s="516"/>
      <c r="E59" s="396"/>
      <c r="F59" s="396"/>
      <c r="G59" s="30" t="s">
        <v>40</v>
      </c>
      <c r="H59" s="91" t="s">
        <v>165</v>
      </c>
      <c r="I59" s="261"/>
      <c r="J59" s="442"/>
      <c r="K59" s="33">
        <v>1</v>
      </c>
      <c r="L59" s="33">
        <v>0</v>
      </c>
      <c r="M59" s="112">
        <v>0</v>
      </c>
      <c r="N59" s="257" t="s">
        <v>399</v>
      </c>
      <c r="V59" s="47" t="s">
        <v>51</v>
      </c>
      <c r="W59" s="48">
        <f>(W53*1)/W52</f>
        <v>0.75</v>
      </c>
    </row>
    <row r="60" spans="2:23" ht="30" customHeight="1" x14ac:dyDescent="0.25">
      <c r="B60" s="29">
        <f t="shared" si="0"/>
        <v>52</v>
      </c>
      <c r="C60" s="367"/>
      <c r="D60" s="516"/>
      <c r="E60" s="396"/>
      <c r="F60" s="396"/>
      <c r="G60" s="30" t="s">
        <v>133</v>
      </c>
      <c r="H60" s="91" t="s">
        <v>166</v>
      </c>
      <c r="I60" s="261"/>
      <c r="J60" s="442"/>
      <c r="K60" s="33">
        <v>1</v>
      </c>
      <c r="L60" s="33">
        <v>0</v>
      </c>
      <c r="M60" s="112">
        <v>0</v>
      </c>
      <c r="N60" s="257" t="s">
        <v>399</v>
      </c>
      <c r="V60" s="35" t="s">
        <v>53</v>
      </c>
      <c r="W60" s="49">
        <f>(W55*1)/W52</f>
        <v>0</v>
      </c>
    </row>
    <row r="61" spans="2:23" ht="73.5" customHeight="1" thickBot="1" x14ac:dyDescent="0.3">
      <c r="B61" s="29">
        <f t="shared" si="0"/>
        <v>53</v>
      </c>
      <c r="C61" s="367"/>
      <c r="D61" s="516"/>
      <c r="E61" s="396"/>
      <c r="F61" s="396"/>
      <c r="G61" s="30" t="s">
        <v>135</v>
      </c>
      <c r="H61" s="91" t="s">
        <v>167</v>
      </c>
      <c r="I61" s="261"/>
      <c r="J61" s="442"/>
      <c r="K61" s="33">
        <v>1</v>
      </c>
      <c r="L61" s="33">
        <v>0</v>
      </c>
      <c r="M61" s="112">
        <v>0</v>
      </c>
      <c r="N61" s="257" t="s">
        <v>399</v>
      </c>
      <c r="V61" s="51" t="s">
        <v>33</v>
      </c>
      <c r="W61" s="52">
        <f>(W54*1)/W52</f>
        <v>0.25</v>
      </c>
    </row>
    <row r="62" spans="2:23" ht="60" x14ac:dyDescent="0.25">
      <c r="B62" s="496">
        <f>B61+1</f>
        <v>54</v>
      </c>
      <c r="C62" s="367"/>
      <c r="D62" s="516"/>
      <c r="E62" s="396"/>
      <c r="F62" s="396"/>
      <c r="G62" s="517" t="s">
        <v>137</v>
      </c>
      <c r="H62" s="91" t="s">
        <v>168</v>
      </c>
      <c r="I62" s="261"/>
      <c r="J62" s="442"/>
      <c r="K62" s="509">
        <v>1</v>
      </c>
      <c r="L62" s="509">
        <v>0</v>
      </c>
      <c r="M62" s="525">
        <v>0</v>
      </c>
      <c r="N62" s="406" t="s">
        <v>400</v>
      </c>
    </row>
    <row r="63" spans="2:23" ht="15.75" customHeight="1" x14ac:dyDescent="0.25">
      <c r="B63" s="496"/>
      <c r="C63" s="367"/>
      <c r="D63" s="516"/>
      <c r="E63" s="396"/>
      <c r="F63" s="396"/>
      <c r="G63" s="517"/>
      <c r="H63" s="99" t="s">
        <v>169</v>
      </c>
      <c r="I63" s="261"/>
      <c r="J63" s="442"/>
      <c r="K63" s="510"/>
      <c r="L63" s="510"/>
      <c r="M63" s="526"/>
      <c r="N63" s="523"/>
    </row>
    <row r="64" spans="2:23" ht="15.75" customHeight="1" x14ac:dyDescent="0.25">
      <c r="B64" s="496"/>
      <c r="C64" s="367"/>
      <c r="D64" s="516"/>
      <c r="E64" s="396"/>
      <c r="F64" s="396"/>
      <c r="G64" s="517"/>
      <c r="H64" s="99" t="s">
        <v>170</v>
      </c>
      <c r="I64" s="261"/>
      <c r="J64" s="442"/>
      <c r="K64" s="510"/>
      <c r="L64" s="510"/>
      <c r="M64" s="526"/>
      <c r="N64" s="523"/>
    </row>
    <row r="65" spans="2:23" ht="15.75" customHeight="1" thickBot="1" x14ac:dyDescent="0.3">
      <c r="B65" s="508"/>
      <c r="C65" s="367"/>
      <c r="D65" s="516"/>
      <c r="E65" s="408"/>
      <c r="F65" s="408"/>
      <c r="G65" s="518"/>
      <c r="H65" s="113" t="s">
        <v>171</v>
      </c>
      <c r="I65" s="148"/>
      <c r="J65" s="420"/>
      <c r="K65" s="514"/>
      <c r="L65" s="514"/>
      <c r="M65" s="527"/>
      <c r="N65" s="528"/>
    </row>
    <row r="66" spans="2:23" ht="15.75" customHeight="1" x14ac:dyDescent="0.25">
      <c r="B66" s="495">
        <f>B62+1</f>
        <v>55</v>
      </c>
      <c r="C66" s="367"/>
      <c r="D66" s="516"/>
      <c r="E66" s="395" t="s">
        <v>172</v>
      </c>
      <c r="F66" s="497" t="s">
        <v>173</v>
      </c>
      <c r="G66" s="500" t="s">
        <v>25</v>
      </c>
      <c r="H66" s="114" t="s">
        <v>174</v>
      </c>
      <c r="I66" s="502" t="s">
        <v>433</v>
      </c>
      <c r="J66" s="505" t="s">
        <v>156</v>
      </c>
      <c r="K66" s="519">
        <v>0</v>
      </c>
      <c r="L66" s="519">
        <v>0</v>
      </c>
      <c r="M66" s="356">
        <v>1</v>
      </c>
      <c r="N66" s="522"/>
    </row>
    <row r="67" spans="2:23" ht="15.75" customHeight="1" x14ac:dyDescent="0.25">
      <c r="B67" s="496"/>
      <c r="C67" s="367"/>
      <c r="D67" s="516"/>
      <c r="E67" s="396"/>
      <c r="F67" s="498"/>
      <c r="G67" s="501"/>
      <c r="H67" s="115" t="s">
        <v>175</v>
      </c>
      <c r="I67" s="503"/>
      <c r="J67" s="506"/>
      <c r="K67" s="520"/>
      <c r="L67" s="520"/>
      <c r="M67" s="355"/>
      <c r="N67" s="523"/>
    </row>
    <row r="68" spans="2:23" ht="15.75" customHeight="1" x14ac:dyDescent="0.25">
      <c r="B68" s="496"/>
      <c r="C68" s="367"/>
      <c r="D68" s="516"/>
      <c r="E68" s="396"/>
      <c r="F68" s="498"/>
      <c r="G68" s="501"/>
      <c r="H68" s="115" t="s">
        <v>170</v>
      </c>
      <c r="I68" s="503"/>
      <c r="J68" s="506"/>
      <c r="K68" s="520"/>
      <c r="L68" s="520"/>
      <c r="M68" s="355"/>
      <c r="N68" s="523"/>
    </row>
    <row r="69" spans="2:23" ht="15.75" customHeight="1" x14ac:dyDescent="0.25">
      <c r="B69" s="496"/>
      <c r="C69" s="367"/>
      <c r="D69" s="516"/>
      <c r="E69" s="396"/>
      <c r="F69" s="498"/>
      <c r="G69" s="501"/>
      <c r="H69" s="115" t="s">
        <v>432</v>
      </c>
      <c r="I69" s="504"/>
      <c r="J69" s="506"/>
      <c r="K69" s="520"/>
      <c r="L69" s="520"/>
      <c r="M69" s="521"/>
      <c r="N69" s="524"/>
    </row>
    <row r="70" spans="2:23" ht="73.5" customHeight="1" x14ac:dyDescent="0.25">
      <c r="B70" s="29">
        <f>B66+1</f>
        <v>56</v>
      </c>
      <c r="C70" s="367"/>
      <c r="D70" s="516"/>
      <c r="E70" s="396"/>
      <c r="F70" s="498" t="s">
        <v>176</v>
      </c>
      <c r="G70" s="116" t="s">
        <v>30</v>
      </c>
      <c r="H70" s="117" t="s">
        <v>177</v>
      </c>
      <c r="I70" s="118"/>
      <c r="J70" s="506"/>
      <c r="K70" s="119">
        <v>0</v>
      </c>
      <c r="L70" s="119">
        <v>0</v>
      </c>
      <c r="M70" s="120">
        <v>1</v>
      </c>
      <c r="N70" s="121"/>
    </row>
    <row r="71" spans="2:23" ht="30.75" thickBot="1" x14ac:dyDescent="0.3">
      <c r="B71" s="39">
        <f t="shared" si="0"/>
        <v>57</v>
      </c>
      <c r="C71" s="367"/>
      <c r="D71" s="516"/>
      <c r="E71" s="408"/>
      <c r="F71" s="499" t="s">
        <v>176</v>
      </c>
      <c r="G71" s="122" t="s">
        <v>34</v>
      </c>
      <c r="H71" s="123" t="s">
        <v>178</v>
      </c>
      <c r="I71" s="124" t="s">
        <v>179</v>
      </c>
      <c r="J71" s="507"/>
      <c r="K71" s="125">
        <v>0</v>
      </c>
      <c r="L71" s="125">
        <v>0</v>
      </c>
      <c r="M71" s="126">
        <v>1</v>
      </c>
      <c r="N71" s="127"/>
    </row>
    <row r="72" spans="2:23" ht="30.75" thickBot="1" x14ac:dyDescent="0.3">
      <c r="B72" s="103">
        <f t="shared" ref="B72:B137" si="1">B71+1</f>
        <v>58</v>
      </c>
      <c r="C72" s="367"/>
      <c r="D72" s="516"/>
      <c r="E72" s="128" t="s">
        <v>180</v>
      </c>
      <c r="F72" s="129" t="s">
        <v>181</v>
      </c>
      <c r="G72" s="58" t="s">
        <v>45</v>
      </c>
      <c r="H72" s="106" t="s">
        <v>182</v>
      </c>
      <c r="I72" s="130"/>
      <c r="J72" s="60" t="s">
        <v>156</v>
      </c>
      <c r="K72" s="131">
        <v>1</v>
      </c>
      <c r="L72" s="131">
        <v>0</v>
      </c>
      <c r="M72" s="132">
        <v>0</v>
      </c>
      <c r="N72" s="256" t="s">
        <v>434</v>
      </c>
    </row>
    <row r="73" spans="2:23" ht="51.75" customHeight="1" thickBot="1" x14ac:dyDescent="0.3">
      <c r="B73" s="103">
        <f t="shared" si="1"/>
        <v>59</v>
      </c>
      <c r="C73" s="462">
        <v>5</v>
      </c>
      <c r="D73" s="463" t="s">
        <v>183</v>
      </c>
      <c r="E73" s="133" t="s">
        <v>184</v>
      </c>
      <c r="F73" s="134" t="s">
        <v>185</v>
      </c>
      <c r="G73" s="64" t="s">
        <v>45</v>
      </c>
      <c r="H73" s="65" t="s">
        <v>186</v>
      </c>
      <c r="I73" s="135"/>
      <c r="J73" s="262" t="s">
        <v>187</v>
      </c>
      <c r="K73" s="136">
        <v>1</v>
      </c>
      <c r="L73" s="136">
        <v>0</v>
      </c>
      <c r="M73" s="137"/>
      <c r="N73" s="256" t="s">
        <v>435</v>
      </c>
      <c r="P73" s="18" t="s">
        <v>12</v>
      </c>
      <c r="Q73" s="18" t="s">
        <v>13</v>
      </c>
      <c r="R73" s="19" t="s">
        <v>14</v>
      </c>
      <c r="S73" s="19" t="s">
        <v>73</v>
      </c>
      <c r="T73" s="19" t="s">
        <v>20</v>
      </c>
      <c r="V73" s="474" t="s">
        <v>183</v>
      </c>
      <c r="W73" s="475"/>
    </row>
    <row r="74" spans="2:23" ht="45" customHeight="1" x14ac:dyDescent="0.25">
      <c r="B74" s="138">
        <f t="shared" si="1"/>
        <v>60</v>
      </c>
      <c r="C74" s="444"/>
      <c r="D74" s="464"/>
      <c r="E74" s="449" t="s">
        <v>188</v>
      </c>
      <c r="F74" s="476" t="s">
        <v>189</v>
      </c>
      <c r="G74" s="358" t="s">
        <v>45</v>
      </c>
      <c r="H74" s="356" t="s">
        <v>436</v>
      </c>
      <c r="I74" s="361" t="s">
        <v>438</v>
      </c>
      <c r="J74" s="364" t="s">
        <v>187</v>
      </c>
      <c r="K74" s="486">
        <v>1</v>
      </c>
      <c r="L74" s="489">
        <v>0</v>
      </c>
      <c r="M74" s="483"/>
      <c r="N74" s="492" t="s">
        <v>439</v>
      </c>
      <c r="P74" s="28">
        <f>SUM(K73:K77)</f>
        <v>3</v>
      </c>
      <c r="Q74" s="28">
        <f>SUM(L73:L77)</f>
        <v>0</v>
      </c>
      <c r="R74" s="28">
        <f>SUM(M73:M77)</f>
        <v>0</v>
      </c>
      <c r="S74" s="28">
        <f>SUM(P74:R74)</f>
        <v>3</v>
      </c>
      <c r="T74" s="28">
        <v>3</v>
      </c>
      <c r="V74" s="20" t="s">
        <v>21</v>
      </c>
      <c r="W74" s="21">
        <f>S74</f>
        <v>3</v>
      </c>
    </row>
    <row r="75" spans="2:23" x14ac:dyDescent="0.25">
      <c r="B75" s="138">
        <f t="shared" si="1"/>
        <v>61</v>
      </c>
      <c r="C75" s="444"/>
      <c r="D75" s="464"/>
      <c r="E75" s="450"/>
      <c r="F75" s="477"/>
      <c r="G75" s="359"/>
      <c r="H75" s="355"/>
      <c r="I75" s="362"/>
      <c r="J75" s="364"/>
      <c r="K75" s="487"/>
      <c r="L75" s="490"/>
      <c r="M75" s="484"/>
      <c r="N75" s="493"/>
      <c r="V75" s="20" t="s">
        <v>29</v>
      </c>
      <c r="W75" s="21">
        <f>P74</f>
        <v>3</v>
      </c>
    </row>
    <row r="76" spans="2:23" ht="27" customHeight="1" thickBot="1" x14ac:dyDescent="0.3">
      <c r="B76" s="138">
        <f t="shared" si="1"/>
        <v>62</v>
      </c>
      <c r="C76" s="444"/>
      <c r="D76" s="464"/>
      <c r="E76" s="451"/>
      <c r="F76" s="478"/>
      <c r="G76" s="360"/>
      <c r="H76" s="357"/>
      <c r="I76" s="363"/>
      <c r="J76" s="365"/>
      <c r="K76" s="488"/>
      <c r="L76" s="491"/>
      <c r="M76" s="485"/>
      <c r="N76" s="494"/>
      <c r="V76" s="35" t="s">
        <v>33</v>
      </c>
      <c r="W76" s="21">
        <f>R74</f>
        <v>0</v>
      </c>
    </row>
    <row r="77" spans="2:23" ht="91.5" customHeight="1" thickBot="1" x14ac:dyDescent="0.3">
      <c r="B77" s="144">
        <f t="shared" si="1"/>
        <v>63</v>
      </c>
      <c r="C77" s="445"/>
      <c r="D77" s="465"/>
      <c r="E77" s="145" t="s">
        <v>191</v>
      </c>
      <c r="F77" s="146" t="s">
        <v>192</v>
      </c>
      <c r="G77" s="147" t="s">
        <v>45</v>
      </c>
      <c r="H77" s="246" t="s">
        <v>403</v>
      </c>
      <c r="I77" s="269" t="s">
        <v>437</v>
      </c>
      <c r="J77" s="267" t="s">
        <v>187</v>
      </c>
      <c r="K77" s="149">
        <v>1</v>
      </c>
      <c r="L77" s="149">
        <v>0</v>
      </c>
      <c r="M77" s="483"/>
      <c r="N77" s="257" t="s">
        <v>402</v>
      </c>
      <c r="V77" s="36" t="s">
        <v>36</v>
      </c>
      <c r="W77" s="37">
        <f>Q74</f>
        <v>0</v>
      </c>
    </row>
    <row r="78" spans="2:23" ht="56.25" customHeight="1" thickBot="1" x14ac:dyDescent="0.3">
      <c r="B78" s="55">
        <f t="shared" si="1"/>
        <v>64</v>
      </c>
      <c r="C78" s="444">
        <v>6</v>
      </c>
      <c r="D78" s="446" t="s">
        <v>193</v>
      </c>
      <c r="E78" s="479" t="s">
        <v>194</v>
      </c>
      <c r="F78" s="481" t="s">
        <v>195</v>
      </c>
      <c r="G78" s="94" t="s">
        <v>25</v>
      </c>
      <c r="H78" s="95" t="s">
        <v>196</v>
      </c>
      <c r="I78" s="272" t="s">
        <v>197</v>
      </c>
      <c r="J78" s="459" t="s">
        <v>198</v>
      </c>
      <c r="K78" s="150">
        <v>1</v>
      </c>
      <c r="L78" s="150">
        <v>0</v>
      </c>
      <c r="M78" s="484"/>
      <c r="N78" s="271" t="s">
        <v>389</v>
      </c>
      <c r="P78" s="18" t="s">
        <v>12</v>
      </c>
      <c r="Q78" s="18" t="s">
        <v>13</v>
      </c>
      <c r="R78" s="19" t="s">
        <v>14</v>
      </c>
      <c r="S78" s="19" t="s">
        <v>73</v>
      </c>
      <c r="T78" s="19" t="s">
        <v>20</v>
      </c>
      <c r="V78" s="38"/>
      <c r="W78" s="38"/>
    </row>
    <row r="79" spans="2:23" ht="45.75" thickBot="1" x14ac:dyDescent="0.3">
      <c r="B79" s="138">
        <f t="shared" si="1"/>
        <v>65</v>
      </c>
      <c r="C79" s="444"/>
      <c r="D79" s="446"/>
      <c r="E79" s="467"/>
      <c r="F79" s="470" t="s">
        <v>195</v>
      </c>
      <c r="G79" s="30" t="s">
        <v>30</v>
      </c>
      <c r="H79" s="31" t="s">
        <v>199</v>
      </c>
      <c r="I79" s="268"/>
      <c r="J79" s="460"/>
      <c r="K79" s="151">
        <v>1</v>
      </c>
      <c r="L79" s="151">
        <v>0</v>
      </c>
      <c r="M79" s="485"/>
      <c r="N79" s="271" t="s">
        <v>425</v>
      </c>
      <c r="P79" s="28">
        <f>SUM(K78:K101)</f>
        <v>19</v>
      </c>
      <c r="Q79" s="28">
        <f>SUM(L78:L101)</f>
        <v>1</v>
      </c>
      <c r="R79" s="28">
        <f>SUM(M78:M101)</f>
        <v>0</v>
      </c>
      <c r="S79" s="28">
        <f>SUM(P79:R79)</f>
        <v>20</v>
      </c>
      <c r="T79" s="28">
        <v>6</v>
      </c>
      <c r="V79" s="45" t="s">
        <v>43</v>
      </c>
      <c r="W79" s="46">
        <f>SUM(T74)</f>
        <v>3</v>
      </c>
    </row>
    <row r="80" spans="2:23" ht="154.5" customHeight="1" thickBot="1" x14ac:dyDescent="0.3">
      <c r="B80" s="138">
        <f t="shared" si="1"/>
        <v>66</v>
      </c>
      <c r="C80" s="444"/>
      <c r="D80" s="446"/>
      <c r="E80" s="467"/>
      <c r="F80" s="470" t="s">
        <v>195</v>
      </c>
      <c r="G80" s="30" t="s">
        <v>34</v>
      </c>
      <c r="H80" s="31" t="s">
        <v>200</v>
      </c>
      <c r="I80" s="271" t="s">
        <v>440</v>
      </c>
      <c r="J80" s="460"/>
      <c r="K80" s="151">
        <v>1</v>
      </c>
      <c r="L80" s="151">
        <v>0</v>
      </c>
      <c r="M80" s="483"/>
      <c r="N80" s="275" t="s">
        <v>389</v>
      </c>
    </row>
    <row r="81" spans="2:23" ht="63.75" customHeight="1" x14ac:dyDescent="0.25">
      <c r="B81" s="138">
        <f t="shared" si="1"/>
        <v>67</v>
      </c>
      <c r="C81" s="444"/>
      <c r="D81" s="446"/>
      <c r="E81" s="467"/>
      <c r="F81" s="470" t="s">
        <v>195</v>
      </c>
      <c r="G81" s="30" t="s">
        <v>37</v>
      </c>
      <c r="H81" s="31" t="s">
        <v>201</v>
      </c>
      <c r="I81" s="271" t="s">
        <v>441</v>
      </c>
      <c r="J81" s="460"/>
      <c r="K81" s="151">
        <v>1</v>
      </c>
      <c r="L81" s="151">
        <v>0</v>
      </c>
      <c r="M81" s="484"/>
      <c r="N81" s="275" t="s">
        <v>404</v>
      </c>
      <c r="V81" s="47" t="s">
        <v>51</v>
      </c>
      <c r="W81" s="48">
        <f>(W75*1)/W74</f>
        <v>1</v>
      </c>
    </row>
    <row r="82" spans="2:23" ht="108" customHeight="1" thickBot="1" x14ac:dyDescent="0.3">
      <c r="B82" s="138">
        <f t="shared" si="1"/>
        <v>68</v>
      </c>
      <c r="C82" s="444"/>
      <c r="D82" s="446"/>
      <c r="E82" s="467"/>
      <c r="F82" s="470" t="s">
        <v>195</v>
      </c>
      <c r="G82" s="30" t="s">
        <v>40</v>
      </c>
      <c r="H82" s="31" t="s">
        <v>202</v>
      </c>
      <c r="I82" s="271" t="s">
        <v>442</v>
      </c>
      <c r="J82" s="460"/>
      <c r="K82" s="151">
        <v>1</v>
      </c>
      <c r="L82" s="151">
        <v>0</v>
      </c>
      <c r="M82" s="485"/>
      <c r="N82" s="275" t="s">
        <v>404</v>
      </c>
      <c r="V82" s="35" t="s">
        <v>53</v>
      </c>
      <c r="W82" s="49">
        <f>(W77*1)/W74</f>
        <v>0</v>
      </c>
    </row>
    <row r="83" spans="2:23" ht="62.25" customHeight="1" thickBot="1" x14ac:dyDescent="0.3">
      <c r="B83" s="138">
        <f t="shared" si="1"/>
        <v>69</v>
      </c>
      <c r="C83" s="444"/>
      <c r="D83" s="446"/>
      <c r="E83" s="467"/>
      <c r="F83" s="470" t="s">
        <v>195</v>
      </c>
      <c r="G83" s="30" t="s">
        <v>133</v>
      </c>
      <c r="H83" s="31" t="s">
        <v>203</v>
      </c>
      <c r="I83" s="271" t="s">
        <v>443</v>
      </c>
      <c r="J83" s="460"/>
      <c r="K83" s="151">
        <v>1</v>
      </c>
      <c r="L83" s="151">
        <v>0</v>
      </c>
      <c r="M83" s="483"/>
      <c r="N83" s="275" t="s">
        <v>404</v>
      </c>
      <c r="V83" s="51" t="s">
        <v>33</v>
      </c>
      <c r="W83" s="52">
        <f>(W76*1)/W74</f>
        <v>0</v>
      </c>
    </row>
    <row r="84" spans="2:23" ht="61.5" customHeight="1" thickBot="1" x14ac:dyDescent="0.3">
      <c r="B84" s="138">
        <f t="shared" si="1"/>
        <v>70</v>
      </c>
      <c r="C84" s="444"/>
      <c r="D84" s="446"/>
      <c r="E84" s="467"/>
      <c r="F84" s="470" t="s">
        <v>195</v>
      </c>
      <c r="G84" s="30" t="s">
        <v>135</v>
      </c>
      <c r="H84" s="31" t="s">
        <v>204</v>
      </c>
      <c r="I84" s="271" t="s">
        <v>441</v>
      </c>
      <c r="J84" s="460"/>
      <c r="K84" s="151">
        <v>1</v>
      </c>
      <c r="L84" s="151">
        <v>0</v>
      </c>
      <c r="M84" s="484"/>
      <c r="N84" s="275" t="s">
        <v>404</v>
      </c>
    </row>
    <row r="85" spans="2:23" ht="120.75" thickBot="1" x14ac:dyDescent="0.3">
      <c r="B85" s="144">
        <f t="shared" si="1"/>
        <v>71</v>
      </c>
      <c r="C85" s="444"/>
      <c r="D85" s="446"/>
      <c r="E85" s="480"/>
      <c r="F85" s="482" t="s">
        <v>195</v>
      </c>
      <c r="G85" s="40" t="s">
        <v>137</v>
      </c>
      <c r="H85" s="41" t="s">
        <v>205</v>
      </c>
      <c r="I85" s="270" t="s">
        <v>206</v>
      </c>
      <c r="J85" s="461"/>
      <c r="K85" s="152">
        <v>0</v>
      </c>
      <c r="L85" s="152">
        <v>1</v>
      </c>
      <c r="M85" s="485"/>
      <c r="N85" s="274" t="s">
        <v>444</v>
      </c>
      <c r="V85" s="472" t="s">
        <v>193</v>
      </c>
      <c r="W85" s="473"/>
    </row>
    <row r="86" spans="2:23" ht="15.75" customHeight="1" x14ac:dyDescent="0.25">
      <c r="B86" s="55">
        <f>B85+1</f>
        <v>72</v>
      </c>
      <c r="C86" s="444"/>
      <c r="D86" s="447"/>
      <c r="E86" s="449" t="s">
        <v>207</v>
      </c>
      <c r="F86" s="452" t="s">
        <v>445</v>
      </c>
      <c r="G86" s="23"/>
      <c r="H86" s="271" t="s">
        <v>446</v>
      </c>
      <c r="I86" s="361" t="s">
        <v>448</v>
      </c>
      <c r="J86" s="455" t="s">
        <v>208</v>
      </c>
      <c r="K86" s="139"/>
      <c r="L86" s="139"/>
      <c r="M86" s="140"/>
      <c r="N86" s="280"/>
      <c r="V86" s="20" t="s">
        <v>21</v>
      </c>
      <c r="W86" s="21">
        <f>S79</f>
        <v>20</v>
      </c>
    </row>
    <row r="87" spans="2:23" ht="15.75" customHeight="1" x14ac:dyDescent="0.25">
      <c r="B87" s="138">
        <f t="shared" ref="B87:B91" si="2">B86+1</f>
        <v>73</v>
      </c>
      <c r="C87" s="444"/>
      <c r="D87" s="447"/>
      <c r="E87" s="450"/>
      <c r="F87" s="453"/>
      <c r="G87" s="30" t="s">
        <v>25</v>
      </c>
      <c r="H87" s="99" t="s">
        <v>209</v>
      </c>
      <c r="I87" s="362"/>
      <c r="J87" s="456"/>
      <c r="K87" s="119">
        <v>1</v>
      </c>
      <c r="L87" s="119">
        <v>0</v>
      </c>
      <c r="M87" s="153"/>
      <c r="N87" s="271" t="s">
        <v>398</v>
      </c>
      <c r="V87" s="20" t="s">
        <v>29</v>
      </c>
      <c r="W87" s="21">
        <f>P79</f>
        <v>19</v>
      </c>
    </row>
    <row r="88" spans="2:23" ht="15.75" customHeight="1" x14ac:dyDescent="0.25">
      <c r="B88" s="138">
        <f t="shared" si="2"/>
        <v>74</v>
      </c>
      <c r="C88" s="444"/>
      <c r="D88" s="447"/>
      <c r="E88" s="450"/>
      <c r="F88" s="453"/>
      <c r="G88" s="30" t="s">
        <v>30</v>
      </c>
      <c r="H88" s="99" t="s">
        <v>210</v>
      </c>
      <c r="I88" s="362"/>
      <c r="J88" s="456"/>
      <c r="K88" s="119">
        <v>1</v>
      </c>
      <c r="L88" s="119">
        <v>0</v>
      </c>
      <c r="M88" s="153"/>
      <c r="N88" s="271" t="s">
        <v>398</v>
      </c>
      <c r="V88" s="35" t="s">
        <v>33</v>
      </c>
      <c r="W88" s="21">
        <f>R79</f>
        <v>0</v>
      </c>
    </row>
    <row r="89" spans="2:23" ht="15.75" customHeight="1" thickBot="1" x14ac:dyDescent="0.3">
      <c r="B89" s="138">
        <f t="shared" si="2"/>
        <v>75</v>
      </c>
      <c r="C89" s="444"/>
      <c r="D89" s="447"/>
      <c r="E89" s="450"/>
      <c r="F89" s="453"/>
      <c r="G89" s="94" t="s">
        <v>34</v>
      </c>
      <c r="H89" s="154" t="s">
        <v>211</v>
      </c>
      <c r="I89" s="362"/>
      <c r="J89" s="456"/>
      <c r="K89" s="119">
        <v>1</v>
      </c>
      <c r="L89" s="119">
        <v>0</v>
      </c>
      <c r="M89" s="153"/>
      <c r="N89" s="271" t="s">
        <v>398</v>
      </c>
      <c r="V89" s="36" t="s">
        <v>36</v>
      </c>
      <c r="W89" s="37">
        <f>Q79</f>
        <v>1</v>
      </c>
    </row>
    <row r="90" spans="2:23" ht="15.75" customHeight="1" thickBot="1" x14ac:dyDescent="0.3">
      <c r="B90" s="138">
        <f t="shared" si="2"/>
        <v>76</v>
      </c>
      <c r="C90" s="444"/>
      <c r="D90" s="447"/>
      <c r="E90" s="450"/>
      <c r="F90" s="453"/>
      <c r="G90" s="30" t="s">
        <v>37</v>
      </c>
      <c r="H90" s="99" t="s">
        <v>212</v>
      </c>
      <c r="I90" s="362"/>
      <c r="J90" s="456"/>
      <c r="K90" s="119">
        <v>1</v>
      </c>
      <c r="L90" s="119">
        <v>0</v>
      </c>
      <c r="M90" s="153"/>
      <c r="N90" s="271" t="s">
        <v>398</v>
      </c>
      <c r="V90" s="38"/>
      <c r="W90" s="38"/>
    </row>
    <row r="91" spans="2:23" ht="33" customHeight="1" thickBot="1" x14ac:dyDescent="0.3">
      <c r="B91" s="138">
        <f t="shared" si="2"/>
        <v>77</v>
      </c>
      <c r="C91" s="444"/>
      <c r="D91" s="447"/>
      <c r="E91" s="450"/>
      <c r="F91" s="453"/>
      <c r="G91" s="30" t="s">
        <v>40</v>
      </c>
      <c r="H91" s="99" t="s">
        <v>213</v>
      </c>
      <c r="I91" s="362"/>
      <c r="J91" s="456"/>
      <c r="K91" s="119">
        <v>1</v>
      </c>
      <c r="L91" s="119">
        <v>0</v>
      </c>
      <c r="M91" s="153"/>
      <c r="N91" s="281" t="s">
        <v>398</v>
      </c>
      <c r="V91" s="45" t="s">
        <v>43</v>
      </c>
      <c r="W91" s="46">
        <f>T79</f>
        <v>6</v>
      </c>
    </row>
    <row r="92" spans="2:23" ht="33" customHeight="1" thickBot="1" x14ac:dyDescent="0.3">
      <c r="B92" s="155"/>
      <c r="C92" s="444"/>
      <c r="D92" s="447"/>
      <c r="E92" s="450"/>
      <c r="F92" s="453"/>
      <c r="G92" s="276" t="s">
        <v>133</v>
      </c>
      <c r="H92" s="113" t="s">
        <v>214</v>
      </c>
      <c r="I92" s="362"/>
      <c r="J92" s="457"/>
      <c r="K92" s="141"/>
      <c r="L92" s="141"/>
      <c r="M92" s="142"/>
      <c r="N92" s="271" t="s">
        <v>391</v>
      </c>
      <c r="V92" s="278"/>
      <c r="W92" s="279"/>
    </row>
    <row r="93" spans="2:23" ht="33" customHeight="1" x14ac:dyDescent="0.25">
      <c r="B93" s="155"/>
      <c r="C93" s="444"/>
      <c r="D93" s="447"/>
      <c r="E93" s="450"/>
      <c r="F93" s="453"/>
      <c r="G93" s="276" t="s">
        <v>135</v>
      </c>
      <c r="H93" s="271" t="s">
        <v>447</v>
      </c>
      <c r="I93" s="362"/>
      <c r="J93" s="457"/>
      <c r="K93" s="141"/>
      <c r="L93" s="141"/>
      <c r="M93" s="142"/>
      <c r="N93" s="271" t="s">
        <v>392</v>
      </c>
      <c r="V93" s="278"/>
      <c r="W93" s="279"/>
    </row>
    <row r="94" spans="2:23" ht="30.75" thickBot="1" x14ac:dyDescent="0.3">
      <c r="B94" s="155">
        <f>B91+1</f>
        <v>78</v>
      </c>
      <c r="C94" s="444"/>
      <c r="D94" s="447"/>
      <c r="E94" s="451"/>
      <c r="F94" s="454"/>
      <c r="G94" s="40" t="s">
        <v>137</v>
      </c>
      <c r="H94" s="275" t="s">
        <v>190</v>
      </c>
      <c r="I94" s="363"/>
      <c r="J94" s="458"/>
      <c r="K94" s="125">
        <v>1</v>
      </c>
      <c r="L94" s="125">
        <v>0</v>
      </c>
      <c r="M94" s="143"/>
      <c r="N94" s="271" t="s">
        <v>401</v>
      </c>
    </row>
    <row r="95" spans="2:23" ht="124.5" customHeight="1" thickBot="1" x14ac:dyDescent="0.3">
      <c r="B95" s="13">
        <f>B94+1</f>
        <v>79</v>
      </c>
      <c r="C95" s="444"/>
      <c r="D95" s="446"/>
      <c r="E95" s="145" t="s">
        <v>215</v>
      </c>
      <c r="F95" s="146" t="s">
        <v>216</v>
      </c>
      <c r="G95" s="147" t="s">
        <v>45</v>
      </c>
      <c r="H95" s="156" t="s">
        <v>217</v>
      </c>
      <c r="I95" s="157" t="s">
        <v>218</v>
      </c>
      <c r="J95" s="158" t="s">
        <v>219</v>
      </c>
      <c r="K95" s="159">
        <v>1</v>
      </c>
      <c r="L95" s="159">
        <v>0</v>
      </c>
      <c r="M95" s="160"/>
      <c r="N95" s="275" t="s">
        <v>392</v>
      </c>
      <c r="V95" s="47" t="s">
        <v>51</v>
      </c>
      <c r="W95" s="48">
        <f>(W87*1)/W86</f>
        <v>0.95</v>
      </c>
    </row>
    <row r="96" spans="2:23" ht="126" customHeight="1" thickBot="1" x14ac:dyDescent="0.3">
      <c r="B96" s="13">
        <f t="shared" si="1"/>
        <v>80</v>
      </c>
      <c r="C96" s="444"/>
      <c r="D96" s="446"/>
      <c r="E96" s="133" t="s">
        <v>220</v>
      </c>
      <c r="F96" s="134" t="s">
        <v>221</v>
      </c>
      <c r="G96" s="64" t="s">
        <v>45</v>
      </c>
      <c r="H96" s="65" t="s">
        <v>222</v>
      </c>
      <c r="I96" s="271" t="s">
        <v>449</v>
      </c>
      <c r="J96" s="70" t="s">
        <v>198</v>
      </c>
      <c r="K96" s="161">
        <v>1</v>
      </c>
      <c r="L96" s="161">
        <v>0</v>
      </c>
      <c r="M96" s="162"/>
      <c r="N96" s="275" t="s">
        <v>450</v>
      </c>
      <c r="V96" s="35" t="s">
        <v>53</v>
      </c>
      <c r="W96" s="49">
        <f>(W89*1)/W86</f>
        <v>0.05</v>
      </c>
    </row>
    <row r="97" spans="2:23" ht="83.25" customHeight="1" thickBot="1" x14ac:dyDescent="0.3">
      <c r="B97" s="103">
        <f t="shared" si="1"/>
        <v>81</v>
      </c>
      <c r="C97" s="444"/>
      <c r="D97" s="447"/>
      <c r="E97" s="466" t="s">
        <v>223</v>
      </c>
      <c r="F97" s="469" t="s">
        <v>224</v>
      </c>
      <c r="G97" s="23"/>
      <c r="H97" s="24" t="s">
        <v>225</v>
      </c>
      <c r="I97" s="163"/>
      <c r="J97" s="455" t="s">
        <v>226</v>
      </c>
      <c r="K97" s="140"/>
      <c r="L97" s="140"/>
      <c r="M97" s="140"/>
      <c r="N97" s="140"/>
      <c r="V97" s="51" t="s">
        <v>33</v>
      </c>
      <c r="W97" s="52">
        <f>(W88*1)/W86</f>
        <v>0</v>
      </c>
    </row>
    <row r="98" spans="2:23" ht="15.75" customHeight="1" x14ac:dyDescent="0.25">
      <c r="B98" s="138">
        <f t="shared" si="1"/>
        <v>82</v>
      </c>
      <c r="C98" s="444"/>
      <c r="D98" s="447"/>
      <c r="E98" s="467"/>
      <c r="F98" s="470" t="s">
        <v>224</v>
      </c>
      <c r="G98" s="30" t="s">
        <v>25</v>
      </c>
      <c r="H98" s="99" t="s">
        <v>227</v>
      </c>
      <c r="I98" s="32" t="s">
        <v>569</v>
      </c>
      <c r="J98" s="456"/>
      <c r="K98" s="164">
        <v>1</v>
      </c>
      <c r="L98" s="164">
        <v>0</v>
      </c>
      <c r="M98" s="165"/>
      <c r="N98" s="339" t="s">
        <v>568</v>
      </c>
    </row>
    <row r="99" spans="2:23" ht="15.75" customHeight="1" x14ac:dyDescent="0.25">
      <c r="B99" s="138">
        <f t="shared" si="1"/>
        <v>83</v>
      </c>
      <c r="C99" s="444"/>
      <c r="D99" s="447"/>
      <c r="E99" s="467"/>
      <c r="F99" s="470" t="s">
        <v>224</v>
      </c>
      <c r="G99" s="30" t="s">
        <v>30</v>
      </c>
      <c r="H99" s="99" t="s">
        <v>228</v>
      </c>
      <c r="I99" s="166" t="s">
        <v>569</v>
      </c>
      <c r="J99" s="456"/>
      <c r="K99" s="119">
        <v>1</v>
      </c>
      <c r="L99" s="119">
        <v>0</v>
      </c>
      <c r="M99" s="153"/>
      <c r="N99" s="339" t="s">
        <v>568</v>
      </c>
    </row>
    <row r="100" spans="2:23" ht="30.75" customHeight="1" thickBot="1" x14ac:dyDescent="0.3">
      <c r="B100" s="144">
        <f t="shared" si="1"/>
        <v>84</v>
      </c>
      <c r="C100" s="444"/>
      <c r="D100" s="447"/>
      <c r="E100" s="468"/>
      <c r="F100" s="471" t="s">
        <v>224</v>
      </c>
      <c r="G100" s="40" t="s">
        <v>34</v>
      </c>
      <c r="H100" s="113" t="s">
        <v>229</v>
      </c>
      <c r="I100" s="167" t="s">
        <v>569</v>
      </c>
      <c r="J100" s="458"/>
      <c r="K100" s="125">
        <v>1</v>
      </c>
      <c r="L100" s="125">
        <v>0</v>
      </c>
      <c r="M100" s="143"/>
      <c r="N100" s="339" t="s">
        <v>568</v>
      </c>
    </row>
    <row r="101" spans="2:23" ht="75.75" thickBot="1" x14ac:dyDescent="0.3">
      <c r="B101" s="13">
        <f t="shared" si="1"/>
        <v>85</v>
      </c>
      <c r="C101" s="445"/>
      <c r="D101" s="448"/>
      <c r="E101" s="145" t="s">
        <v>230</v>
      </c>
      <c r="F101" s="146" t="s">
        <v>231</v>
      </c>
      <c r="G101" s="147" t="s">
        <v>45</v>
      </c>
      <c r="H101" s="148" t="s">
        <v>232</v>
      </c>
      <c r="I101" s="168" t="s">
        <v>233</v>
      </c>
      <c r="J101" s="271" t="s">
        <v>452</v>
      </c>
      <c r="K101" s="161">
        <v>1</v>
      </c>
      <c r="L101" s="161">
        <v>0</v>
      </c>
      <c r="M101" s="162"/>
      <c r="N101" s="275" t="s">
        <v>405</v>
      </c>
    </row>
    <row r="102" spans="2:23" ht="45" x14ac:dyDescent="0.25">
      <c r="B102" s="103">
        <f>B101+1</f>
        <v>86</v>
      </c>
      <c r="C102" s="366">
        <v>7</v>
      </c>
      <c r="D102" s="424" t="s">
        <v>234</v>
      </c>
      <c r="E102" s="435" t="s">
        <v>235</v>
      </c>
      <c r="F102" s="381" t="s">
        <v>236</v>
      </c>
      <c r="G102" s="23"/>
      <c r="H102" s="24" t="s">
        <v>237</v>
      </c>
      <c r="I102" s="25" t="s">
        <v>238</v>
      </c>
      <c r="J102" s="419" t="s">
        <v>239</v>
      </c>
      <c r="K102" s="140"/>
      <c r="L102" s="140"/>
      <c r="M102" s="140"/>
      <c r="N102" s="140"/>
      <c r="P102" s="18" t="s">
        <v>12</v>
      </c>
      <c r="Q102" s="18" t="s">
        <v>13</v>
      </c>
      <c r="R102" s="19" t="s">
        <v>14</v>
      </c>
      <c r="S102" s="19" t="s">
        <v>73</v>
      </c>
      <c r="T102" s="19" t="s">
        <v>20</v>
      </c>
      <c r="V102" s="433" t="s">
        <v>234</v>
      </c>
      <c r="W102" s="434"/>
    </row>
    <row r="103" spans="2:23" ht="45" x14ac:dyDescent="0.25">
      <c r="B103" s="138">
        <f t="shared" si="1"/>
        <v>87</v>
      </c>
      <c r="C103" s="367"/>
      <c r="D103" s="425" t="s">
        <v>234</v>
      </c>
      <c r="E103" s="440"/>
      <c r="F103" s="382"/>
      <c r="G103" s="30" t="s">
        <v>25</v>
      </c>
      <c r="H103" s="99" t="s">
        <v>240</v>
      </c>
      <c r="I103" s="32" t="s">
        <v>241</v>
      </c>
      <c r="J103" s="442"/>
      <c r="K103" s="164">
        <v>1</v>
      </c>
      <c r="L103" s="164">
        <v>0</v>
      </c>
      <c r="M103" s="169">
        <v>0</v>
      </c>
      <c r="N103" s="275" t="s">
        <v>453</v>
      </c>
      <c r="P103" s="28">
        <f>SUM(K102:K118)</f>
        <v>15</v>
      </c>
      <c r="Q103" s="28">
        <f>SUM(L102:L118)</f>
        <v>0</v>
      </c>
      <c r="R103" s="28">
        <f>SUM(M102:M118)</f>
        <v>0</v>
      </c>
      <c r="S103" s="28">
        <f>SUM(P103:R103)</f>
        <v>15</v>
      </c>
      <c r="T103" s="28">
        <v>6</v>
      </c>
      <c r="V103" s="20" t="s">
        <v>21</v>
      </c>
      <c r="W103" s="21">
        <f>S103</f>
        <v>15</v>
      </c>
    </row>
    <row r="104" spans="2:23" ht="60" customHeight="1" x14ac:dyDescent="0.25">
      <c r="B104" s="138">
        <f t="shared" si="1"/>
        <v>88</v>
      </c>
      <c r="C104" s="367"/>
      <c r="D104" s="425" t="s">
        <v>234</v>
      </c>
      <c r="E104" s="440"/>
      <c r="F104" s="382"/>
      <c r="G104" s="30" t="s">
        <v>30</v>
      </c>
      <c r="H104" s="99" t="s">
        <v>242</v>
      </c>
      <c r="I104" s="32" t="s">
        <v>243</v>
      </c>
      <c r="J104" s="442"/>
      <c r="K104" s="164">
        <v>1</v>
      </c>
      <c r="L104" s="164">
        <v>0</v>
      </c>
      <c r="M104" s="169">
        <v>0</v>
      </c>
      <c r="N104" s="275" t="s">
        <v>454</v>
      </c>
      <c r="V104" s="20" t="s">
        <v>29</v>
      </c>
      <c r="W104" s="21">
        <f>P103</f>
        <v>15</v>
      </c>
    </row>
    <row r="105" spans="2:23" ht="60" customHeight="1" x14ac:dyDescent="0.25">
      <c r="B105" s="138">
        <f t="shared" si="1"/>
        <v>89</v>
      </c>
      <c r="C105" s="367"/>
      <c r="D105" s="425" t="s">
        <v>234</v>
      </c>
      <c r="E105" s="440"/>
      <c r="F105" s="382"/>
      <c r="G105" s="30" t="s">
        <v>34</v>
      </c>
      <c r="H105" s="170" t="s">
        <v>244</v>
      </c>
      <c r="I105" s="32" t="s">
        <v>245</v>
      </c>
      <c r="J105" s="442"/>
      <c r="K105" s="164">
        <v>1</v>
      </c>
      <c r="L105" s="164">
        <v>0</v>
      </c>
      <c r="M105" s="169">
        <v>0</v>
      </c>
      <c r="N105" s="275" t="s">
        <v>406</v>
      </c>
      <c r="V105" s="35" t="s">
        <v>33</v>
      </c>
      <c r="W105" s="21">
        <f>R103</f>
        <v>0</v>
      </c>
    </row>
    <row r="106" spans="2:23" ht="60.75" thickBot="1" x14ac:dyDescent="0.3">
      <c r="B106" s="144">
        <f t="shared" si="1"/>
        <v>90</v>
      </c>
      <c r="C106" s="367"/>
      <c r="D106" s="425"/>
      <c r="E106" s="436"/>
      <c r="F106" s="437"/>
      <c r="G106" s="40" t="s">
        <v>37</v>
      </c>
      <c r="H106" s="242" t="s">
        <v>393</v>
      </c>
      <c r="I106" s="42"/>
      <c r="J106" s="420"/>
      <c r="K106" s="171">
        <v>1</v>
      </c>
      <c r="L106" s="171">
        <v>0</v>
      </c>
      <c r="M106" s="172">
        <v>0</v>
      </c>
      <c r="N106" s="275" t="s">
        <v>455</v>
      </c>
      <c r="V106" s="36" t="s">
        <v>36</v>
      </c>
      <c r="W106" s="37">
        <v>1</v>
      </c>
    </row>
    <row r="107" spans="2:23" ht="75.75" thickBot="1" x14ac:dyDescent="0.3">
      <c r="B107" s="13">
        <f t="shared" si="1"/>
        <v>91</v>
      </c>
      <c r="C107" s="367"/>
      <c r="D107" s="425" t="s">
        <v>234</v>
      </c>
      <c r="E107" s="173" t="s">
        <v>246</v>
      </c>
      <c r="F107" s="174" t="s">
        <v>247</v>
      </c>
      <c r="G107" s="84" t="s">
        <v>45</v>
      </c>
      <c r="H107" s="90" t="s">
        <v>248</v>
      </c>
      <c r="I107" s="271" t="s">
        <v>456</v>
      </c>
      <c r="J107" s="87" t="s">
        <v>249</v>
      </c>
      <c r="K107" s="161">
        <v>1</v>
      </c>
      <c r="L107" s="161">
        <v>0</v>
      </c>
      <c r="M107" s="162"/>
      <c r="N107" s="275" t="s">
        <v>408</v>
      </c>
      <c r="V107" s="38"/>
      <c r="W107" s="38"/>
    </row>
    <row r="108" spans="2:23" ht="60" customHeight="1" thickBot="1" x14ac:dyDescent="0.3">
      <c r="B108" s="22">
        <f t="shared" si="1"/>
        <v>92</v>
      </c>
      <c r="C108" s="367"/>
      <c r="D108" s="425" t="s">
        <v>234</v>
      </c>
      <c r="E108" s="435" t="s">
        <v>250</v>
      </c>
      <c r="F108" s="381" t="s">
        <v>251</v>
      </c>
      <c r="G108" s="23" t="s">
        <v>45</v>
      </c>
      <c r="H108" s="24" t="s">
        <v>252</v>
      </c>
      <c r="I108" s="438" t="s">
        <v>253</v>
      </c>
      <c r="J108" s="175"/>
      <c r="K108" s="176">
        <v>1</v>
      </c>
      <c r="L108" s="176">
        <v>0</v>
      </c>
      <c r="M108" s="177"/>
      <c r="N108" s="275" t="s">
        <v>457</v>
      </c>
      <c r="V108" s="45" t="s">
        <v>43</v>
      </c>
      <c r="W108" s="46">
        <f>T103</f>
        <v>6</v>
      </c>
    </row>
    <row r="109" spans="2:23" ht="55.5" customHeight="1" thickBot="1" x14ac:dyDescent="0.3">
      <c r="B109" s="39">
        <f t="shared" si="1"/>
        <v>93</v>
      </c>
      <c r="C109" s="367"/>
      <c r="D109" s="425" t="s">
        <v>234</v>
      </c>
      <c r="E109" s="436"/>
      <c r="F109" s="437" t="s">
        <v>251</v>
      </c>
      <c r="G109" s="40" t="s">
        <v>45</v>
      </c>
      <c r="H109" s="41" t="s">
        <v>254</v>
      </c>
      <c r="I109" s="439"/>
      <c r="J109" s="178"/>
      <c r="K109" s="171">
        <v>1</v>
      </c>
      <c r="L109" s="171">
        <v>0</v>
      </c>
      <c r="M109" s="179"/>
      <c r="N109" s="274" t="s">
        <v>458</v>
      </c>
    </row>
    <row r="110" spans="2:23" ht="30" customHeight="1" x14ac:dyDescent="0.25">
      <c r="B110" s="22">
        <f t="shared" si="1"/>
        <v>94</v>
      </c>
      <c r="C110" s="367"/>
      <c r="D110" s="425" t="s">
        <v>234</v>
      </c>
      <c r="E110" s="435" t="s">
        <v>255</v>
      </c>
      <c r="F110" s="381" t="s">
        <v>256</v>
      </c>
      <c r="G110" s="23" t="s">
        <v>25</v>
      </c>
      <c r="H110" s="24" t="s">
        <v>257</v>
      </c>
      <c r="I110" s="163"/>
      <c r="J110" s="413" t="s">
        <v>258</v>
      </c>
      <c r="K110" s="139">
        <v>1</v>
      </c>
      <c r="L110" s="139">
        <v>0</v>
      </c>
      <c r="M110" s="140"/>
      <c r="N110" s="271" t="s">
        <v>459</v>
      </c>
      <c r="V110" s="47" t="s">
        <v>51</v>
      </c>
      <c r="W110" s="48">
        <f>(W104*1)/W103</f>
        <v>1</v>
      </c>
    </row>
    <row r="111" spans="2:23" ht="45" x14ac:dyDescent="0.25">
      <c r="B111" s="29">
        <f t="shared" si="1"/>
        <v>95</v>
      </c>
      <c r="C111" s="367"/>
      <c r="D111" s="425" t="s">
        <v>234</v>
      </c>
      <c r="E111" s="440"/>
      <c r="F111" s="382" t="s">
        <v>256</v>
      </c>
      <c r="G111" s="30" t="s">
        <v>30</v>
      </c>
      <c r="H111" s="31" t="s">
        <v>259</v>
      </c>
      <c r="I111" s="166"/>
      <c r="J111" s="441"/>
      <c r="K111" s="119">
        <v>1</v>
      </c>
      <c r="L111" s="119">
        <v>0</v>
      </c>
      <c r="M111" s="153"/>
      <c r="N111" s="271" t="s">
        <v>459</v>
      </c>
      <c r="V111" s="35" t="s">
        <v>53</v>
      </c>
      <c r="W111" s="49">
        <f>(W106*1)/W103</f>
        <v>6.6666666666666666E-2</v>
      </c>
    </row>
    <row r="112" spans="2:23" ht="45.75" thickBot="1" x14ac:dyDescent="0.3">
      <c r="B112" s="39">
        <f t="shared" si="1"/>
        <v>96</v>
      </c>
      <c r="C112" s="367"/>
      <c r="D112" s="425" t="s">
        <v>234</v>
      </c>
      <c r="E112" s="436"/>
      <c r="F112" s="437" t="s">
        <v>256</v>
      </c>
      <c r="G112" s="40" t="s">
        <v>34</v>
      </c>
      <c r="H112" s="41" t="s">
        <v>260</v>
      </c>
      <c r="I112" s="167"/>
      <c r="J112" s="414"/>
      <c r="K112" s="125">
        <v>1</v>
      </c>
      <c r="L112" s="125">
        <v>0</v>
      </c>
      <c r="M112" s="143"/>
      <c r="N112" s="271" t="s">
        <v>459</v>
      </c>
      <c r="V112" s="51" t="s">
        <v>33</v>
      </c>
      <c r="W112" s="52">
        <f>(W105*1)/W103</f>
        <v>0</v>
      </c>
    </row>
    <row r="113" spans="2:23" ht="72.75" customHeight="1" thickBot="1" x14ac:dyDescent="0.3">
      <c r="B113" s="13">
        <f t="shared" si="1"/>
        <v>97</v>
      </c>
      <c r="C113" s="367"/>
      <c r="D113" s="425" t="s">
        <v>234</v>
      </c>
      <c r="E113" s="173" t="s">
        <v>261</v>
      </c>
      <c r="F113" s="174" t="s">
        <v>262</v>
      </c>
      <c r="G113" s="84" t="s">
        <v>45</v>
      </c>
      <c r="H113" s="90" t="s">
        <v>263</v>
      </c>
      <c r="I113" s="86" t="s">
        <v>264</v>
      </c>
      <c r="J113" s="87" t="s">
        <v>265</v>
      </c>
      <c r="K113" s="180">
        <v>1</v>
      </c>
      <c r="L113" s="180">
        <v>0</v>
      </c>
      <c r="M113" s="181"/>
      <c r="N113" s="275" t="s">
        <v>394</v>
      </c>
    </row>
    <row r="114" spans="2:23" ht="30" customHeight="1" x14ac:dyDescent="0.25">
      <c r="B114" s="22">
        <f t="shared" si="1"/>
        <v>98</v>
      </c>
      <c r="C114" s="367"/>
      <c r="D114" s="425" t="s">
        <v>234</v>
      </c>
      <c r="E114" s="435" t="s">
        <v>266</v>
      </c>
      <c r="F114" s="381" t="s">
        <v>267</v>
      </c>
      <c r="G114" s="23"/>
      <c r="H114" s="24" t="s">
        <v>268</v>
      </c>
      <c r="I114" s="384" t="s">
        <v>269</v>
      </c>
      <c r="J114" s="349"/>
      <c r="K114" s="177"/>
      <c r="L114" s="177"/>
      <c r="M114" s="177"/>
      <c r="N114" s="177"/>
    </row>
    <row r="115" spans="2:23" ht="18.75" customHeight="1" x14ac:dyDescent="0.25">
      <c r="B115" s="29">
        <f t="shared" si="1"/>
        <v>99</v>
      </c>
      <c r="C115" s="367"/>
      <c r="D115" s="425" t="s">
        <v>234</v>
      </c>
      <c r="E115" s="440"/>
      <c r="F115" s="382"/>
      <c r="G115" s="30" t="s">
        <v>25</v>
      </c>
      <c r="H115" s="182" t="s">
        <v>270</v>
      </c>
      <c r="I115" s="385"/>
      <c r="J115" s="350"/>
      <c r="K115" s="183">
        <v>1</v>
      </c>
      <c r="L115" s="119">
        <v>0</v>
      </c>
      <c r="M115" s="153"/>
      <c r="N115" s="271" t="s">
        <v>407</v>
      </c>
    </row>
    <row r="116" spans="2:23" ht="18.75" customHeight="1" x14ac:dyDescent="0.25">
      <c r="B116" s="29">
        <f t="shared" si="1"/>
        <v>100</v>
      </c>
      <c r="C116" s="367"/>
      <c r="D116" s="425" t="s">
        <v>234</v>
      </c>
      <c r="E116" s="440"/>
      <c r="F116" s="382"/>
      <c r="G116" s="30" t="s">
        <v>30</v>
      </c>
      <c r="H116" s="182" t="s">
        <v>271</v>
      </c>
      <c r="I116" s="385"/>
      <c r="J116" s="350"/>
      <c r="K116" s="183">
        <v>1</v>
      </c>
      <c r="L116" s="119">
        <v>0</v>
      </c>
      <c r="M116" s="153"/>
      <c r="N116" s="271" t="s">
        <v>407</v>
      </c>
    </row>
    <row r="117" spans="2:23" ht="18.75" customHeight="1" x14ac:dyDescent="0.25">
      <c r="B117" s="29">
        <f t="shared" si="1"/>
        <v>101</v>
      </c>
      <c r="C117" s="367"/>
      <c r="D117" s="425" t="s">
        <v>234</v>
      </c>
      <c r="E117" s="440"/>
      <c r="F117" s="382"/>
      <c r="G117" s="30" t="s">
        <v>34</v>
      </c>
      <c r="H117" s="31" t="s">
        <v>272</v>
      </c>
      <c r="I117" s="385"/>
      <c r="J117" s="350"/>
      <c r="K117" s="183">
        <v>1</v>
      </c>
      <c r="L117" s="119">
        <v>0</v>
      </c>
      <c r="M117" s="153"/>
      <c r="N117" s="271" t="s">
        <v>407</v>
      </c>
    </row>
    <row r="118" spans="2:23" ht="18.75" customHeight="1" thickBot="1" x14ac:dyDescent="0.3">
      <c r="B118" s="184">
        <f t="shared" si="1"/>
        <v>102</v>
      </c>
      <c r="C118" s="367"/>
      <c r="D118" s="425" t="s">
        <v>234</v>
      </c>
      <c r="E118" s="443"/>
      <c r="F118" s="383"/>
      <c r="G118" s="185" t="s">
        <v>37</v>
      </c>
      <c r="H118" s="186" t="s">
        <v>273</v>
      </c>
      <c r="I118" s="386"/>
      <c r="J118" s="380"/>
      <c r="K118" s="187">
        <v>1</v>
      </c>
      <c r="L118" s="188">
        <v>0</v>
      </c>
      <c r="M118" s="189"/>
      <c r="N118" s="271" t="s">
        <v>407</v>
      </c>
    </row>
    <row r="119" spans="2:23" ht="123.75" customHeight="1" thickBot="1" x14ac:dyDescent="0.3">
      <c r="B119" s="13">
        <f>B118+1</f>
        <v>103</v>
      </c>
      <c r="C119" s="387">
        <v>8</v>
      </c>
      <c r="D119" s="390" t="s">
        <v>274</v>
      </c>
      <c r="E119" s="190" t="s">
        <v>275</v>
      </c>
      <c r="F119" s="191" t="s">
        <v>276</v>
      </c>
      <c r="G119" s="84" t="s">
        <v>45</v>
      </c>
      <c r="H119" s="90" t="s">
        <v>277</v>
      </c>
      <c r="I119" s="271" t="s">
        <v>460</v>
      </c>
      <c r="J119" s="87" t="s">
        <v>278</v>
      </c>
      <c r="K119" s="161">
        <v>1</v>
      </c>
      <c r="L119" s="161">
        <v>0</v>
      </c>
      <c r="M119" s="162"/>
      <c r="N119" s="275" t="s">
        <v>461</v>
      </c>
      <c r="P119" s="18" t="s">
        <v>12</v>
      </c>
      <c r="Q119" s="18" t="s">
        <v>13</v>
      </c>
      <c r="R119" s="19" t="s">
        <v>14</v>
      </c>
      <c r="S119" s="19" t="s">
        <v>73</v>
      </c>
      <c r="T119" s="19" t="s">
        <v>20</v>
      </c>
      <c r="V119" s="426" t="s">
        <v>274</v>
      </c>
      <c r="W119" s="427"/>
    </row>
    <row r="120" spans="2:23" ht="60.75" customHeight="1" thickBot="1" x14ac:dyDescent="0.3">
      <c r="B120" s="13">
        <f t="shared" si="1"/>
        <v>104</v>
      </c>
      <c r="C120" s="388"/>
      <c r="D120" s="391"/>
      <c r="E120" s="190" t="s">
        <v>279</v>
      </c>
      <c r="F120" s="191" t="s">
        <v>280</v>
      </c>
      <c r="G120" s="84" t="s">
        <v>45</v>
      </c>
      <c r="H120" s="90" t="s">
        <v>281</v>
      </c>
      <c r="I120" s="192"/>
      <c r="J120" s="87" t="s">
        <v>282</v>
      </c>
      <c r="K120" s="180">
        <v>1</v>
      </c>
      <c r="L120" s="180">
        <v>0</v>
      </c>
      <c r="M120" s="181"/>
      <c r="N120" s="275" t="s">
        <v>461</v>
      </c>
      <c r="P120" s="28">
        <f>SUM(K119:K123)</f>
        <v>5</v>
      </c>
      <c r="Q120" s="28">
        <f>SUM(L119:L123)</f>
        <v>0</v>
      </c>
      <c r="R120" s="28">
        <f>SUM(M119:M123)</f>
        <v>0</v>
      </c>
      <c r="S120" s="28">
        <f>SUM(P120:R120)</f>
        <v>5</v>
      </c>
      <c r="T120" s="28">
        <v>4</v>
      </c>
      <c r="V120" s="20" t="s">
        <v>21</v>
      </c>
      <c r="W120" s="21">
        <f>S120</f>
        <v>5</v>
      </c>
    </row>
    <row r="121" spans="2:23" ht="98.25" customHeight="1" thickBot="1" x14ac:dyDescent="0.3">
      <c r="B121" s="13">
        <f t="shared" si="1"/>
        <v>105</v>
      </c>
      <c r="C121" s="388"/>
      <c r="D121" s="391"/>
      <c r="E121" s="190" t="s">
        <v>283</v>
      </c>
      <c r="F121" s="191" t="s">
        <v>284</v>
      </c>
      <c r="G121" s="84" t="s">
        <v>45</v>
      </c>
      <c r="H121" s="90" t="s">
        <v>285</v>
      </c>
      <c r="I121" s="86" t="s">
        <v>286</v>
      </c>
      <c r="J121" s="87" t="s">
        <v>287</v>
      </c>
      <c r="K121" s="180">
        <v>1</v>
      </c>
      <c r="L121" s="180">
        <v>0</v>
      </c>
      <c r="M121" s="181"/>
      <c r="N121" s="275" t="s">
        <v>390</v>
      </c>
      <c r="V121" s="20" t="s">
        <v>29</v>
      </c>
      <c r="W121" s="21">
        <f>P120</f>
        <v>5</v>
      </c>
    </row>
    <row r="122" spans="2:23" ht="72" customHeight="1" x14ac:dyDescent="0.25">
      <c r="B122" s="22">
        <f t="shared" si="1"/>
        <v>106</v>
      </c>
      <c r="C122" s="388"/>
      <c r="D122" s="391"/>
      <c r="E122" s="428" t="s">
        <v>288</v>
      </c>
      <c r="F122" s="430" t="s">
        <v>289</v>
      </c>
      <c r="G122" s="64" t="s">
        <v>45</v>
      </c>
      <c r="H122" s="65" t="s">
        <v>290</v>
      </c>
      <c r="I122" s="69" t="s">
        <v>291</v>
      </c>
      <c r="J122" s="413" t="s">
        <v>292</v>
      </c>
      <c r="K122" s="136">
        <v>1</v>
      </c>
      <c r="L122" s="136">
        <v>0</v>
      </c>
      <c r="M122" s="137"/>
      <c r="N122" s="275" t="s">
        <v>391</v>
      </c>
      <c r="V122" s="35" t="s">
        <v>33</v>
      </c>
      <c r="W122" s="21">
        <f>R120</f>
        <v>0</v>
      </c>
    </row>
    <row r="123" spans="2:23" ht="52.5" customHeight="1" thickBot="1" x14ac:dyDescent="0.3">
      <c r="B123" s="184">
        <f>B122+1</f>
        <v>107</v>
      </c>
      <c r="C123" s="389"/>
      <c r="D123" s="392"/>
      <c r="E123" s="429"/>
      <c r="F123" s="431"/>
      <c r="G123" s="185" t="s">
        <v>45</v>
      </c>
      <c r="H123" s="186" t="s">
        <v>293</v>
      </c>
      <c r="I123" s="193" t="s">
        <v>294</v>
      </c>
      <c r="J123" s="432"/>
      <c r="K123" s="194">
        <v>1</v>
      </c>
      <c r="L123" s="195">
        <v>0</v>
      </c>
      <c r="M123" s="196"/>
      <c r="N123" s="275" t="s">
        <v>409</v>
      </c>
      <c r="V123" s="36" t="s">
        <v>36</v>
      </c>
      <c r="W123" s="37">
        <f>Q120</f>
        <v>0</v>
      </c>
    </row>
    <row r="124" spans="2:23" ht="30.75" customHeight="1" thickBot="1" x14ac:dyDescent="0.3">
      <c r="B124" s="22">
        <f>B123+1</f>
        <v>108</v>
      </c>
      <c r="C124" s="366">
        <v>9</v>
      </c>
      <c r="D124" s="368" t="s">
        <v>295</v>
      </c>
      <c r="E124" s="371" t="s">
        <v>296</v>
      </c>
      <c r="F124" s="374" t="s">
        <v>295</v>
      </c>
      <c r="G124" s="23"/>
      <c r="H124" s="24" t="s">
        <v>297</v>
      </c>
      <c r="I124" s="377" t="s">
        <v>462</v>
      </c>
      <c r="J124" s="349" t="s">
        <v>298</v>
      </c>
      <c r="K124" s="197"/>
      <c r="L124" s="197"/>
      <c r="M124" s="197"/>
      <c r="N124" s="197"/>
      <c r="P124" s="18" t="s">
        <v>12</v>
      </c>
      <c r="Q124" s="18" t="s">
        <v>13</v>
      </c>
      <c r="R124" s="19" t="s">
        <v>14</v>
      </c>
      <c r="S124" s="19" t="s">
        <v>73</v>
      </c>
      <c r="T124" s="19" t="s">
        <v>20</v>
      </c>
      <c r="V124" s="38"/>
      <c r="W124" s="38"/>
    </row>
    <row r="125" spans="2:23" ht="15" customHeight="1" thickBot="1" x14ac:dyDescent="0.3">
      <c r="B125" s="29">
        <f t="shared" si="1"/>
        <v>109</v>
      </c>
      <c r="C125" s="367"/>
      <c r="D125" s="369"/>
      <c r="E125" s="372"/>
      <c r="F125" s="375"/>
      <c r="G125" s="30" t="s">
        <v>45</v>
      </c>
      <c r="H125" s="99" t="s">
        <v>299</v>
      </c>
      <c r="I125" s="378"/>
      <c r="J125" s="350"/>
      <c r="K125" s="198">
        <v>0</v>
      </c>
      <c r="L125" s="120">
        <v>1</v>
      </c>
      <c r="M125" s="199"/>
      <c r="N125" s="273" t="s">
        <v>463</v>
      </c>
      <c r="P125" s="28">
        <f>SUM(K124:K128)</f>
        <v>0</v>
      </c>
      <c r="Q125" s="28">
        <f>SUM(L124:L128)</f>
        <v>4</v>
      </c>
      <c r="R125" s="28">
        <f>SUM(M124:M128)</f>
        <v>0</v>
      </c>
      <c r="S125" s="28">
        <f>SUM(P125:R125)</f>
        <v>4</v>
      </c>
      <c r="T125" s="28">
        <v>1</v>
      </c>
      <c r="V125" s="45" t="s">
        <v>43</v>
      </c>
      <c r="W125" s="46">
        <f>T120</f>
        <v>4</v>
      </c>
    </row>
    <row r="126" spans="2:23" ht="15" customHeight="1" thickBot="1" x14ac:dyDescent="0.3">
      <c r="B126" s="29">
        <f t="shared" si="1"/>
        <v>110</v>
      </c>
      <c r="C126" s="367"/>
      <c r="D126" s="369"/>
      <c r="E126" s="372"/>
      <c r="F126" s="375"/>
      <c r="G126" s="30" t="s">
        <v>45</v>
      </c>
      <c r="H126" s="99" t="s">
        <v>300</v>
      </c>
      <c r="I126" s="378"/>
      <c r="J126" s="350"/>
      <c r="K126" s="198">
        <v>0</v>
      </c>
      <c r="L126" s="120">
        <v>1</v>
      </c>
      <c r="M126" s="199"/>
      <c r="N126" s="273" t="s">
        <v>463</v>
      </c>
    </row>
    <row r="127" spans="2:23" ht="30.75" customHeight="1" x14ac:dyDescent="0.25">
      <c r="B127" s="29">
        <f t="shared" si="1"/>
        <v>111</v>
      </c>
      <c r="C127" s="367"/>
      <c r="D127" s="369"/>
      <c r="E127" s="372"/>
      <c r="F127" s="375"/>
      <c r="G127" s="30" t="s">
        <v>45</v>
      </c>
      <c r="H127" s="99" t="s">
        <v>301</v>
      </c>
      <c r="I127" s="378"/>
      <c r="J127" s="350"/>
      <c r="K127" s="198">
        <v>0</v>
      </c>
      <c r="L127" s="120">
        <v>1</v>
      </c>
      <c r="M127" s="199"/>
      <c r="N127" s="273" t="s">
        <v>463</v>
      </c>
      <c r="V127" s="47" t="s">
        <v>51</v>
      </c>
      <c r="W127" s="48">
        <f>(W121*1)/W120</f>
        <v>1</v>
      </c>
    </row>
    <row r="128" spans="2:23" ht="102" customHeight="1" thickBot="1" x14ac:dyDescent="0.3">
      <c r="B128" s="184">
        <f t="shared" si="1"/>
        <v>112</v>
      </c>
      <c r="C128" s="367"/>
      <c r="D128" s="370"/>
      <c r="E128" s="373"/>
      <c r="F128" s="376"/>
      <c r="G128" s="185" t="s">
        <v>45</v>
      </c>
      <c r="H128" s="200" t="s">
        <v>302</v>
      </c>
      <c r="I128" s="379"/>
      <c r="J128" s="380"/>
      <c r="K128" s="201">
        <v>0</v>
      </c>
      <c r="L128" s="282">
        <v>1</v>
      </c>
      <c r="M128" s="202"/>
      <c r="N128" s="273" t="s">
        <v>463</v>
      </c>
      <c r="V128" s="35" t="s">
        <v>53</v>
      </c>
      <c r="W128" s="49">
        <f>(W123*1)/W120</f>
        <v>0</v>
      </c>
    </row>
    <row r="129" spans="2:23" ht="152.25" customHeight="1" thickBot="1" x14ac:dyDescent="0.3">
      <c r="B129" s="13">
        <f>B128+1</f>
        <v>113</v>
      </c>
      <c r="C129" s="387">
        <v>10</v>
      </c>
      <c r="D129" s="399" t="s">
        <v>303</v>
      </c>
      <c r="E129" s="203" t="s">
        <v>304</v>
      </c>
      <c r="F129" s="204" t="s">
        <v>305</v>
      </c>
      <c r="G129" s="84" t="s">
        <v>45</v>
      </c>
      <c r="H129" s="205" t="s">
        <v>464</v>
      </c>
      <c r="I129" s="206" t="s">
        <v>306</v>
      </c>
      <c r="J129" s="87" t="s">
        <v>307</v>
      </c>
      <c r="K129" s="181"/>
      <c r="L129" s="181"/>
      <c r="M129" s="181"/>
      <c r="N129" s="181"/>
      <c r="P129" s="18" t="s">
        <v>12</v>
      </c>
      <c r="Q129" s="18" t="s">
        <v>13</v>
      </c>
      <c r="R129" s="19" t="s">
        <v>14</v>
      </c>
      <c r="S129" s="19" t="s">
        <v>73</v>
      </c>
      <c r="T129" s="19" t="s">
        <v>20</v>
      </c>
      <c r="V129" s="51" t="s">
        <v>33</v>
      </c>
      <c r="W129" s="52">
        <f>(W122*1)/W120</f>
        <v>0</v>
      </c>
    </row>
    <row r="130" spans="2:23" ht="73.5" customHeight="1" thickBot="1" x14ac:dyDescent="0.3">
      <c r="B130" s="22">
        <f t="shared" si="1"/>
        <v>114</v>
      </c>
      <c r="C130" s="388"/>
      <c r="D130" s="400"/>
      <c r="E130" s="396" t="s">
        <v>308</v>
      </c>
      <c r="F130" s="401" t="s">
        <v>309</v>
      </c>
      <c r="G130" s="207"/>
      <c r="H130" s="271" t="s">
        <v>465</v>
      </c>
      <c r="I130" s="421" t="s">
        <v>310</v>
      </c>
      <c r="J130" s="402" t="s">
        <v>311</v>
      </c>
      <c r="K130" s="208"/>
      <c r="L130" s="208"/>
      <c r="M130" s="208"/>
      <c r="N130" s="208"/>
      <c r="P130" s="28">
        <f>SUM(K130:K182)</f>
        <v>41</v>
      </c>
      <c r="Q130" s="28">
        <f>SUM(L130:L182)</f>
        <v>7</v>
      </c>
      <c r="R130" s="28">
        <f>SUM(M130:M182)</f>
        <v>0</v>
      </c>
      <c r="S130" s="28">
        <f>SUM(P130:R130)</f>
        <v>48</v>
      </c>
      <c r="T130" s="28">
        <v>10</v>
      </c>
    </row>
    <row r="131" spans="2:23" ht="15" customHeight="1" x14ac:dyDescent="0.25">
      <c r="B131" s="29">
        <f>B130+1</f>
        <v>115</v>
      </c>
      <c r="C131" s="388"/>
      <c r="D131" s="400"/>
      <c r="E131" s="396"/>
      <c r="F131" s="401"/>
      <c r="G131" s="209" t="s">
        <v>45</v>
      </c>
      <c r="H131" s="210" t="s">
        <v>312</v>
      </c>
      <c r="I131" s="422"/>
      <c r="J131" s="402"/>
      <c r="K131" s="198">
        <v>1</v>
      </c>
      <c r="L131" s="119">
        <v>0</v>
      </c>
      <c r="M131" s="211"/>
      <c r="N131" s="271" t="s">
        <v>466</v>
      </c>
      <c r="V131" s="393" t="s">
        <v>313</v>
      </c>
      <c r="W131" s="394"/>
    </row>
    <row r="132" spans="2:23" ht="15" customHeight="1" x14ac:dyDescent="0.25">
      <c r="B132" s="29">
        <f>B131+1</f>
        <v>116</v>
      </c>
      <c r="C132" s="388"/>
      <c r="D132" s="400"/>
      <c r="E132" s="396"/>
      <c r="F132" s="401"/>
      <c r="G132" s="209" t="s">
        <v>45</v>
      </c>
      <c r="H132" s="210" t="s">
        <v>314</v>
      </c>
      <c r="I132" s="422"/>
      <c r="J132" s="402"/>
      <c r="K132" s="198">
        <v>0</v>
      </c>
      <c r="L132" s="120">
        <v>1</v>
      </c>
      <c r="M132" s="211"/>
      <c r="N132" s="273" t="s">
        <v>467</v>
      </c>
      <c r="V132" s="20" t="s">
        <v>21</v>
      </c>
      <c r="W132" s="21">
        <f>S125</f>
        <v>4</v>
      </c>
    </row>
    <row r="133" spans="2:23" ht="15" customHeight="1" x14ac:dyDescent="0.25">
      <c r="B133" s="29">
        <f>B132+1</f>
        <v>117</v>
      </c>
      <c r="C133" s="388"/>
      <c r="D133" s="400"/>
      <c r="E133" s="396"/>
      <c r="F133" s="401"/>
      <c r="G133" s="209" t="s">
        <v>45</v>
      </c>
      <c r="H133" s="212" t="s">
        <v>315</v>
      </c>
      <c r="I133" s="422"/>
      <c r="J133" s="402"/>
      <c r="K133" s="198">
        <v>1</v>
      </c>
      <c r="L133" s="119">
        <v>0</v>
      </c>
      <c r="M133" s="211"/>
      <c r="N133" s="271" t="s">
        <v>466</v>
      </c>
      <c r="V133" s="20" t="s">
        <v>29</v>
      </c>
      <c r="W133" s="21">
        <f>P125</f>
        <v>0</v>
      </c>
    </row>
    <row r="134" spans="2:23" ht="30" customHeight="1" x14ac:dyDescent="0.25">
      <c r="B134" s="29">
        <f t="shared" si="1"/>
        <v>118</v>
      </c>
      <c r="C134" s="388"/>
      <c r="D134" s="400"/>
      <c r="E134" s="396"/>
      <c r="F134" s="401"/>
      <c r="G134" s="209" t="s">
        <v>45</v>
      </c>
      <c r="H134" s="212" t="s">
        <v>316</v>
      </c>
      <c r="I134" s="422"/>
      <c r="J134" s="402"/>
      <c r="K134" s="198">
        <v>1</v>
      </c>
      <c r="L134" s="119">
        <v>0</v>
      </c>
      <c r="M134" s="211"/>
      <c r="N134" s="271" t="s">
        <v>466</v>
      </c>
      <c r="V134" s="35" t="s">
        <v>33</v>
      </c>
      <c r="W134" s="21">
        <f>R125</f>
        <v>0</v>
      </c>
    </row>
    <row r="135" spans="2:23" ht="15" customHeight="1" thickBot="1" x14ac:dyDescent="0.3">
      <c r="B135" s="29">
        <f t="shared" si="1"/>
        <v>119</v>
      </c>
      <c r="C135" s="388"/>
      <c r="D135" s="400"/>
      <c r="E135" s="396"/>
      <c r="F135" s="401"/>
      <c r="G135" s="209" t="s">
        <v>45</v>
      </c>
      <c r="H135" s="212" t="s">
        <v>317</v>
      </c>
      <c r="I135" s="422"/>
      <c r="J135" s="402"/>
      <c r="K135" s="198">
        <v>1</v>
      </c>
      <c r="L135" s="119">
        <v>0</v>
      </c>
      <c r="M135" s="211"/>
      <c r="N135" s="271" t="s">
        <v>466</v>
      </c>
      <c r="V135" s="36" t="s">
        <v>36</v>
      </c>
      <c r="W135" s="37">
        <f>Q125</f>
        <v>4</v>
      </c>
    </row>
    <row r="136" spans="2:23" ht="15" customHeight="1" thickBot="1" x14ac:dyDescent="0.3">
      <c r="B136" s="29">
        <f t="shared" si="1"/>
        <v>120</v>
      </c>
      <c r="C136" s="388"/>
      <c r="D136" s="400"/>
      <c r="E136" s="396"/>
      <c r="F136" s="401"/>
      <c r="G136" s="209" t="s">
        <v>45</v>
      </c>
      <c r="H136" s="212" t="s">
        <v>318</v>
      </c>
      <c r="I136" s="422"/>
      <c r="J136" s="402"/>
      <c r="K136" s="198">
        <v>1</v>
      </c>
      <c r="L136" s="119">
        <v>0</v>
      </c>
      <c r="M136" s="211"/>
      <c r="N136" s="271" t="s">
        <v>466</v>
      </c>
      <c r="V136" s="38"/>
      <c r="W136" s="38"/>
    </row>
    <row r="137" spans="2:23" ht="30" customHeight="1" thickBot="1" x14ac:dyDescent="0.3">
      <c r="B137" s="29">
        <f t="shared" si="1"/>
        <v>121</v>
      </c>
      <c r="C137" s="388"/>
      <c r="D137" s="400"/>
      <c r="E137" s="396"/>
      <c r="F137" s="401"/>
      <c r="G137" s="209" t="s">
        <v>45</v>
      </c>
      <c r="H137" s="99" t="s">
        <v>319</v>
      </c>
      <c r="I137" s="422"/>
      <c r="J137" s="402"/>
      <c r="K137" s="198">
        <v>1</v>
      </c>
      <c r="L137" s="119">
        <v>0</v>
      </c>
      <c r="M137" s="211"/>
      <c r="N137" s="271" t="s">
        <v>466</v>
      </c>
      <c r="V137" s="45" t="s">
        <v>43</v>
      </c>
      <c r="W137" s="46">
        <f>T125</f>
        <v>1</v>
      </c>
    </row>
    <row r="138" spans="2:23" ht="17.25" customHeight="1" thickBot="1" x14ac:dyDescent="0.3">
      <c r="B138" s="252"/>
      <c r="C138" s="388"/>
      <c r="D138" s="400"/>
      <c r="E138" s="396"/>
      <c r="F138" s="401"/>
      <c r="G138" s="283"/>
      <c r="H138" s="214" t="s">
        <v>320</v>
      </c>
      <c r="I138" s="422"/>
      <c r="J138" s="402"/>
      <c r="K138" s="284"/>
      <c r="L138" s="141"/>
      <c r="M138" s="285"/>
      <c r="N138" s="271" t="s">
        <v>466</v>
      </c>
      <c r="V138" s="278"/>
      <c r="W138" s="279"/>
    </row>
    <row r="139" spans="2:23" ht="15.75" customHeight="1" thickBot="1" x14ac:dyDescent="0.3">
      <c r="B139" s="39">
        <f>B137+1</f>
        <v>122</v>
      </c>
      <c r="C139" s="388"/>
      <c r="D139" s="400"/>
      <c r="E139" s="396"/>
      <c r="F139" s="401"/>
      <c r="G139" s="213" t="s">
        <v>45</v>
      </c>
      <c r="H139" s="271" t="s">
        <v>468</v>
      </c>
      <c r="I139" s="423"/>
      <c r="J139" s="402"/>
      <c r="K139" s="215">
        <v>0</v>
      </c>
      <c r="L139" s="125">
        <v>1</v>
      </c>
      <c r="M139" s="216"/>
      <c r="N139" s="273" t="s">
        <v>467</v>
      </c>
    </row>
    <row r="140" spans="2:23" ht="30" customHeight="1" x14ac:dyDescent="0.25">
      <c r="B140" s="22">
        <f t="shared" ref="B140:B182" si="3">B139+1</f>
        <v>123</v>
      </c>
      <c r="C140" s="388"/>
      <c r="D140" s="400"/>
      <c r="E140" s="395" t="s">
        <v>321</v>
      </c>
      <c r="F140" s="340" t="s">
        <v>322</v>
      </c>
      <c r="G140" s="217"/>
      <c r="H140" s="271" t="s">
        <v>469</v>
      </c>
      <c r="I140" s="271" t="s">
        <v>471</v>
      </c>
      <c r="J140" s="349" t="s">
        <v>323</v>
      </c>
      <c r="K140" s="208"/>
      <c r="L140" s="208"/>
      <c r="M140" s="208"/>
      <c r="N140" s="208"/>
      <c r="O140" s="288"/>
      <c r="V140" s="47" t="s">
        <v>51</v>
      </c>
      <c r="W140" s="48">
        <f>(W133*1)/W132</f>
        <v>0</v>
      </c>
    </row>
    <row r="141" spans="2:23" ht="15" customHeight="1" x14ac:dyDescent="0.25">
      <c r="B141" s="29">
        <f>B140+1</f>
        <v>124</v>
      </c>
      <c r="C141" s="388"/>
      <c r="D141" s="400"/>
      <c r="E141" s="396"/>
      <c r="F141" s="341"/>
      <c r="G141" s="209" t="s">
        <v>45</v>
      </c>
      <c r="H141" s="210" t="s">
        <v>312</v>
      </c>
      <c r="I141" s="261"/>
      <c r="J141" s="350"/>
      <c r="K141" s="198">
        <v>1</v>
      </c>
      <c r="L141" s="119">
        <v>0</v>
      </c>
      <c r="M141" s="153"/>
      <c r="N141" s="271" t="s">
        <v>472</v>
      </c>
      <c r="V141" s="35" t="s">
        <v>53</v>
      </c>
      <c r="W141" s="49">
        <f>(W135*1)/W132</f>
        <v>1</v>
      </c>
    </row>
    <row r="142" spans="2:23" ht="15" customHeight="1" thickBot="1" x14ac:dyDescent="0.3">
      <c r="B142" s="29">
        <f>B141+1</f>
        <v>125</v>
      </c>
      <c r="C142" s="388"/>
      <c r="D142" s="400"/>
      <c r="E142" s="396"/>
      <c r="F142" s="341"/>
      <c r="G142" s="209" t="s">
        <v>45</v>
      </c>
      <c r="H142" s="210" t="s">
        <v>314</v>
      </c>
      <c r="I142" s="261"/>
      <c r="J142" s="350"/>
      <c r="K142" s="198">
        <v>0</v>
      </c>
      <c r="L142" s="120">
        <v>1</v>
      </c>
      <c r="M142" s="153"/>
      <c r="N142" s="271" t="s">
        <v>467</v>
      </c>
      <c r="V142" s="51" t="s">
        <v>33</v>
      </c>
      <c r="W142" s="52">
        <f>(W134*1)/W132</f>
        <v>0</v>
      </c>
    </row>
    <row r="143" spans="2:23" ht="15" customHeight="1" x14ac:dyDescent="0.25">
      <c r="B143" s="29">
        <f>B142+1</f>
        <v>126</v>
      </c>
      <c r="C143" s="388"/>
      <c r="D143" s="400"/>
      <c r="E143" s="396"/>
      <c r="F143" s="341"/>
      <c r="G143" s="30" t="s">
        <v>45</v>
      </c>
      <c r="H143" s="99" t="s">
        <v>315</v>
      </c>
      <c r="I143" s="261"/>
      <c r="J143" s="350"/>
      <c r="K143" s="198">
        <v>1</v>
      </c>
      <c r="L143" s="119">
        <v>0</v>
      </c>
      <c r="M143" s="153"/>
      <c r="N143" s="271" t="s">
        <v>472</v>
      </c>
    </row>
    <row r="144" spans="2:23" ht="15" customHeight="1" thickBot="1" x14ac:dyDescent="0.3">
      <c r="B144" s="29">
        <f t="shared" si="3"/>
        <v>127</v>
      </c>
      <c r="C144" s="388"/>
      <c r="D144" s="400"/>
      <c r="E144" s="396"/>
      <c r="F144" s="341"/>
      <c r="G144" s="30" t="s">
        <v>45</v>
      </c>
      <c r="H144" s="99" t="s">
        <v>324</v>
      </c>
      <c r="I144" s="261"/>
      <c r="J144" s="350"/>
      <c r="K144" s="218">
        <v>1</v>
      </c>
      <c r="L144" s="119">
        <v>0</v>
      </c>
      <c r="M144" s="153"/>
      <c r="N144" s="271" t="s">
        <v>472</v>
      </c>
    </row>
    <row r="145" spans="2:23" ht="15" customHeight="1" x14ac:dyDescent="0.25">
      <c r="B145" s="29">
        <f t="shared" si="3"/>
        <v>128</v>
      </c>
      <c r="C145" s="388"/>
      <c r="D145" s="400"/>
      <c r="E145" s="396"/>
      <c r="F145" s="341"/>
      <c r="G145" s="30" t="s">
        <v>45</v>
      </c>
      <c r="H145" s="99" t="s">
        <v>317</v>
      </c>
      <c r="I145" s="261"/>
      <c r="J145" s="350"/>
      <c r="K145" s="218">
        <v>1</v>
      </c>
      <c r="L145" s="119">
        <v>0</v>
      </c>
      <c r="M145" s="153"/>
      <c r="N145" s="271" t="s">
        <v>472</v>
      </c>
      <c r="V145" s="397" t="s">
        <v>325</v>
      </c>
      <c r="W145" s="398"/>
    </row>
    <row r="146" spans="2:23" ht="15" customHeight="1" x14ac:dyDescent="0.25">
      <c r="B146" s="29">
        <f t="shared" si="3"/>
        <v>129</v>
      </c>
      <c r="C146" s="388"/>
      <c r="D146" s="400"/>
      <c r="E146" s="396"/>
      <c r="F146" s="341"/>
      <c r="G146" s="30" t="s">
        <v>45</v>
      </c>
      <c r="H146" s="212" t="s">
        <v>318</v>
      </c>
      <c r="I146" s="261"/>
      <c r="J146" s="350"/>
      <c r="K146" s="289">
        <v>1</v>
      </c>
      <c r="L146" s="119">
        <v>0</v>
      </c>
      <c r="M146" s="153"/>
      <c r="N146" s="271" t="s">
        <v>472</v>
      </c>
      <c r="V146" s="20" t="s">
        <v>21</v>
      </c>
      <c r="W146" s="21">
        <f>S130</f>
        <v>48</v>
      </c>
    </row>
    <row r="147" spans="2:23" ht="15" customHeight="1" x14ac:dyDescent="0.25">
      <c r="B147" s="29">
        <f t="shared" si="3"/>
        <v>130</v>
      </c>
      <c r="C147" s="388"/>
      <c r="D147" s="400"/>
      <c r="E147" s="396"/>
      <c r="F147" s="341"/>
      <c r="G147" s="30" t="s">
        <v>45</v>
      </c>
      <c r="H147" s="99" t="s">
        <v>326</v>
      </c>
      <c r="I147" s="261"/>
      <c r="J147" s="350"/>
      <c r="K147" s="198">
        <v>1</v>
      </c>
      <c r="L147" s="119">
        <v>0</v>
      </c>
      <c r="M147" s="153"/>
      <c r="N147" s="271" t="s">
        <v>472</v>
      </c>
      <c r="V147" s="20" t="s">
        <v>29</v>
      </c>
      <c r="W147" s="21">
        <f>P130</f>
        <v>41</v>
      </c>
    </row>
    <row r="148" spans="2:23" ht="15" customHeight="1" x14ac:dyDescent="0.25">
      <c r="B148" s="29">
        <f t="shared" si="3"/>
        <v>131</v>
      </c>
      <c r="C148" s="388"/>
      <c r="D148" s="400"/>
      <c r="E148" s="396"/>
      <c r="F148" s="341"/>
      <c r="G148" s="30" t="s">
        <v>45</v>
      </c>
      <c r="H148" s="99" t="s">
        <v>327</v>
      </c>
      <c r="I148" s="261"/>
      <c r="J148" s="350"/>
      <c r="K148" s="198">
        <v>1</v>
      </c>
      <c r="L148" s="119">
        <v>0</v>
      </c>
      <c r="M148" s="153"/>
      <c r="N148" s="271" t="s">
        <v>472</v>
      </c>
      <c r="V148" s="35" t="s">
        <v>33</v>
      </c>
      <c r="W148" s="21">
        <f>R130</f>
        <v>0</v>
      </c>
    </row>
    <row r="149" spans="2:23" ht="15" customHeight="1" thickBot="1" x14ac:dyDescent="0.3">
      <c r="B149" s="29">
        <f t="shared" si="3"/>
        <v>132</v>
      </c>
      <c r="C149" s="388"/>
      <c r="D149" s="400"/>
      <c r="E149" s="396"/>
      <c r="F149" s="341"/>
      <c r="G149" s="30" t="s">
        <v>45</v>
      </c>
      <c r="H149" s="99" t="s">
        <v>328</v>
      </c>
      <c r="I149" s="261"/>
      <c r="J149" s="350"/>
      <c r="K149" s="198">
        <v>1</v>
      </c>
      <c r="L149" s="119">
        <v>0</v>
      </c>
      <c r="M149" s="153"/>
      <c r="N149" s="271" t="s">
        <v>472</v>
      </c>
      <c r="V149" s="36" t="s">
        <v>36</v>
      </c>
      <c r="W149" s="37">
        <f>Q130</f>
        <v>7</v>
      </c>
    </row>
    <row r="150" spans="2:23" ht="15" customHeight="1" thickBot="1" x14ac:dyDescent="0.3">
      <c r="B150" s="29">
        <f t="shared" si="3"/>
        <v>133</v>
      </c>
      <c r="C150" s="388"/>
      <c r="D150" s="400"/>
      <c r="E150" s="396"/>
      <c r="F150" s="341"/>
      <c r="G150" s="30" t="s">
        <v>45</v>
      </c>
      <c r="H150" s="99" t="s">
        <v>329</v>
      </c>
      <c r="I150" s="261"/>
      <c r="J150" s="350"/>
      <c r="K150" s="198">
        <v>1</v>
      </c>
      <c r="L150" s="119">
        <v>0</v>
      </c>
      <c r="M150" s="153"/>
      <c r="N150" s="271" t="s">
        <v>472</v>
      </c>
      <c r="V150" s="38"/>
      <c r="W150" s="38"/>
    </row>
    <row r="151" spans="2:23" ht="15" customHeight="1" thickBot="1" x14ac:dyDescent="0.3">
      <c r="B151" s="29">
        <f t="shared" si="3"/>
        <v>134</v>
      </c>
      <c r="C151" s="388"/>
      <c r="D151" s="400"/>
      <c r="E151" s="396"/>
      <c r="F151" s="341"/>
      <c r="G151" s="30" t="s">
        <v>45</v>
      </c>
      <c r="H151" s="99" t="s">
        <v>330</v>
      </c>
      <c r="I151" s="261"/>
      <c r="J151" s="350"/>
      <c r="K151" s="198">
        <v>1</v>
      </c>
      <c r="L151" s="120">
        <v>0</v>
      </c>
      <c r="M151" s="153"/>
      <c r="N151" s="271" t="s">
        <v>472</v>
      </c>
      <c r="V151" s="45" t="s">
        <v>43</v>
      </c>
      <c r="W151" s="46">
        <f>T130</f>
        <v>10</v>
      </c>
    </row>
    <row r="152" spans="2:23" ht="15" customHeight="1" thickBot="1" x14ac:dyDescent="0.3">
      <c r="B152" s="29">
        <f t="shared" si="3"/>
        <v>135</v>
      </c>
      <c r="C152" s="388"/>
      <c r="D152" s="400"/>
      <c r="E152" s="396"/>
      <c r="F152" s="341"/>
      <c r="G152" s="30" t="s">
        <v>45</v>
      </c>
      <c r="H152" s="99" t="s">
        <v>331</v>
      </c>
      <c r="I152" s="261"/>
      <c r="J152" s="350"/>
      <c r="K152" s="198">
        <v>1</v>
      </c>
      <c r="L152" s="120">
        <v>0</v>
      </c>
      <c r="M152" s="153"/>
      <c r="N152" s="271" t="s">
        <v>472</v>
      </c>
    </row>
    <row r="153" spans="2:23" ht="15" customHeight="1" x14ac:dyDescent="0.25">
      <c r="B153" s="29">
        <f t="shared" si="3"/>
        <v>136</v>
      </c>
      <c r="C153" s="388"/>
      <c r="D153" s="400"/>
      <c r="E153" s="396"/>
      <c r="F153" s="341"/>
      <c r="G153" s="30" t="s">
        <v>45</v>
      </c>
      <c r="H153" s="99" t="s">
        <v>332</v>
      </c>
      <c r="I153" s="261"/>
      <c r="J153" s="350"/>
      <c r="K153" s="198">
        <v>1</v>
      </c>
      <c r="L153" s="120">
        <v>0</v>
      </c>
      <c r="M153" s="153"/>
      <c r="N153" s="271" t="s">
        <v>472</v>
      </c>
      <c r="V153" s="47" t="s">
        <v>51</v>
      </c>
      <c r="W153" s="48">
        <f>(W147*1)/W146</f>
        <v>0.85416666666666663</v>
      </c>
    </row>
    <row r="154" spans="2:23" ht="15.75" customHeight="1" thickBot="1" x14ac:dyDescent="0.3">
      <c r="B154" s="39">
        <f t="shared" si="3"/>
        <v>137</v>
      </c>
      <c r="C154" s="388"/>
      <c r="D154" s="400"/>
      <c r="E154" s="396"/>
      <c r="F154" s="341"/>
      <c r="G154" s="276" t="s">
        <v>45</v>
      </c>
      <c r="H154" s="277" t="s">
        <v>333</v>
      </c>
      <c r="I154" s="261"/>
      <c r="J154" s="350"/>
      <c r="K154" s="284">
        <v>1</v>
      </c>
      <c r="L154" s="292">
        <v>0</v>
      </c>
      <c r="M154" s="142"/>
      <c r="N154" s="271" t="s">
        <v>472</v>
      </c>
      <c r="V154" s="243" t="s">
        <v>53</v>
      </c>
      <c r="W154" s="49">
        <f>(W149*1)/W146</f>
        <v>0.14583333333333334</v>
      </c>
    </row>
    <row r="155" spans="2:23" ht="15.75" customHeight="1" thickBot="1" x14ac:dyDescent="0.3">
      <c r="B155" s="254"/>
      <c r="C155" s="388"/>
      <c r="D155" s="400"/>
      <c r="E155" s="248"/>
      <c r="F155" s="342"/>
      <c r="G155" s="297"/>
      <c r="H155" s="296" t="s">
        <v>470</v>
      </c>
      <c r="I155" s="261"/>
      <c r="J155" s="351"/>
      <c r="K155" s="293">
        <v>0</v>
      </c>
      <c r="L155" s="294">
        <v>1</v>
      </c>
      <c r="M155" s="295"/>
      <c r="N155" s="273" t="s">
        <v>473</v>
      </c>
      <c r="V155" s="286"/>
      <c r="W155" s="287"/>
    </row>
    <row r="156" spans="2:23" ht="89.25" customHeight="1" thickBot="1" x14ac:dyDescent="0.3">
      <c r="B156" s="22">
        <f>B154+1</f>
        <v>138</v>
      </c>
      <c r="C156" s="388"/>
      <c r="D156" s="400"/>
      <c r="E156" s="395" t="s">
        <v>334</v>
      </c>
      <c r="F156" s="340" t="s">
        <v>335</v>
      </c>
      <c r="G156" s="23"/>
      <c r="H156" s="53" t="s">
        <v>336</v>
      </c>
      <c r="I156" s="271" t="s">
        <v>478</v>
      </c>
      <c r="J156" s="349" t="s">
        <v>337</v>
      </c>
      <c r="K156" s="140"/>
      <c r="L156" s="140"/>
      <c r="M156" s="140"/>
      <c r="N156" s="140"/>
      <c r="V156" s="51" t="s">
        <v>33</v>
      </c>
      <c r="W156" s="52">
        <f>(W148*1)/W146</f>
        <v>0</v>
      </c>
    </row>
    <row r="157" spans="2:23" ht="107.25" customHeight="1" x14ac:dyDescent="0.25">
      <c r="B157" s="29">
        <f>B156+1</f>
        <v>139</v>
      </c>
      <c r="C157" s="388"/>
      <c r="D157" s="400"/>
      <c r="E157" s="396"/>
      <c r="F157" s="341"/>
      <c r="G157" s="30" t="s">
        <v>45</v>
      </c>
      <c r="H157" s="154" t="s">
        <v>324</v>
      </c>
      <c r="I157" s="271" t="s">
        <v>477</v>
      </c>
      <c r="J157" s="350"/>
      <c r="K157" s="219">
        <v>1</v>
      </c>
      <c r="L157" s="220">
        <v>0</v>
      </c>
      <c r="M157" s="221"/>
      <c r="N157" s="271" t="s">
        <v>479</v>
      </c>
    </row>
    <row r="158" spans="2:23" ht="15" customHeight="1" x14ac:dyDescent="0.25">
      <c r="B158" s="29">
        <f>B157+1</f>
        <v>140</v>
      </c>
      <c r="C158" s="388"/>
      <c r="D158" s="400"/>
      <c r="E158" s="396"/>
      <c r="F158" s="341"/>
      <c r="G158" s="30" t="s">
        <v>45</v>
      </c>
      <c r="H158" s="99" t="s">
        <v>317</v>
      </c>
      <c r="I158" s="261"/>
      <c r="J158" s="350"/>
      <c r="K158" s="198">
        <v>1</v>
      </c>
      <c r="L158" s="119">
        <v>0</v>
      </c>
      <c r="M158" s="153"/>
      <c r="N158" s="271" t="s">
        <v>479</v>
      </c>
    </row>
    <row r="159" spans="2:23" ht="15" customHeight="1" x14ac:dyDescent="0.25">
      <c r="B159" s="29">
        <f t="shared" si="3"/>
        <v>141</v>
      </c>
      <c r="C159" s="388"/>
      <c r="D159" s="400"/>
      <c r="E159" s="396"/>
      <c r="F159" s="341"/>
      <c r="G159" s="30" t="s">
        <v>45</v>
      </c>
      <c r="H159" s="212" t="s">
        <v>318</v>
      </c>
      <c r="I159" s="261"/>
      <c r="J159" s="350"/>
      <c r="K159" s="198">
        <v>1</v>
      </c>
      <c r="L159" s="120">
        <v>0</v>
      </c>
      <c r="M159" s="153"/>
      <c r="N159" s="271" t="s">
        <v>479</v>
      </c>
    </row>
    <row r="160" spans="2:23" ht="30" customHeight="1" x14ac:dyDescent="0.25">
      <c r="B160" s="29">
        <f t="shared" si="3"/>
        <v>142</v>
      </c>
      <c r="C160" s="388"/>
      <c r="D160" s="400"/>
      <c r="E160" s="396"/>
      <c r="F160" s="341"/>
      <c r="G160" s="30" t="s">
        <v>45</v>
      </c>
      <c r="H160" s="99" t="s">
        <v>319</v>
      </c>
      <c r="I160" s="261"/>
      <c r="J160" s="350"/>
      <c r="K160" s="198">
        <v>1</v>
      </c>
      <c r="L160" s="119">
        <v>0</v>
      </c>
      <c r="M160" s="222"/>
      <c r="N160" s="271" t="s">
        <v>479</v>
      </c>
    </row>
    <row r="161" spans="2:30" ht="90.75" customHeight="1" x14ac:dyDescent="0.25">
      <c r="B161" s="29">
        <f t="shared" si="3"/>
        <v>143</v>
      </c>
      <c r="C161" s="388"/>
      <c r="D161" s="400"/>
      <c r="E161" s="396"/>
      <c r="F161" s="341"/>
      <c r="G161" s="30" t="s">
        <v>45</v>
      </c>
      <c r="H161" s="99" t="s">
        <v>326</v>
      </c>
      <c r="I161" s="275" t="s">
        <v>476</v>
      </c>
      <c r="J161" s="350"/>
      <c r="K161" s="198">
        <v>1</v>
      </c>
      <c r="L161" s="120">
        <v>0</v>
      </c>
      <c r="M161" s="153"/>
      <c r="N161" s="271" t="s">
        <v>479</v>
      </c>
    </row>
    <row r="162" spans="2:30" ht="15" customHeight="1" x14ac:dyDescent="0.25">
      <c r="B162" s="29">
        <f t="shared" si="3"/>
        <v>144</v>
      </c>
      <c r="C162" s="388"/>
      <c r="D162" s="400"/>
      <c r="E162" s="396"/>
      <c r="F162" s="341"/>
      <c r="G162" s="30" t="s">
        <v>45</v>
      </c>
      <c r="H162" s="99" t="s">
        <v>338</v>
      </c>
      <c r="I162" s="261"/>
      <c r="J162" s="350"/>
      <c r="K162" s="198">
        <v>1</v>
      </c>
      <c r="L162" s="120">
        <v>0</v>
      </c>
      <c r="M162" s="153"/>
      <c r="N162" s="271" t="s">
        <v>479</v>
      </c>
    </row>
    <row r="163" spans="2:30" ht="15" customHeight="1" x14ac:dyDescent="0.25">
      <c r="B163" s="29">
        <f t="shared" si="3"/>
        <v>145</v>
      </c>
      <c r="C163" s="388"/>
      <c r="D163" s="400"/>
      <c r="E163" s="396"/>
      <c r="F163" s="341"/>
      <c r="G163" s="30" t="s">
        <v>45</v>
      </c>
      <c r="H163" s="99" t="s">
        <v>339</v>
      </c>
      <c r="I163" s="261"/>
      <c r="J163" s="350"/>
      <c r="K163" s="198">
        <v>1</v>
      </c>
      <c r="L163" s="119">
        <v>0</v>
      </c>
      <c r="M163" s="153"/>
      <c r="N163" s="271" t="s">
        <v>479</v>
      </c>
    </row>
    <row r="164" spans="2:30" ht="30.75" customHeight="1" thickBot="1" x14ac:dyDescent="0.3">
      <c r="B164" s="39">
        <f t="shared" si="3"/>
        <v>146</v>
      </c>
      <c r="C164" s="388"/>
      <c r="D164" s="400"/>
      <c r="E164" s="396"/>
      <c r="F164" s="341"/>
      <c r="G164" s="40" t="s">
        <v>45</v>
      </c>
      <c r="H164" s="113" t="s">
        <v>340</v>
      </c>
      <c r="I164" s="261"/>
      <c r="J164" s="350"/>
      <c r="K164" s="215">
        <v>1</v>
      </c>
      <c r="L164" s="125">
        <v>0</v>
      </c>
      <c r="M164" s="223"/>
      <c r="N164" s="271" t="s">
        <v>479</v>
      </c>
    </row>
    <row r="165" spans="2:30" ht="30.75" customHeight="1" thickBot="1" x14ac:dyDescent="0.3">
      <c r="B165" s="254"/>
      <c r="C165" s="388"/>
      <c r="D165" s="400"/>
      <c r="E165" s="248"/>
      <c r="F165" s="341"/>
      <c r="G165" s="253" t="s">
        <v>45</v>
      </c>
      <c r="H165" s="271" t="s">
        <v>474</v>
      </c>
      <c r="I165" s="261"/>
      <c r="J165" s="250"/>
      <c r="K165" s="290">
        <v>1</v>
      </c>
      <c r="L165" s="149">
        <v>0</v>
      </c>
      <c r="M165" s="291"/>
      <c r="N165" s="271" t="s">
        <v>479</v>
      </c>
    </row>
    <row r="166" spans="2:30" ht="30.75" customHeight="1" thickBot="1" x14ac:dyDescent="0.3">
      <c r="B166" s="254"/>
      <c r="C166" s="388"/>
      <c r="D166" s="400"/>
      <c r="E166" s="248"/>
      <c r="F166" s="341"/>
      <c r="G166" s="253" t="s">
        <v>45</v>
      </c>
      <c r="H166" s="271" t="s">
        <v>475</v>
      </c>
      <c r="I166" s="261"/>
      <c r="J166" s="250"/>
      <c r="K166" s="290">
        <v>0</v>
      </c>
      <c r="L166" s="149">
        <v>1</v>
      </c>
      <c r="M166" s="291"/>
      <c r="N166" s="273" t="s">
        <v>480</v>
      </c>
    </row>
    <row r="167" spans="2:30" ht="30.75" customHeight="1" thickBot="1" x14ac:dyDescent="0.3">
      <c r="B167" s="254"/>
      <c r="C167" s="388"/>
      <c r="D167" s="400"/>
      <c r="E167" s="248"/>
      <c r="F167" s="342"/>
      <c r="G167" s="253" t="s">
        <v>45</v>
      </c>
      <c r="H167" s="271" t="s">
        <v>470</v>
      </c>
      <c r="I167" s="261"/>
      <c r="J167" s="250"/>
      <c r="K167" s="290">
        <v>0</v>
      </c>
      <c r="L167" s="149">
        <v>1</v>
      </c>
      <c r="M167" s="291"/>
      <c r="N167" s="273" t="s">
        <v>480</v>
      </c>
    </row>
    <row r="168" spans="2:30" ht="92.25" customHeight="1" thickBot="1" x14ac:dyDescent="0.3">
      <c r="B168" s="224">
        <f>B164+1</f>
        <v>147</v>
      </c>
      <c r="C168" s="388"/>
      <c r="D168" s="400"/>
      <c r="E168" s="203" t="s">
        <v>341</v>
      </c>
      <c r="F168" s="340" t="s">
        <v>342</v>
      </c>
      <c r="G168" s="64" t="s">
        <v>45</v>
      </c>
      <c r="H168" s="65" t="s">
        <v>343</v>
      </c>
      <c r="I168" s="271" t="s">
        <v>482</v>
      </c>
      <c r="J168" s="70" t="s">
        <v>344</v>
      </c>
      <c r="K168" s="180">
        <v>1</v>
      </c>
      <c r="L168" s="180">
        <v>0</v>
      </c>
      <c r="M168" s="181"/>
      <c r="N168" s="275" t="s">
        <v>483</v>
      </c>
    </row>
    <row r="169" spans="2:30" ht="92.25" customHeight="1" thickBot="1" x14ac:dyDescent="0.3">
      <c r="B169" s="254"/>
      <c r="C169" s="388"/>
      <c r="D169" s="400"/>
      <c r="E169" s="203"/>
      <c r="F169" s="342"/>
      <c r="G169" s="64"/>
      <c r="H169" s="271" t="s">
        <v>481</v>
      </c>
      <c r="I169" s="298"/>
      <c r="J169" s="249"/>
      <c r="K169" s="180">
        <v>1</v>
      </c>
      <c r="L169" s="180">
        <v>0</v>
      </c>
      <c r="M169" s="181"/>
      <c r="N169" s="275" t="s">
        <v>484</v>
      </c>
    </row>
    <row r="170" spans="2:30" ht="139.5" customHeight="1" thickBot="1" x14ac:dyDescent="0.3">
      <c r="B170" s="13">
        <f>B168+1</f>
        <v>148</v>
      </c>
      <c r="C170" s="388"/>
      <c r="D170" s="400"/>
      <c r="E170" s="203" t="s">
        <v>345</v>
      </c>
      <c r="F170" s="340" t="s">
        <v>346</v>
      </c>
      <c r="G170" s="84" t="s">
        <v>45</v>
      </c>
      <c r="H170" s="90" t="s">
        <v>347</v>
      </c>
      <c r="I170" s="225" t="s">
        <v>348</v>
      </c>
      <c r="J170" s="352" t="s">
        <v>486</v>
      </c>
      <c r="K170" s="180">
        <v>1</v>
      </c>
      <c r="L170" s="180">
        <v>0</v>
      </c>
      <c r="M170" s="181"/>
      <c r="N170" s="271" t="s">
        <v>487</v>
      </c>
    </row>
    <row r="171" spans="2:30" ht="139.5" customHeight="1" thickBot="1" x14ac:dyDescent="0.3">
      <c r="B171" s="75"/>
      <c r="C171" s="388"/>
      <c r="D171" s="400"/>
      <c r="E171" s="247"/>
      <c r="F171" s="342"/>
      <c r="G171" s="64"/>
      <c r="H171" s="271" t="s">
        <v>485</v>
      </c>
      <c r="I171" s="299"/>
      <c r="J171" s="353"/>
      <c r="K171" s="136">
        <v>0</v>
      </c>
      <c r="L171" s="136">
        <v>1</v>
      </c>
      <c r="M171" s="137"/>
      <c r="N171" s="273" t="s">
        <v>488</v>
      </c>
    </row>
    <row r="172" spans="2:30" ht="45.75" customHeight="1" x14ac:dyDescent="0.25">
      <c r="B172" s="22">
        <f>B170+1</f>
        <v>149</v>
      </c>
      <c r="C172" s="388"/>
      <c r="D172" s="400"/>
      <c r="E172" s="395" t="s">
        <v>349</v>
      </c>
      <c r="F172" s="409" t="s">
        <v>350</v>
      </c>
      <c r="G172" s="23" t="s">
        <v>45</v>
      </c>
      <c r="H172" s="24" t="s">
        <v>351</v>
      </c>
      <c r="I172" s="411" t="s">
        <v>352</v>
      </c>
      <c r="J172" s="413" t="s">
        <v>353</v>
      </c>
      <c r="K172" s="139">
        <v>1</v>
      </c>
      <c r="L172" s="139">
        <v>0</v>
      </c>
      <c r="M172" s="140"/>
      <c r="N172" s="271" t="s">
        <v>489</v>
      </c>
    </row>
    <row r="173" spans="2:30" ht="30" customHeight="1" thickBot="1" x14ac:dyDescent="0.3">
      <c r="B173" s="39">
        <f>B172+1</f>
        <v>150</v>
      </c>
      <c r="C173" s="388"/>
      <c r="D173" s="400"/>
      <c r="E173" s="408"/>
      <c r="F173" s="410"/>
      <c r="G173" s="40" t="s">
        <v>45</v>
      </c>
      <c r="H173" s="41" t="s">
        <v>354</v>
      </c>
      <c r="I173" s="412"/>
      <c r="J173" s="414"/>
      <c r="K173" s="125">
        <v>1</v>
      </c>
      <c r="L173" s="125">
        <v>0</v>
      </c>
      <c r="M173" s="143"/>
      <c r="N173" s="271" t="s">
        <v>489</v>
      </c>
    </row>
    <row r="174" spans="2:30" ht="56.25" customHeight="1" thickBot="1" x14ac:dyDescent="0.3">
      <c r="B174" s="22">
        <f>B173+1</f>
        <v>151</v>
      </c>
      <c r="C174" s="388"/>
      <c r="D174" s="400"/>
      <c r="E174" s="415" t="s">
        <v>355</v>
      </c>
      <c r="F174" s="417" t="s">
        <v>356</v>
      </c>
      <c r="G174" s="23" t="s">
        <v>45</v>
      </c>
      <c r="H174" s="111" t="s">
        <v>357</v>
      </c>
      <c r="I174" s="163"/>
      <c r="J174" s="419" t="s">
        <v>358</v>
      </c>
      <c r="K174" s="139">
        <v>1</v>
      </c>
      <c r="L174" s="139">
        <v>0</v>
      </c>
      <c r="M174" s="140"/>
      <c r="N174" s="271" t="s">
        <v>490</v>
      </c>
      <c r="AD174" s="8" t="s">
        <v>395</v>
      </c>
    </row>
    <row r="175" spans="2:30" ht="82.5" customHeight="1" thickBot="1" x14ac:dyDescent="0.3">
      <c r="B175" s="39">
        <f t="shared" si="3"/>
        <v>152</v>
      </c>
      <c r="C175" s="388"/>
      <c r="D175" s="400"/>
      <c r="E175" s="416"/>
      <c r="F175" s="418" t="s">
        <v>356</v>
      </c>
      <c r="G175" s="40" t="s">
        <v>45</v>
      </c>
      <c r="H175" s="226" t="s">
        <v>359</v>
      </c>
      <c r="I175" s="42" t="s">
        <v>360</v>
      </c>
      <c r="J175" s="420"/>
      <c r="K175" s="125">
        <v>1</v>
      </c>
      <c r="L175" s="125">
        <v>0</v>
      </c>
      <c r="M175" s="125">
        <v>0</v>
      </c>
      <c r="N175" s="271" t="s">
        <v>490</v>
      </c>
      <c r="V175" s="397" t="s">
        <v>361</v>
      </c>
      <c r="W175" s="398"/>
    </row>
    <row r="176" spans="2:30" ht="171" customHeight="1" thickBot="1" x14ac:dyDescent="0.3">
      <c r="B176" s="13">
        <f t="shared" si="3"/>
        <v>153</v>
      </c>
      <c r="C176" s="388"/>
      <c r="D176" s="400"/>
      <c r="E176" s="227" t="s">
        <v>362</v>
      </c>
      <c r="F176" s="228" t="s">
        <v>363</v>
      </c>
      <c r="G176" s="23" t="s">
        <v>45</v>
      </c>
      <c r="H176" s="275" t="s">
        <v>491</v>
      </c>
      <c r="I176" s="25" t="s">
        <v>364</v>
      </c>
      <c r="J176" s="76" t="s">
        <v>365</v>
      </c>
      <c r="K176" s="125">
        <v>1</v>
      </c>
      <c r="L176" s="139">
        <v>0</v>
      </c>
      <c r="M176" s="140"/>
      <c r="N176" s="275" t="s">
        <v>492</v>
      </c>
      <c r="V176" s="20" t="s">
        <v>21</v>
      </c>
      <c r="W176" s="21">
        <f>S213</f>
        <v>153</v>
      </c>
    </row>
    <row r="177" spans="2:23" ht="82.5" customHeight="1" x14ac:dyDescent="0.25">
      <c r="B177" s="22">
        <f t="shared" si="3"/>
        <v>154</v>
      </c>
      <c r="C177" s="388"/>
      <c r="D177" s="400"/>
      <c r="E177" s="395" t="s">
        <v>366</v>
      </c>
      <c r="F177" s="403" t="s">
        <v>493</v>
      </c>
      <c r="G177" s="23" t="s">
        <v>45</v>
      </c>
      <c r="H177" s="24" t="s">
        <v>367</v>
      </c>
      <c r="I177" s="25" t="s">
        <v>368</v>
      </c>
      <c r="J177" s="349" t="s">
        <v>369</v>
      </c>
      <c r="K177" s="139">
        <v>1</v>
      </c>
      <c r="L177" s="139">
        <v>0</v>
      </c>
      <c r="M177" s="140"/>
      <c r="N177" s="275" t="s">
        <v>494</v>
      </c>
      <c r="V177" s="20" t="s">
        <v>29</v>
      </c>
      <c r="W177" s="21">
        <f>P213</f>
        <v>135</v>
      </c>
    </row>
    <row r="178" spans="2:23" ht="45" customHeight="1" x14ac:dyDescent="0.25">
      <c r="B178" s="29">
        <f t="shared" si="3"/>
        <v>155</v>
      </c>
      <c r="C178" s="388"/>
      <c r="D178" s="400"/>
      <c r="E178" s="396"/>
      <c r="F178" s="401"/>
      <c r="G178" s="94" t="s">
        <v>45</v>
      </c>
      <c r="H178" s="95" t="s">
        <v>370</v>
      </c>
      <c r="I178" s="404" t="s">
        <v>371</v>
      </c>
      <c r="J178" s="350"/>
      <c r="K178" s="221"/>
      <c r="L178" s="245">
        <v>0</v>
      </c>
      <c r="M178" s="221"/>
      <c r="N178" s="406" t="s">
        <v>495</v>
      </c>
      <c r="V178" s="35" t="s">
        <v>33</v>
      </c>
      <c r="W178" s="21">
        <f>R213</f>
        <v>3</v>
      </c>
    </row>
    <row r="179" spans="2:23" ht="15" customHeight="1" thickBot="1" x14ac:dyDescent="0.3">
      <c r="B179" s="29">
        <f t="shared" si="3"/>
        <v>156</v>
      </c>
      <c r="C179" s="388"/>
      <c r="D179" s="400"/>
      <c r="E179" s="396"/>
      <c r="F179" s="401"/>
      <c r="G179" s="30" t="s">
        <v>25</v>
      </c>
      <c r="H179" s="229" t="s">
        <v>372</v>
      </c>
      <c r="I179" s="405"/>
      <c r="J179" s="350"/>
      <c r="K179" s="119">
        <v>1</v>
      </c>
      <c r="L179" s="120">
        <v>0</v>
      </c>
      <c r="M179" s="153"/>
      <c r="N179" s="407"/>
      <c r="V179" s="36" t="s">
        <v>36</v>
      </c>
      <c r="W179" s="37">
        <f>Q213</f>
        <v>15</v>
      </c>
    </row>
    <row r="180" spans="2:23" ht="30" customHeight="1" thickBot="1" x14ac:dyDescent="0.3">
      <c r="B180" s="29">
        <f t="shared" si="3"/>
        <v>157</v>
      </c>
      <c r="C180" s="388"/>
      <c r="D180" s="400"/>
      <c r="E180" s="396"/>
      <c r="F180" s="401"/>
      <c r="G180" s="30" t="s">
        <v>30</v>
      </c>
      <c r="H180" s="229" t="s">
        <v>373</v>
      </c>
      <c r="I180" s="405"/>
      <c r="J180" s="350"/>
      <c r="K180" s="119">
        <v>1</v>
      </c>
      <c r="L180" s="119">
        <v>0</v>
      </c>
      <c r="M180" s="153"/>
      <c r="N180" s="407"/>
      <c r="V180" s="38"/>
      <c r="W180" s="38"/>
    </row>
    <row r="181" spans="2:23" ht="15" customHeight="1" thickBot="1" x14ac:dyDescent="0.3">
      <c r="B181" s="29">
        <f t="shared" si="3"/>
        <v>158</v>
      </c>
      <c r="C181" s="388"/>
      <c r="D181" s="400"/>
      <c r="E181" s="396"/>
      <c r="F181" s="401"/>
      <c r="G181" s="30" t="s">
        <v>34</v>
      </c>
      <c r="H181" s="229" t="s">
        <v>374</v>
      </c>
      <c r="I181" s="405"/>
      <c r="J181" s="350"/>
      <c r="K181" s="119">
        <v>1</v>
      </c>
      <c r="L181" s="119">
        <v>0</v>
      </c>
      <c r="M181" s="153"/>
      <c r="N181" s="407"/>
      <c r="V181" s="45" t="s">
        <v>43</v>
      </c>
      <c r="W181" s="46">
        <f>T213</f>
        <v>54</v>
      </c>
    </row>
    <row r="182" spans="2:23" ht="30.75" customHeight="1" thickBot="1" x14ac:dyDescent="0.3">
      <c r="B182" s="252">
        <f t="shared" si="3"/>
        <v>159</v>
      </c>
      <c r="C182" s="388"/>
      <c r="D182" s="400"/>
      <c r="E182" s="396"/>
      <c r="F182" s="401"/>
      <c r="G182" s="276" t="s">
        <v>37</v>
      </c>
      <c r="H182" s="300" t="s">
        <v>375</v>
      </c>
      <c r="I182" s="405"/>
      <c r="J182" s="350"/>
      <c r="K182" s="141">
        <v>1</v>
      </c>
      <c r="L182" s="141">
        <v>0</v>
      </c>
      <c r="M182" s="142"/>
      <c r="N182" s="407"/>
      <c r="P182" s="18" t="s">
        <v>12</v>
      </c>
      <c r="Q182" s="18" t="s">
        <v>13</v>
      </c>
      <c r="R182" s="19" t="s">
        <v>14</v>
      </c>
      <c r="S182" s="19" t="s">
        <v>73</v>
      </c>
      <c r="T182" s="19" t="s">
        <v>20</v>
      </c>
    </row>
    <row r="183" spans="2:23" ht="91.5" customHeight="1" thickBot="1" x14ac:dyDescent="0.3">
      <c r="B183" s="138">
        <v>160</v>
      </c>
      <c r="C183" s="303">
        <v>11</v>
      </c>
      <c r="D183" s="562" t="s">
        <v>550</v>
      </c>
      <c r="E183" s="325" t="s">
        <v>551</v>
      </c>
      <c r="F183" s="312" t="s">
        <v>496</v>
      </c>
      <c r="G183" s="313"/>
      <c r="H183" s="314" t="s">
        <v>552</v>
      </c>
      <c r="I183" s="314" t="s">
        <v>497</v>
      </c>
      <c r="J183" s="314" t="s">
        <v>497</v>
      </c>
      <c r="K183" s="315">
        <v>1</v>
      </c>
      <c r="L183" s="315">
        <v>0</v>
      </c>
      <c r="M183" s="316"/>
      <c r="N183" s="308" t="s">
        <v>498</v>
      </c>
      <c r="P183" s="18"/>
      <c r="Q183" s="18"/>
      <c r="R183" s="19"/>
      <c r="S183" s="19"/>
      <c r="T183" s="19"/>
    </row>
    <row r="184" spans="2:23" ht="88.5" customHeight="1" x14ac:dyDescent="0.25">
      <c r="B184" s="255">
        <v>161</v>
      </c>
      <c r="C184" s="304"/>
      <c r="D184" s="563"/>
      <c r="E184" s="326" t="s">
        <v>555</v>
      </c>
      <c r="F184" s="310" t="s">
        <v>554</v>
      </c>
      <c r="G184" s="305"/>
      <c r="H184" s="311" t="s">
        <v>499</v>
      </c>
      <c r="I184" s="310" t="s">
        <v>500</v>
      </c>
      <c r="J184" s="567" t="s">
        <v>500</v>
      </c>
      <c r="K184" s="265"/>
      <c r="L184" s="265"/>
      <c r="M184" s="265"/>
      <c r="N184" s="265"/>
      <c r="P184" s="18"/>
      <c r="Q184" s="18"/>
      <c r="R184" s="19"/>
      <c r="S184" s="19"/>
      <c r="T184" s="19"/>
    </row>
    <row r="185" spans="2:23" ht="30.75" customHeight="1" x14ac:dyDescent="0.25">
      <c r="B185" s="255">
        <v>162</v>
      </c>
      <c r="C185" s="304"/>
      <c r="D185" s="563"/>
      <c r="E185" s="326"/>
      <c r="F185" s="565"/>
      <c r="G185" s="305"/>
      <c r="H185" s="309" t="s">
        <v>501</v>
      </c>
      <c r="I185" s="307" t="s">
        <v>502</v>
      </c>
      <c r="J185" s="568"/>
      <c r="K185" s="263">
        <v>1</v>
      </c>
      <c r="L185" s="263">
        <v>0</v>
      </c>
      <c r="M185" s="265"/>
      <c r="N185" s="307" t="s">
        <v>413</v>
      </c>
      <c r="P185" s="18"/>
      <c r="Q185" s="18"/>
      <c r="R185" s="19"/>
      <c r="S185" s="19"/>
      <c r="T185" s="19"/>
    </row>
    <row r="186" spans="2:23" ht="30.75" customHeight="1" x14ac:dyDescent="0.25">
      <c r="B186" s="255">
        <v>163</v>
      </c>
      <c r="C186" s="304"/>
      <c r="D186" s="563"/>
      <c r="E186" s="326"/>
      <c r="F186" s="565"/>
      <c r="G186" s="305"/>
      <c r="H186" s="309" t="s">
        <v>503</v>
      </c>
      <c r="I186" s="307" t="s">
        <v>504</v>
      </c>
      <c r="J186" s="568"/>
      <c r="K186" s="263">
        <v>1</v>
      </c>
      <c r="L186" s="263">
        <v>0</v>
      </c>
      <c r="M186" s="265"/>
      <c r="N186" s="307" t="s">
        <v>413</v>
      </c>
      <c r="P186" s="18"/>
      <c r="Q186" s="18"/>
      <c r="R186" s="19"/>
      <c r="S186" s="19"/>
      <c r="T186" s="19"/>
    </row>
    <row r="187" spans="2:23" ht="30.75" customHeight="1" x14ac:dyDescent="0.25">
      <c r="B187" s="255">
        <v>164</v>
      </c>
      <c r="C187" s="304"/>
      <c r="D187" s="563"/>
      <c r="E187" s="326"/>
      <c r="F187" s="565"/>
      <c r="G187" s="305"/>
      <c r="H187" s="309" t="s">
        <v>505</v>
      </c>
      <c r="I187" s="307" t="s">
        <v>506</v>
      </c>
      <c r="J187" s="568"/>
      <c r="K187" s="263">
        <v>0</v>
      </c>
      <c r="L187" s="263">
        <v>1</v>
      </c>
      <c r="M187" s="265"/>
      <c r="N187" s="333" t="s">
        <v>451</v>
      </c>
      <c r="P187" s="18"/>
      <c r="Q187" s="18"/>
      <c r="R187" s="19"/>
      <c r="S187" s="19"/>
      <c r="T187" s="19"/>
    </row>
    <row r="188" spans="2:23" ht="30.75" customHeight="1" x14ac:dyDescent="0.25">
      <c r="B188" s="255">
        <v>165</v>
      </c>
      <c r="C188" s="304"/>
      <c r="D188" s="563"/>
      <c r="E188" s="326"/>
      <c r="F188" s="565"/>
      <c r="G188" s="305"/>
      <c r="H188" s="309" t="s">
        <v>507</v>
      </c>
      <c r="I188" s="307" t="s">
        <v>508</v>
      </c>
      <c r="J188" s="568"/>
      <c r="K188" s="263">
        <v>1</v>
      </c>
      <c r="L188" s="263">
        <v>0</v>
      </c>
      <c r="M188" s="265"/>
      <c r="N188" s="307" t="s">
        <v>413</v>
      </c>
      <c r="P188" s="18"/>
      <c r="Q188" s="18"/>
      <c r="R188" s="19"/>
      <c r="S188" s="19"/>
      <c r="T188" s="19"/>
    </row>
    <row r="189" spans="2:23" ht="30.75" customHeight="1" x14ac:dyDescent="0.25">
      <c r="B189" s="255">
        <v>166</v>
      </c>
      <c r="C189" s="304"/>
      <c r="D189" s="563"/>
      <c r="E189" s="326"/>
      <c r="F189" s="565"/>
      <c r="G189" s="305"/>
      <c r="H189" s="309" t="s">
        <v>509</v>
      </c>
      <c r="I189" s="307" t="s">
        <v>510</v>
      </c>
      <c r="J189" s="568"/>
      <c r="K189" s="265"/>
      <c r="L189" s="265"/>
      <c r="M189" s="265"/>
      <c r="N189" s="265"/>
      <c r="P189" s="18"/>
      <c r="Q189" s="18"/>
      <c r="R189" s="19"/>
      <c r="S189" s="19"/>
      <c r="T189" s="19"/>
    </row>
    <row r="190" spans="2:23" ht="30.75" customHeight="1" x14ac:dyDescent="0.25">
      <c r="B190" s="255">
        <v>167</v>
      </c>
      <c r="C190" s="304"/>
      <c r="D190" s="563"/>
      <c r="E190" s="326"/>
      <c r="F190" s="565"/>
      <c r="G190" s="305"/>
      <c r="H190" s="309" t="s">
        <v>511</v>
      </c>
      <c r="I190" s="307" t="s">
        <v>512</v>
      </c>
      <c r="J190" s="568"/>
      <c r="K190" s="263">
        <v>1</v>
      </c>
      <c r="L190" s="263">
        <v>0</v>
      </c>
      <c r="M190" s="265"/>
      <c r="N190" s="307" t="s">
        <v>413</v>
      </c>
      <c r="P190" s="18"/>
      <c r="Q190" s="18"/>
      <c r="R190" s="19"/>
      <c r="S190" s="19"/>
      <c r="T190" s="19"/>
    </row>
    <row r="191" spans="2:23" ht="30.75" customHeight="1" x14ac:dyDescent="0.25">
      <c r="B191" s="255">
        <v>168</v>
      </c>
      <c r="C191" s="304"/>
      <c r="D191" s="563"/>
      <c r="E191" s="326"/>
      <c r="F191" s="565"/>
      <c r="G191" s="305"/>
      <c r="H191" s="309" t="s">
        <v>513</v>
      </c>
      <c r="I191" s="307" t="s">
        <v>514</v>
      </c>
      <c r="J191" s="568"/>
      <c r="K191" s="263">
        <v>1</v>
      </c>
      <c r="L191" s="263">
        <v>0</v>
      </c>
      <c r="M191" s="265"/>
      <c r="N191" s="307" t="s">
        <v>413</v>
      </c>
      <c r="P191" s="18"/>
      <c r="Q191" s="18"/>
      <c r="R191" s="19"/>
      <c r="S191" s="19"/>
      <c r="T191" s="19"/>
    </row>
    <row r="192" spans="2:23" ht="30.75" customHeight="1" x14ac:dyDescent="0.25">
      <c r="B192" s="255">
        <v>169</v>
      </c>
      <c r="C192" s="304"/>
      <c r="D192" s="563"/>
      <c r="E192" s="326"/>
      <c r="F192" s="565"/>
      <c r="G192" s="305"/>
      <c r="H192" s="309" t="s">
        <v>515</v>
      </c>
      <c r="I192" s="307" t="s">
        <v>516</v>
      </c>
      <c r="J192" s="568"/>
      <c r="K192" s="263">
        <v>1</v>
      </c>
      <c r="L192" s="263">
        <v>0</v>
      </c>
      <c r="M192" s="265"/>
      <c r="N192" s="307" t="s">
        <v>413</v>
      </c>
      <c r="P192" s="18"/>
      <c r="Q192" s="18"/>
      <c r="R192" s="19"/>
      <c r="S192" s="19"/>
      <c r="T192" s="19"/>
    </row>
    <row r="193" spans="2:20" ht="30.75" customHeight="1" x14ac:dyDescent="0.25">
      <c r="B193" s="255">
        <v>170</v>
      </c>
      <c r="C193" s="304"/>
      <c r="D193" s="563"/>
      <c r="E193" s="326"/>
      <c r="F193" s="565"/>
      <c r="G193" s="305"/>
      <c r="H193" s="309" t="s">
        <v>517</v>
      </c>
      <c r="I193" s="307"/>
      <c r="J193" s="568"/>
      <c r="K193" s="263">
        <v>1</v>
      </c>
      <c r="L193" s="263">
        <v>0</v>
      </c>
      <c r="M193" s="265"/>
      <c r="N193" s="307" t="s">
        <v>413</v>
      </c>
      <c r="P193" s="18"/>
      <c r="Q193" s="18"/>
      <c r="R193" s="19"/>
      <c r="S193" s="19"/>
      <c r="T193" s="19"/>
    </row>
    <row r="194" spans="2:20" ht="30.75" customHeight="1" x14ac:dyDescent="0.25">
      <c r="B194" s="255">
        <v>171</v>
      </c>
      <c r="C194" s="304"/>
      <c r="D194" s="563"/>
      <c r="E194" s="326"/>
      <c r="F194" s="565"/>
      <c r="G194" s="305"/>
      <c r="H194" s="309" t="s">
        <v>518</v>
      </c>
      <c r="I194" s="307"/>
      <c r="J194" s="568"/>
      <c r="K194" s="263">
        <v>1</v>
      </c>
      <c r="L194" s="263">
        <v>0</v>
      </c>
      <c r="M194" s="265"/>
      <c r="N194" s="307" t="s">
        <v>413</v>
      </c>
      <c r="P194" s="18"/>
      <c r="Q194" s="18"/>
      <c r="R194" s="19"/>
      <c r="S194" s="19"/>
      <c r="T194" s="19"/>
    </row>
    <row r="195" spans="2:20" ht="30.75" customHeight="1" x14ac:dyDescent="0.25">
      <c r="B195" s="255">
        <v>172</v>
      </c>
      <c r="C195" s="304"/>
      <c r="D195" s="563"/>
      <c r="E195" s="326"/>
      <c r="F195" s="565"/>
      <c r="G195" s="305"/>
      <c r="H195" s="309" t="s">
        <v>519</v>
      </c>
      <c r="I195" s="307"/>
      <c r="J195" s="568"/>
      <c r="K195" s="263">
        <v>1</v>
      </c>
      <c r="L195" s="263">
        <v>0</v>
      </c>
      <c r="M195" s="265"/>
      <c r="N195" s="307" t="s">
        <v>413</v>
      </c>
      <c r="P195" s="18"/>
      <c r="Q195" s="18"/>
      <c r="R195" s="19"/>
      <c r="S195" s="19"/>
      <c r="T195" s="19"/>
    </row>
    <row r="196" spans="2:20" ht="30.75" customHeight="1" x14ac:dyDescent="0.25">
      <c r="B196" s="255">
        <v>173</v>
      </c>
      <c r="C196" s="304"/>
      <c r="D196" s="563"/>
      <c r="E196" s="326"/>
      <c r="F196" s="565"/>
      <c r="G196" s="305"/>
      <c r="H196" s="309" t="s">
        <v>520</v>
      </c>
      <c r="I196" s="307" t="s">
        <v>521</v>
      </c>
      <c r="J196" s="568"/>
      <c r="K196" s="263">
        <v>1</v>
      </c>
      <c r="L196" s="263">
        <v>0</v>
      </c>
      <c r="M196" s="265"/>
      <c r="N196" s="307" t="s">
        <v>413</v>
      </c>
      <c r="P196" s="18"/>
      <c r="Q196" s="18"/>
      <c r="R196" s="19"/>
      <c r="S196" s="19"/>
      <c r="T196" s="19"/>
    </row>
    <row r="197" spans="2:20" ht="30.75" customHeight="1" x14ac:dyDescent="0.25">
      <c r="B197" s="255">
        <v>174</v>
      </c>
      <c r="C197" s="304"/>
      <c r="D197" s="563"/>
      <c r="E197" s="326"/>
      <c r="F197" s="565"/>
      <c r="G197" s="305"/>
      <c r="H197" s="309" t="s">
        <v>522</v>
      </c>
      <c r="I197" s="307" t="s">
        <v>523</v>
      </c>
      <c r="J197" s="568"/>
      <c r="K197" s="263">
        <v>1</v>
      </c>
      <c r="L197" s="263">
        <v>0</v>
      </c>
      <c r="M197" s="265"/>
      <c r="N197" s="307" t="s">
        <v>413</v>
      </c>
      <c r="P197" s="18"/>
      <c r="Q197" s="18"/>
      <c r="R197" s="19"/>
      <c r="S197" s="19"/>
      <c r="T197" s="19"/>
    </row>
    <row r="198" spans="2:20" ht="30.75" customHeight="1" x14ac:dyDescent="0.25">
      <c r="B198" s="255">
        <v>175</v>
      </c>
      <c r="C198" s="304"/>
      <c r="D198" s="563"/>
      <c r="E198" s="326"/>
      <c r="F198" s="565"/>
      <c r="G198" s="305"/>
      <c r="H198" s="309" t="s">
        <v>524</v>
      </c>
      <c r="I198" s="307" t="s">
        <v>525</v>
      </c>
      <c r="J198" s="568"/>
      <c r="K198" s="263">
        <v>1</v>
      </c>
      <c r="L198" s="263">
        <v>0</v>
      </c>
      <c r="M198" s="265"/>
      <c r="N198" s="307" t="s">
        <v>413</v>
      </c>
      <c r="P198" s="18"/>
      <c r="Q198" s="18"/>
      <c r="R198" s="19"/>
      <c r="S198" s="19"/>
      <c r="T198" s="19"/>
    </row>
    <row r="199" spans="2:20" ht="30.75" customHeight="1" x14ac:dyDescent="0.25">
      <c r="B199" s="255">
        <v>176</v>
      </c>
      <c r="C199" s="304"/>
      <c r="D199" s="563"/>
      <c r="E199" s="326"/>
      <c r="F199" s="565"/>
      <c r="G199" s="305"/>
      <c r="H199" s="309" t="s">
        <v>526</v>
      </c>
      <c r="I199" s="307" t="s">
        <v>527</v>
      </c>
      <c r="J199" s="568"/>
      <c r="K199" s="263">
        <v>1</v>
      </c>
      <c r="L199" s="263">
        <v>0</v>
      </c>
      <c r="M199" s="265"/>
      <c r="N199" s="307" t="s">
        <v>413</v>
      </c>
      <c r="P199" s="18"/>
      <c r="Q199" s="18"/>
      <c r="R199" s="19"/>
      <c r="S199" s="19"/>
      <c r="T199" s="19"/>
    </row>
    <row r="200" spans="2:20" ht="30.75" customHeight="1" x14ac:dyDescent="0.25">
      <c r="B200" s="255">
        <v>177</v>
      </c>
      <c r="C200" s="304"/>
      <c r="D200" s="563"/>
      <c r="E200" s="326"/>
      <c r="F200" s="565"/>
      <c r="G200" s="305"/>
      <c r="H200" s="309" t="s">
        <v>528</v>
      </c>
      <c r="I200" s="307" t="s">
        <v>529</v>
      </c>
      <c r="J200" s="568"/>
      <c r="K200" s="263">
        <v>1</v>
      </c>
      <c r="L200" s="263">
        <v>0</v>
      </c>
      <c r="M200" s="265"/>
      <c r="N200" s="307" t="s">
        <v>413</v>
      </c>
      <c r="P200" s="18"/>
      <c r="Q200" s="18"/>
      <c r="R200" s="19"/>
      <c r="S200" s="19"/>
      <c r="T200" s="19"/>
    </row>
    <row r="201" spans="2:20" ht="30.75" customHeight="1" x14ac:dyDescent="0.25">
      <c r="B201" s="255">
        <v>178</v>
      </c>
      <c r="C201" s="304"/>
      <c r="D201" s="563"/>
      <c r="E201" s="326"/>
      <c r="F201" s="565"/>
      <c r="G201" s="305"/>
      <c r="H201" s="309" t="s">
        <v>530</v>
      </c>
      <c r="I201" s="307" t="s">
        <v>531</v>
      </c>
      <c r="J201" s="568"/>
      <c r="K201" s="263">
        <v>1</v>
      </c>
      <c r="L201" s="263">
        <v>0</v>
      </c>
      <c r="M201" s="265"/>
      <c r="N201" s="307" t="s">
        <v>413</v>
      </c>
      <c r="P201" s="18"/>
      <c r="Q201" s="18"/>
      <c r="R201" s="19"/>
      <c r="S201" s="19"/>
      <c r="T201" s="19"/>
    </row>
    <row r="202" spans="2:20" ht="30.75" customHeight="1" x14ac:dyDescent="0.25">
      <c r="B202" s="255">
        <v>179</v>
      </c>
      <c r="C202" s="304"/>
      <c r="D202" s="563"/>
      <c r="E202" s="326"/>
      <c r="F202" s="565"/>
      <c r="G202" s="305"/>
      <c r="H202" s="309" t="s">
        <v>532</v>
      </c>
      <c r="I202" s="307" t="s">
        <v>533</v>
      </c>
      <c r="J202" s="568"/>
      <c r="K202" s="263">
        <v>1</v>
      </c>
      <c r="L202" s="263">
        <v>0</v>
      </c>
      <c r="M202" s="265"/>
      <c r="N202" s="307" t="s">
        <v>413</v>
      </c>
      <c r="P202" s="18"/>
      <c r="Q202" s="18"/>
      <c r="R202" s="19"/>
      <c r="S202" s="19"/>
      <c r="T202" s="19"/>
    </row>
    <row r="203" spans="2:20" ht="30.75" customHeight="1" x14ac:dyDescent="0.25">
      <c r="B203" s="255">
        <v>180</v>
      </c>
      <c r="C203" s="304"/>
      <c r="D203" s="563"/>
      <c r="E203" s="326"/>
      <c r="F203" s="565"/>
      <c r="G203" s="305"/>
      <c r="H203" s="309" t="s">
        <v>534</v>
      </c>
      <c r="I203" s="307" t="s">
        <v>535</v>
      </c>
      <c r="J203" s="568"/>
      <c r="K203" s="263">
        <v>1</v>
      </c>
      <c r="L203" s="263">
        <v>0</v>
      </c>
      <c r="M203" s="265"/>
      <c r="N203" s="307" t="s">
        <v>413</v>
      </c>
      <c r="P203" s="18"/>
      <c r="Q203" s="18"/>
      <c r="R203" s="19"/>
      <c r="S203" s="19"/>
      <c r="T203" s="19"/>
    </row>
    <row r="204" spans="2:20" ht="30.75" customHeight="1" x14ac:dyDescent="0.25">
      <c r="B204" s="255">
        <v>181</v>
      </c>
      <c r="C204" s="304"/>
      <c r="D204" s="563"/>
      <c r="E204" s="326"/>
      <c r="F204" s="565"/>
      <c r="G204" s="305"/>
      <c r="H204" s="309" t="s">
        <v>536</v>
      </c>
      <c r="I204" s="307" t="s">
        <v>537</v>
      </c>
      <c r="J204" s="568"/>
      <c r="K204" s="263">
        <v>1</v>
      </c>
      <c r="L204" s="263">
        <v>0</v>
      </c>
      <c r="M204" s="265"/>
      <c r="N204" s="307" t="s">
        <v>413</v>
      </c>
      <c r="P204" s="18"/>
      <c r="Q204" s="18"/>
      <c r="R204" s="19"/>
      <c r="S204" s="19"/>
      <c r="T204" s="19"/>
    </row>
    <row r="205" spans="2:20" ht="30.75" customHeight="1" x14ac:dyDescent="0.25">
      <c r="B205" s="255">
        <v>182</v>
      </c>
      <c r="C205" s="304"/>
      <c r="D205" s="563"/>
      <c r="E205" s="326"/>
      <c r="F205" s="565"/>
      <c r="G205" s="305"/>
      <c r="H205" s="309" t="s">
        <v>538</v>
      </c>
      <c r="I205" s="307" t="s">
        <v>539</v>
      </c>
      <c r="J205" s="568"/>
      <c r="K205" s="263">
        <v>1</v>
      </c>
      <c r="L205" s="263">
        <v>0</v>
      </c>
      <c r="M205" s="265"/>
      <c r="N205" s="307" t="s">
        <v>413</v>
      </c>
      <c r="P205" s="18"/>
      <c r="Q205" s="18"/>
      <c r="R205" s="19"/>
      <c r="S205" s="19"/>
      <c r="T205" s="19"/>
    </row>
    <row r="206" spans="2:20" ht="30.75" customHeight="1" x14ac:dyDescent="0.25">
      <c r="B206" s="255">
        <v>183</v>
      </c>
      <c r="C206" s="304"/>
      <c r="D206" s="563"/>
      <c r="E206" s="326"/>
      <c r="F206" s="565"/>
      <c r="G206" s="305"/>
      <c r="H206" s="309" t="s">
        <v>540</v>
      </c>
      <c r="I206" s="307" t="s">
        <v>541</v>
      </c>
      <c r="J206" s="568"/>
      <c r="K206" s="263">
        <v>1</v>
      </c>
      <c r="L206" s="263">
        <v>0</v>
      </c>
      <c r="M206" s="265"/>
      <c r="N206" s="307" t="s">
        <v>413</v>
      </c>
      <c r="P206" s="18"/>
      <c r="Q206" s="18"/>
      <c r="R206" s="19"/>
      <c r="S206" s="19"/>
      <c r="T206" s="19"/>
    </row>
    <row r="207" spans="2:20" ht="30.75" customHeight="1" x14ac:dyDescent="0.25">
      <c r="B207" s="255">
        <v>184</v>
      </c>
      <c r="C207" s="304"/>
      <c r="D207" s="563"/>
      <c r="E207" s="326"/>
      <c r="F207" s="565"/>
      <c r="G207" s="305"/>
      <c r="H207" s="309" t="s">
        <v>542</v>
      </c>
      <c r="I207" s="307" t="s">
        <v>543</v>
      </c>
      <c r="J207" s="568"/>
      <c r="K207" s="263">
        <v>1</v>
      </c>
      <c r="L207" s="263">
        <v>0</v>
      </c>
      <c r="M207" s="265"/>
      <c r="N207" s="307" t="s">
        <v>413</v>
      </c>
      <c r="P207" s="18"/>
      <c r="Q207" s="18"/>
      <c r="R207" s="19"/>
      <c r="S207" s="19"/>
      <c r="T207" s="19"/>
    </row>
    <row r="208" spans="2:20" ht="30.75" customHeight="1" x14ac:dyDescent="0.25">
      <c r="B208" s="255">
        <v>185</v>
      </c>
      <c r="C208" s="304"/>
      <c r="D208" s="563"/>
      <c r="E208" s="326"/>
      <c r="F208" s="565"/>
      <c r="G208" s="305"/>
      <c r="H208" s="309" t="s">
        <v>544</v>
      </c>
      <c r="I208" s="307" t="s">
        <v>545</v>
      </c>
      <c r="J208" s="568"/>
      <c r="K208" s="263">
        <v>1</v>
      </c>
      <c r="L208" s="263">
        <v>0</v>
      </c>
      <c r="M208" s="265"/>
      <c r="N208" s="307" t="s">
        <v>413</v>
      </c>
      <c r="P208" s="18"/>
      <c r="Q208" s="18"/>
      <c r="R208" s="19"/>
      <c r="S208" s="19"/>
      <c r="T208" s="19"/>
    </row>
    <row r="209" spans="2:23" ht="30.75" customHeight="1" x14ac:dyDescent="0.25">
      <c r="B209" s="255">
        <v>186</v>
      </c>
      <c r="C209" s="304"/>
      <c r="D209" s="563"/>
      <c r="E209" s="326"/>
      <c r="F209" s="565"/>
      <c r="G209" s="305"/>
      <c r="H209" s="309" t="s">
        <v>546</v>
      </c>
      <c r="I209" s="307" t="s">
        <v>547</v>
      </c>
      <c r="J209" s="568"/>
      <c r="K209" s="263">
        <v>1</v>
      </c>
      <c r="L209" s="263">
        <v>0</v>
      </c>
      <c r="M209" s="265"/>
      <c r="N209" s="307" t="s">
        <v>413</v>
      </c>
      <c r="P209" s="18"/>
      <c r="Q209" s="18"/>
      <c r="R209" s="19"/>
      <c r="S209" s="19"/>
      <c r="T209" s="19"/>
    </row>
    <row r="210" spans="2:23" ht="30.75" customHeight="1" thickBot="1" x14ac:dyDescent="0.3">
      <c r="B210" s="255">
        <v>187</v>
      </c>
      <c r="C210" s="304"/>
      <c r="D210" s="564"/>
      <c r="E210" s="327"/>
      <c r="F210" s="566"/>
      <c r="G210" s="317"/>
      <c r="H210" s="318" t="s">
        <v>548</v>
      </c>
      <c r="I210" s="314" t="s">
        <v>549</v>
      </c>
      <c r="J210" s="569"/>
      <c r="K210" s="264">
        <v>1</v>
      </c>
      <c r="L210" s="264">
        <v>0</v>
      </c>
      <c r="M210" s="266"/>
      <c r="N210" s="307" t="s">
        <v>413</v>
      </c>
      <c r="P210" s="18"/>
      <c r="Q210" s="18"/>
      <c r="R210" s="19"/>
      <c r="S210" s="19"/>
      <c r="T210" s="19"/>
    </row>
    <row r="211" spans="2:23" ht="97.5" customHeight="1" thickBot="1" x14ac:dyDescent="0.3">
      <c r="B211" s="306">
        <v>188</v>
      </c>
      <c r="C211" s="13">
        <v>12</v>
      </c>
      <c r="D211" s="330" t="s">
        <v>556</v>
      </c>
      <c r="E211" s="331" t="s">
        <v>553</v>
      </c>
      <c r="F211" s="319" t="s">
        <v>557</v>
      </c>
      <c r="G211" s="320"/>
      <c r="H211" s="321" t="s">
        <v>558</v>
      </c>
      <c r="I211" s="322" t="s">
        <v>559</v>
      </c>
      <c r="J211" s="323"/>
      <c r="K211" s="180">
        <v>0</v>
      </c>
      <c r="L211" s="180">
        <v>1</v>
      </c>
      <c r="M211" s="324"/>
      <c r="N211" s="332" t="s">
        <v>560</v>
      </c>
      <c r="P211" s="18"/>
      <c r="Q211" s="18"/>
      <c r="R211" s="19"/>
      <c r="S211" s="19"/>
      <c r="T211" s="19"/>
    </row>
    <row r="212" spans="2:23" ht="76.5" customHeight="1" thickBot="1" x14ac:dyDescent="0.3">
      <c r="B212" s="334">
        <v>189</v>
      </c>
      <c r="C212" s="13">
        <v>13</v>
      </c>
      <c r="D212" s="328" t="s">
        <v>561</v>
      </c>
      <c r="E212" s="329" t="s">
        <v>562</v>
      </c>
      <c r="F212" s="319" t="s">
        <v>563</v>
      </c>
      <c r="G212" s="320"/>
      <c r="H212" s="321" t="s">
        <v>564</v>
      </c>
      <c r="I212" s="322" t="s">
        <v>565</v>
      </c>
      <c r="J212" s="323"/>
      <c r="K212" s="180">
        <v>1</v>
      </c>
      <c r="L212" s="180">
        <v>0</v>
      </c>
      <c r="M212" s="324"/>
      <c r="N212" s="594" t="s">
        <v>573</v>
      </c>
      <c r="P212" s="18"/>
      <c r="Q212" s="18"/>
      <c r="R212" s="19"/>
      <c r="S212" s="19"/>
      <c r="T212" s="19"/>
    </row>
    <row r="213" spans="2:23" x14ac:dyDescent="0.25">
      <c r="H213" s="232"/>
      <c r="I213" s="233"/>
      <c r="J213" s="234" t="s">
        <v>570</v>
      </c>
      <c r="K213" s="301">
        <f>SUM(K5:K182)</f>
        <v>135</v>
      </c>
      <c r="L213" s="301">
        <f>SUM(L5:L182)</f>
        <v>15</v>
      </c>
      <c r="M213" s="302">
        <f>SUM(M5:M182)</f>
        <v>3</v>
      </c>
      <c r="P213" s="28">
        <f>K213</f>
        <v>135</v>
      </c>
      <c r="Q213" s="28">
        <f>L213</f>
        <v>15</v>
      </c>
      <c r="R213" s="28">
        <f>M213</f>
        <v>3</v>
      </c>
      <c r="S213" s="28">
        <f>SUM(P213:R213)</f>
        <v>153</v>
      </c>
      <c r="T213" s="28">
        <f>SUM(T130+T125+T120+T103+T79+T74+T52+T31+T21+T6)</f>
        <v>54</v>
      </c>
      <c r="V213" s="47" t="s">
        <v>51</v>
      </c>
      <c r="W213" s="48">
        <f>(W177*1)/W176</f>
        <v>0.88235294117647056</v>
      </c>
    </row>
    <row r="214" spans="2:23" x14ac:dyDescent="0.25">
      <c r="H214" s="232"/>
      <c r="I214" s="233"/>
      <c r="J214" s="234" t="s">
        <v>571</v>
      </c>
      <c r="K214" s="8">
        <f>SUM(K183:K212)</f>
        <v>26</v>
      </c>
      <c r="L214" s="8">
        <f>SUM(L183:L212)</f>
        <v>2</v>
      </c>
      <c r="M214" s="236">
        <f>SUM(M183:M212)</f>
        <v>0</v>
      </c>
      <c r="V214" s="35" t="s">
        <v>53</v>
      </c>
      <c r="W214" s="49">
        <f>(W179*1)/W176</f>
        <v>9.8039215686274508E-2</v>
      </c>
    </row>
    <row r="215" spans="2:23" ht="15.75" thickBot="1" x14ac:dyDescent="0.3">
      <c r="H215" s="232"/>
      <c r="I215" s="233"/>
      <c r="J215" s="234" t="s">
        <v>572</v>
      </c>
      <c r="K215" s="8">
        <f>SUM(K213:K214)</f>
        <v>161</v>
      </c>
      <c r="L215" s="8">
        <f>SUM(L213:L214)</f>
        <v>17</v>
      </c>
      <c r="M215" s="236">
        <f>SUM(M213:M214)</f>
        <v>3</v>
      </c>
      <c r="V215" s="51" t="s">
        <v>33</v>
      </c>
      <c r="W215" s="52">
        <f>(W178*1)/W176</f>
        <v>1.9607843137254902E-2</v>
      </c>
    </row>
  </sheetData>
  <autoFilter ref="B4:N213">
    <filterColumn colId="1" showButton="0"/>
    <filterColumn colId="3" showButton="0"/>
    <filterColumn colId="5" showButton="0"/>
  </autoFilter>
  <mergeCells count="158">
    <mergeCell ref="C20:C29"/>
    <mergeCell ref="D20:D29"/>
    <mergeCell ref="E20:E21"/>
    <mergeCell ref="F20:F21"/>
    <mergeCell ref="J20:J21"/>
    <mergeCell ref="D183:D210"/>
    <mergeCell ref="F185:F210"/>
    <mergeCell ref="J184:J210"/>
    <mergeCell ref="D1:E1"/>
    <mergeCell ref="B2:N2"/>
    <mergeCell ref="C3:H3"/>
    <mergeCell ref="I3:I4"/>
    <mergeCell ref="J3:J4"/>
    <mergeCell ref="K3:M3"/>
    <mergeCell ref="N3:N4"/>
    <mergeCell ref="E4:F4"/>
    <mergeCell ref="J11:J14"/>
    <mergeCell ref="I12:I13"/>
    <mergeCell ref="I36:I47"/>
    <mergeCell ref="J36:J47"/>
    <mergeCell ref="C30:C50"/>
    <mergeCell ref="D30:D50"/>
    <mergeCell ref="E36:E47"/>
    <mergeCell ref="F36:F47"/>
    <mergeCell ref="V31:W31"/>
    <mergeCell ref="E33:E35"/>
    <mergeCell ref="F33:F35"/>
    <mergeCell ref="I33:I35"/>
    <mergeCell ref="J33:J35"/>
    <mergeCell ref="V19:W19"/>
    <mergeCell ref="G4:H4"/>
    <mergeCell ref="V4:W4"/>
    <mergeCell ref="E6:E10"/>
    <mergeCell ref="F6:F10"/>
    <mergeCell ref="J6:J10"/>
    <mergeCell ref="E11:E14"/>
    <mergeCell ref="F11:F14"/>
    <mergeCell ref="E15:E18"/>
    <mergeCell ref="F15:F18"/>
    <mergeCell ref="J15:J18"/>
    <mergeCell ref="V51:W51"/>
    <mergeCell ref="G62:G65"/>
    <mergeCell ref="K66:K69"/>
    <mergeCell ref="L66:L69"/>
    <mergeCell ref="M66:M69"/>
    <mergeCell ref="N66:N69"/>
    <mergeCell ref="G52:G56"/>
    <mergeCell ref="M62:M65"/>
    <mergeCell ref="N62:N65"/>
    <mergeCell ref="M52:M56"/>
    <mergeCell ref="N52:N56"/>
    <mergeCell ref="B66:B69"/>
    <mergeCell ref="E66:E71"/>
    <mergeCell ref="F66:F71"/>
    <mergeCell ref="G66:G69"/>
    <mergeCell ref="I66:I69"/>
    <mergeCell ref="J66:J71"/>
    <mergeCell ref="B62:B65"/>
    <mergeCell ref="K52:K56"/>
    <mergeCell ref="L52:L56"/>
    <mergeCell ref="B52:B56"/>
    <mergeCell ref="K62:K65"/>
    <mergeCell ref="L62:L65"/>
    <mergeCell ref="F51:F65"/>
    <mergeCell ref="J51:J65"/>
    <mergeCell ref="C51:C72"/>
    <mergeCell ref="D51:D72"/>
    <mergeCell ref="E51:E65"/>
    <mergeCell ref="V85:W85"/>
    <mergeCell ref="V73:W73"/>
    <mergeCell ref="E74:E76"/>
    <mergeCell ref="F74:F76"/>
    <mergeCell ref="E78:E85"/>
    <mergeCell ref="F78:F85"/>
    <mergeCell ref="M77:M79"/>
    <mergeCell ref="M80:M82"/>
    <mergeCell ref="M83:M85"/>
    <mergeCell ref="K74:K76"/>
    <mergeCell ref="L74:L76"/>
    <mergeCell ref="M74:M76"/>
    <mergeCell ref="N74:N76"/>
    <mergeCell ref="C78:C101"/>
    <mergeCell ref="D78:D101"/>
    <mergeCell ref="E86:E94"/>
    <mergeCell ref="F86:F94"/>
    <mergeCell ref="I86:I94"/>
    <mergeCell ref="J86:J94"/>
    <mergeCell ref="J78:J85"/>
    <mergeCell ref="C73:C77"/>
    <mergeCell ref="D73:D77"/>
    <mergeCell ref="E97:E100"/>
    <mergeCell ref="F97:F100"/>
    <mergeCell ref="J97:J100"/>
    <mergeCell ref="I130:I139"/>
    <mergeCell ref="D102:D118"/>
    <mergeCell ref="V119:W119"/>
    <mergeCell ref="E122:E123"/>
    <mergeCell ref="F122:F123"/>
    <mergeCell ref="J122:J123"/>
    <mergeCell ref="V102:W102"/>
    <mergeCell ref="E108:E109"/>
    <mergeCell ref="F108:F109"/>
    <mergeCell ref="I108:I109"/>
    <mergeCell ref="E110:E112"/>
    <mergeCell ref="F110:F112"/>
    <mergeCell ref="J110:J112"/>
    <mergeCell ref="E102:E106"/>
    <mergeCell ref="F102:F106"/>
    <mergeCell ref="J102:J106"/>
    <mergeCell ref="E114:E118"/>
    <mergeCell ref="C102:C118"/>
    <mergeCell ref="V131:W131"/>
    <mergeCell ref="E140:E154"/>
    <mergeCell ref="V145:W145"/>
    <mergeCell ref="C129:C182"/>
    <mergeCell ref="D129:D182"/>
    <mergeCell ref="E130:E139"/>
    <mergeCell ref="F130:F139"/>
    <mergeCell ref="J130:J139"/>
    <mergeCell ref="E156:E164"/>
    <mergeCell ref="J156:J164"/>
    <mergeCell ref="V175:W175"/>
    <mergeCell ref="E177:E182"/>
    <mergeCell ref="F177:F182"/>
    <mergeCell ref="J177:J182"/>
    <mergeCell ref="I178:I182"/>
    <mergeCell ref="N178:N182"/>
    <mergeCell ref="E172:E173"/>
    <mergeCell ref="F172:F173"/>
    <mergeCell ref="I172:I173"/>
    <mergeCell ref="J172:J173"/>
    <mergeCell ref="E174:E175"/>
    <mergeCell ref="F174:F175"/>
    <mergeCell ref="J174:J175"/>
    <mergeCell ref="F156:F167"/>
    <mergeCell ref="D5:D19"/>
    <mergeCell ref="C5:C19"/>
    <mergeCell ref="F140:F155"/>
    <mergeCell ref="J140:J155"/>
    <mergeCell ref="F168:F169"/>
    <mergeCell ref="J170:J171"/>
    <mergeCell ref="F170:F171"/>
    <mergeCell ref="I52:I56"/>
    <mergeCell ref="H74:H76"/>
    <mergeCell ref="G74:G76"/>
    <mergeCell ref="I74:I76"/>
    <mergeCell ref="J74:J76"/>
    <mergeCell ref="C124:C128"/>
    <mergeCell ref="D124:D128"/>
    <mergeCell ref="E124:E128"/>
    <mergeCell ref="F124:F128"/>
    <mergeCell ref="I124:I128"/>
    <mergeCell ref="J124:J128"/>
    <mergeCell ref="F114:F118"/>
    <mergeCell ref="I114:I118"/>
    <mergeCell ref="J114:J118"/>
    <mergeCell ref="C119:C123"/>
    <mergeCell ref="D119:D123"/>
  </mergeCells>
  <hyperlinks>
    <hyperlink ref="N6" r:id="rId1"/>
    <hyperlink ref="N10" r:id="rId2" display="http://www.agenciadetierras.gov.co/servicio-al-ciudadano/formulario-de-solicitudes-peticiones-quejas-reclamos-y-denuncias/_x000a_REALIZAR ACCIONES DE MEJORA DE CONFORMIDAD CON EL ANEXO 2 DE LA RESOLUCIÓN 3564 DE 2015 MINTIC."/>
    <hyperlink ref="N12" r:id="rId3" display="https://agenciadetierras.maps.arcgis.com/apps/Styler/index.html?appid=cd0c07c304874590869250c85b23150b"/>
    <hyperlink ref="N11" r:id="rId4"/>
    <hyperlink ref="N15" r:id="rId5" display="http://www.agenciadetierras.gov.co/transparencia-y-acceso-a-la-informacion-publica/mecanismos-de-contacto/correo-electronico-para-notificaciones-judiciales/"/>
    <hyperlink ref="N19" display="http://www.agenciadetierras.gov.co/transparencia-y-acceso-a-la-informacion-publica/mecanismos-de-contacto/politicas-de-seguridad-de-la-informacion-del-sitio-web-y-proteccion-de-datos-personales/_x000a_14 SEPTIEMBRE DE 2017 - INTI-Política-001 - Resolución 1259 "/>
    <hyperlink ref="N21" r:id="rId6"/>
    <hyperlink ref="N20" r:id="rId7" display="http://data-agenciadetierras.opendata.arcgis.com/_x000a_COMO FUNCIONA"/>
    <hyperlink ref="N22" r:id="rId8" display="http://www.agenciadetierras.gov.co/transparencia-y-acceso-a-la-informacion-publica/informacion-de-interes/estudios-investigaciones-y-otras-publicaciones/_x000a_PÁGINA EN CONSTRUCCIÓN"/>
    <hyperlink ref="N24" r:id="rId9" display="http://www.agenciadetierras.gov.co/wp-content/uploads/2017/03/FAQs-ANT-2017.pdf"/>
    <hyperlink ref="N25" r:id="rId10"/>
    <hyperlink ref="N26" r:id="rId11"/>
    <hyperlink ref="N27" r:id="rId12" display="http://www.agenciadetierras.gov.co/prensa/calendario-de-actividades/"/>
    <hyperlink ref="N28" r:id="rId13"/>
    <hyperlink ref="N29" r:id="rId14"/>
    <hyperlink ref="N30" r:id="rId15"/>
    <hyperlink ref="N31" r:id="rId16"/>
    <hyperlink ref="N32" r:id="rId17" display="http://www.agenciadetierras.gov.co/planeacion-control-y-gestion/sistema-integrado-de-gestion/procedimientos/"/>
    <hyperlink ref="N33" r:id="rId18"/>
    <hyperlink ref="N48" r:id="rId19"/>
    <hyperlink ref="N49" r:id="rId20"/>
    <hyperlink ref="N50" r:id="rId21"/>
    <hyperlink ref="N62" r:id="rId22"/>
    <hyperlink ref="N52" r:id="rId23"/>
    <hyperlink ref="N73" r:id="rId24" display="http://www.agenciadetierras.gov.co/transparencia-y-acceso-a-la-informacion-publica/presupuesto/"/>
    <hyperlink ref="N77" r:id="rId25"/>
    <hyperlink ref="N74" r:id="rId26" display="http://www.agenciadetierras.gov.co/planeacion-control-y-gestion/gestion-financiera/ejecucion-presupuesto/%20"/>
    <hyperlink ref="N78" r:id="rId27"/>
    <hyperlink ref="N80" r:id="rId28"/>
    <hyperlink ref="N79" r:id="rId29" display="http://www.agenciadetierras.gov.co/transparencia-y-acceso-a-la-informacion-publica/planeacion/manuales/"/>
    <hyperlink ref="N81" r:id="rId30"/>
    <hyperlink ref="N16" r:id="rId31" display="http://www.agenciadetierras.gov.co/transparencia-y-acceso-a-la-informacion-publica/mecanismos-de-contacto/"/>
    <hyperlink ref="N17" r:id="rId32"/>
    <hyperlink ref="N34" r:id="rId33" display="http://www.agenciadetierras.gov.co/wp-content/uploads/2018/04/Organigrama-ANT.pdf"/>
    <hyperlink ref="N51" r:id="rId34"/>
    <hyperlink ref="N57" r:id="rId35"/>
    <hyperlink ref="N91" r:id="rId36"/>
    <hyperlink ref="N178" r:id="rId37"/>
    <hyperlink ref="N98" r:id="rId38"/>
    <hyperlink ref="N99" r:id="rId39"/>
    <hyperlink ref="N100" r:id="rId40"/>
    <hyperlink ref="N212" r:id="rId41" display="https://orfeo.agenciadetierras.gov.co/bodega/2019/220/20192200221053_42699.pdf"/>
  </hyperlinks>
  <printOptions horizontalCentered="1"/>
  <pageMargins left="0.39370078740157483" right="0.39370078740157483" top="0.74803149606299213" bottom="0.74803149606299213" header="0.31496062992125984" footer="0.31496062992125984"/>
  <pageSetup paperSize="5" scale="56" orientation="landscape" r:id="rId42"/>
  <headerFooter alignWithMargins="0"/>
  <rowBreaks count="1" manualBreakCount="1">
    <brk id="171" max="42" man="1"/>
  </rowBreaks>
  <colBreaks count="1" manualBreakCount="1">
    <brk id="14" max="176" man="1"/>
  </colBreaks>
  <drawing r:id="rId43"/>
  <legacyDrawing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9:L23"/>
  <sheetViews>
    <sheetView topLeftCell="A13" zoomScale="90" zoomScaleNormal="90" workbookViewId="0">
      <selection activeCell="M19" sqref="M19"/>
    </sheetView>
  </sheetViews>
  <sheetFormatPr baseColWidth="10" defaultRowHeight="14.25" x14ac:dyDescent="0.2"/>
  <sheetData>
    <row r="19" spans="11:12" x14ac:dyDescent="0.2">
      <c r="L19" t="s">
        <v>395</v>
      </c>
    </row>
    <row r="22" spans="11:12" x14ac:dyDescent="0.2">
      <c r="K22" t="s">
        <v>395</v>
      </c>
    </row>
    <row r="23" spans="11:12" x14ac:dyDescent="0.2">
      <c r="L23" t="s">
        <v>395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MEDICIÓN</vt:lpstr>
      <vt:lpstr>Hoja2</vt:lpstr>
      <vt:lpstr>MEDICIÓN!Área_de_impresión</vt:lpstr>
      <vt:lpstr>MEDICIÓN!Títulos_a_imprimir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LILLIANA MAYORGA TOVAR</dc:creator>
  <cp:lastModifiedBy>Andrea Paola Melendez Pineda</cp:lastModifiedBy>
  <dcterms:created xsi:type="dcterms:W3CDTF">2018-02-18T03:11:53Z</dcterms:created>
  <dcterms:modified xsi:type="dcterms:W3CDTF">2019-11-29T20:34:18Z</dcterms:modified>
</cp:coreProperties>
</file>