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Z:\GESTORES_OCI\3. Informes de Seguimientos\7. Plan de Mejoramiento Institucional\12. PMI IVTri2020\Preliminar\"/>
    </mc:Choice>
  </mc:AlternateContent>
  <xr:revisionPtr revIDLastSave="0" documentId="13_ncr:1_{D883D083-C05F-4268-8448-0FE60001ADBB}" xr6:coauthVersionLast="45" xr6:coauthVersionMax="45" xr10:uidLastSave="{00000000-0000-0000-0000-000000000000}"/>
  <bookViews>
    <workbookView xWindow="-120" yWindow="-120" windowWidth="29040" windowHeight="15840" xr2:uid="{00000000-000D-0000-FFFF-FFFF00000000}"/>
  </bookViews>
  <sheets>
    <sheet name="Resumen" sheetId="4" r:id="rId1"/>
    <sheet name="CGR" sheetId="1" r:id="rId2"/>
    <sheet name="PMI" sheetId="8" r:id="rId3"/>
    <sheet name="PMI Efectividad" sheetId="10" r:id="rId4"/>
  </sheets>
  <externalReferences>
    <externalReference r:id="rId5"/>
    <externalReference r:id="rId6"/>
  </externalReferences>
  <definedNames>
    <definedName name="_xlnm._FilterDatabase" localSheetId="1" hidden="1">CGR!$B$5:$JL$543</definedName>
    <definedName name="_xlnm._FilterDatabase" localSheetId="2" hidden="1">PMI!$A$3:$AR$208</definedName>
    <definedName name="_xlnm._FilterDatabase" localSheetId="3" hidden="1">'PMI Efectividad'!$A$3:$CV$96</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4" l="1"/>
  <c r="O34" i="4"/>
  <c r="O35" i="4"/>
  <c r="O36" i="4"/>
  <c r="O37" i="4"/>
  <c r="O38" i="4"/>
  <c r="C38" i="4" s="1"/>
  <c r="O39" i="4"/>
  <c r="O40" i="4"/>
  <c r="O41" i="4"/>
  <c r="O42" i="4"/>
  <c r="O43" i="4"/>
  <c r="O44" i="4"/>
  <c r="O45" i="4"/>
  <c r="O46" i="4"/>
  <c r="C46" i="4" s="1"/>
  <c r="O47" i="4"/>
  <c r="C47" i="4" s="1"/>
  <c r="O48" i="4"/>
  <c r="C48" i="4" s="1"/>
  <c r="O49" i="4"/>
  <c r="C49" i="4" s="1"/>
  <c r="O50" i="4"/>
  <c r="O51" i="4"/>
  <c r="C51" i="4" s="1"/>
  <c r="O52" i="4"/>
  <c r="O53" i="4"/>
  <c r="C53" i="4" s="1"/>
  <c r="O32" i="4"/>
  <c r="I33" i="4"/>
  <c r="I34" i="4"/>
  <c r="I35" i="4"/>
  <c r="I36" i="4"/>
  <c r="I37" i="4"/>
  <c r="I38" i="4"/>
  <c r="I39" i="4"/>
  <c r="I40" i="4"/>
  <c r="I41" i="4"/>
  <c r="I42" i="4"/>
  <c r="I43" i="4"/>
  <c r="I44" i="4"/>
  <c r="I45" i="4"/>
  <c r="I46" i="4"/>
  <c r="I47" i="4"/>
  <c r="I48" i="4"/>
  <c r="I49" i="4"/>
  <c r="I50" i="4"/>
  <c r="I51" i="4"/>
  <c r="I52" i="4"/>
  <c r="I53" i="4"/>
  <c r="I32" i="4"/>
  <c r="F54" i="4"/>
  <c r="G54" i="4"/>
  <c r="F33" i="4"/>
  <c r="F34" i="4"/>
  <c r="F35" i="4"/>
  <c r="F36" i="4"/>
  <c r="F37" i="4"/>
  <c r="F38" i="4"/>
  <c r="F39" i="4"/>
  <c r="F40" i="4"/>
  <c r="F41" i="4"/>
  <c r="F42" i="4"/>
  <c r="F43" i="4"/>
  <c r="F44" i="4"/>
  <c r="F45" i="4"/>
  <c r="F46" i="4"/>
  <c r="F47" i="4"/>
  <c r="F48" i="4"/>
  <c r="F49" i="4"/>
  <c r="F50" i="4"/>
  <c r="F51" i="4"/>
  <c r="F52" i="4"/>
  <c r="F53" i="4"/>
  <c r="F32" i="4"/>
  <c r="E33" i="4"/>
  <c r="E34" i="4"/>
  <c r="E35" i="4"/>
  <c r="E36" i="4"/>
  <c r="E37" i="4"/>
  <c r="E38" i="4"/>
  <c r="E39" i="4"/>
  <c r="E40" i="4"/>
  <c r="E41" i="4"/>
  <c r="E42" i="4"/>
  <c r="E43" i="4"/>
  <c r="E44" i="4"/>
  <c r="E45" i="4"/>
  <c r="E46" i="4"/>
  <c r="E47" i="4"/>
  <c r="E48" i="4"/>
  <c r="E49" i="4"/>
  <c r="E50" i="4"/>
  <c r="E51" i="4"/>
  <c r="E52" i="4"/>
  <c r="E53" i="4"/>
  <c r="E32" i="4"/>
  <c r="D33" i="4"/>
  <c r="D34" i="4"/>
  <c r="D35" i="4"/>
  <c r="D36" i="4"/>
  <c r="D37" i="4"/>
  <c r="D38" i="4"/>
  <c r="D39" i="4"/>
  <c r="D40" i="4"/>
  <c r="D41" i="4"/>
  <c r="D42" i="4"/>
  <c r="D43" i="4"/>
  <c r="D44" i="4"/>
  <c r="D45" i="4"/>
  <c r="D46" i="4"/>
  <c r="D47" i="4"/>
  <c r="D48" i="4"/>
  <c r="D49" i="4"/>
  <c r="D50" i="4"/>
  <c r="D51" i="4"/>
  <c r="D52" i="4"/>
  <c r="D53" i="4"/>
  <c r="D32" i="4"/>
  <c r="C34" i="4"/>
  <c r="C35" i="4"/>
  <c r="C36" i="4"/>
  <c r="C41" i="4"/>
  <c r="C42" i="4"/>
  <c r="C43" i="4"/>
  <c r="C44" i="4"/>
  <c r="C50" i="4"/>
  <c r="C52" i="4"/>
  <c r="C32" i="4"/>
  <c r="E54" i="4" l="1"/>
  <c r="D54" i="4"/>
  <c r="C33" i="4"/>
  <c r="C54" i="4" s="1"/>
  <c r="C39" i="4"/>
  <c r="C40" i="4"/>
  <c r="C37" i="4"/>
  <c r="C45" i="4"/>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S7" i="1" l="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86" i="1"/>
  <c r="S259" i="1"/>
  <c r="S260" i="1"/>
  <c r="S261" i="1"/>
  <c r="S262" i="1"/>
  <c r="S263" i="1"/>
  <c r="S327" i="1"/>
  <c r="S264" i="1"/>
  <c r="S267" i="1"/>
  <c r="S328" i="1"/>
  <c r="S269" i="1"/>
  <c r="S270" i="1"/>
  <c r="S271" i="1"/>
  <c r="S272" i="1"/>
  <c r="S273" i="1"/>
  <c r="S274" i="1"/>
  <c r="S265" i="1"/>
  <c r="S266" i="1"/>
  <c r="S277" i="1"/>
  <c r="S278" i="1"/>
  <c r="S279" i="1"/>
  <c r="S280" i="1"/>
  <c r="S281" i="1"/>
  <c r="S379" i="1"/>
  <c r="S422" i="1"/>
  <c r="S268" i="1"/>
  <c r="S431" i="1"/>
  <c r="S275"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432" i="1"/>
  <c r="S436"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437"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276" i="1"/>
  <c r="S423" i="1"/>
  <c r="S424" i="1"/>
  <c r="S425" i="1"/>
  <c r="S426" i="1"/>
  <c r="S427" i="1"/>
  <c r="S428" i="1"/>
  <c r="S429" i="1"/>
  <c r="S430" i="1"/>
  <c r="S282" i="1"/>
  <c r="S283" i="1"/>
  <c r="S433" i="1"/>
  <c r="S434" i="1"/>
  <c r="S435" i="1"/>
  <c r="S284" i="1"/>
  <c r="S438" i="1"/>
  <c r="S439" i="1"/>
  <c r="S440" i="1"/>
  <c r="S468"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285"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6" i="1"/>
  <c r="A9" i="8" l="1"/>
  <c r="A14" i="8" s="1"/>
  <c r="A19" i="8" s="1"/>
  <c r="A24" i="8" s="1"/>
  <c r="A29" i="8" s="1"/>
  <c r="A34" i="8" s="1"/>
  <c r="A39" i="8" s="1"/>
  <c r="A44" i="8" s="1"/>
  <c r="A49" i="8" s="1"/>
  <c r="A54" i="8" s="1"/>
  <c r="A59" i="8" s="1"/>
  <c r="A64" i="8" s="1"/>
  <c r="A69" i="8" s="1"/>
  <c r="A74" i="8" s="1"/>
  <c r="A79" i="8" s="1"/>
  <c r="A84" i="8" s="1"/>
  <c r="A89" i="8" s="1"/>
  <c r="A94" i="8" s="1"/>
  <c r="A99" i="8" s="1"/>
  <c r="A104" i="8" s="1"/>
  <c r="A109" i="8" s="1"/>
  <c r="A114" i="8" s="1"/>
  <c r="A119" i="8" s="1"/>
  <c r="A124" i="8" s="1"/>
  <c r="A129" i="8" s="1"/>
  <c r="A134" i="8" s="1"/>
  <c r="A139" i="8" s="1"/>
  <c r="A144" i="8" s="1"/>
  <c r="A149" i="8" s="1"/>
  <c r="A154" i="8" s="1"/>
  <c r="A159" i="8" s="1"/>
  <c r="A164" i="8" s="1"/>
  <c r="A169" i="8" s="1"/>
  <c r="A174" i="8" s="1"/>
  <c r="A179" i="8" s="1"/>
  <c r="A184" i="8" s="1"/>
  <c r="AU326" i="1" l="1"/>
  <c r="AV326" i="1" s="1"/>
  <c r="G42" i="4"/>
  <c r="G39" i="4"/>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L54" i="4"/>
  <c r="N386" i="1"/>
  <c r="S54" i="4"/>
  <c r="R54" i="4"/>
  <c r="Q54" i="4"/>
  <c r="P54" i="4"/>
  <c r="J54" i="4"/>
  <c r="K54" i="4"/>
  <c r="G33" i="4"/>
  <c r="G34" i="4"/>
  <c r="G35" i="4"/>
  <c r="G36" i="4"/>
  <c r="G37" i="4"/>
  <c r="G38" i="4"/>
  <c r="G40" i="4"/>
  <c r="G41" i="4"/>
  <c r="G43" i="4"/>
  <c r="G44" i="4"/>
  <c r="G45" i="4"/>
  <c r="G46" i="4"/>
  <c r="G47" i="4"/>
  <c r="G48" i="4"/>
  <c r="G49" i="4"/>
  <c r="G51" i="4"/>
  <c r="G53" i="4"/>
  <c r="G32" i="4"/>
  <c r="M54" i="4"/>
  <c r="N285"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68" i="1"/>
  <c r="N440" i="1"/>
  <c r="N439" i="1"/>
  <c r="N438" i="1"/>
  <c r="N284" i="1"/>
  <c r="N435" i="1"/>
  <c r="N434" i="1"/>
  <c r="N433" i="1"/>
  <c r="N283" i="1"/>
  <c r="N282" i="1"/>
  <c r="N430" i="1"/>
  <c r="N429" i="1"/>
  <c r="N428" i="1"/>
  <c r="N427" i="1"/>
  <c r="N426" i="1"/>
  <c r="N425" i="1"/>
  <c r="N424" i="1"/>
  <c r="N423" i="1"/>
  <c r="N276" i="1"/>
  <c r="N421" i="1"/>
  <c r="N420" i="1"/>
  <c r="N419" i="1"/>
  <c r="N418" i="1"/>
  <c r="N417" i="1"/>
  <c r="N416" i="1"/>
  <c r="N415" i="1"/>
  <c r="N414" i="1"/>
  <c r="N413" i="1"/>
  <c r="N412" i="1"/>
  <c r="N213" i="1"/>
  <c r="N407" i="1"/>
  <c r="N406" i="1"/>
  <c r="N405" i="1"/>
  <c r="N404" i="1"/>
  <c r="N403" i="1"/>
  <c r="N402" i="1"/>
  <c r="N401" i="1"/>
  <c r="N400" i="1"/>
  <c r="N399" i="1"/>
  <c r="N398" i="1"/>
  <c r="N397" i="1"/>
  <c r="N396" i="1"/>
  <c r="N395" i="1"/>
  <c r="N394" i="1"/>
  <c r="N393" i="1"/>
  <c r="N392" i="1"/>
  <c r="N391" i="1"/>
  <c r="N390" i="1"/>
  <c r="N389" i="1"/>
  <c r="N388" i="1"/>
  <c r="N387" i="1"/>
  <c r="N385" i="1"/>
  <c r="N384" i="1"/>
  <c r="N383" i="1"/>
  <c r="O54" i="4" l="1"/>
  <c r="P66" i="4" s="1"/>
  <c r="I54" i="4"/>
  <c r="J63" i="4" s="1"/>
  <c r="J65" i="4" l="1"/>
  <c r="J62" i="4"/>
  <c r="P63" i="4"/>
  <c r="P65" i="4"/>
  <c r="P64" i="4"/>
  <c r="P62" i="4"/>
  <c r="J64" i="4"/>
  <c r="J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21" authorId="0" shapeId="0" xr:uid="{00000000-0006-0000-01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22" authorId="0" shapeId="0" xr:uid="{00000000-0006-0000-01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I24" authorId="0" shapeId="0" xr:uid="{00000000-0006-0000-0100-000003000000}">
      <text>
        <r>
          <rPr>
            <b/>
            <sz val="9"/>
            <color indexed="81"/>
            <rFont val="Tahoma"/>
            <family val="2"/>
          </rPr>
          <t>Johana Catherine Molano Caballero:</t>
        </r>
        <r>
          <rPr>
            <sz val="9"/>
            <color indexed="81"/>
            <rFont val="Tahoma"/>
            <family val="2"/>
          </rPr>
          <t xml:space="preserve">
Realizar un Informe de  existencia de procesos agrarios en  los predios ubicados en las veredas Caño Evaristo y Esteros Altos.</t>
        </r>
      </text>
    </comment>
    <comment ref="I27" authorId="0" shapeId="0" xr:uid="{00000000-0006-0000-0100-000004000000}">
      <text>
        <r>
          <rPr>
            <b/>
            <sz val="9"/>
            <color indexed="81"/>
            <rFont val="Tahoma"/>
            <family val="2"/>
          </rPr>
          <t>Johana Catherine Molano Caballero:</t>
        </r>
        <r>
          <rPr>
            <sz val="9"/>
            <color indexed="81"/>
            <rFont val="Tahoma"/>
            <family val="2"/>
          </rPr>
          <t xml:space="preserve">
Realizar un Informe de  existencia del proceso agrario en el Predio Danubio.</t>
        </r>
      </text>
    </comment>
    <comment ref="J517" authorId="0" shapeId="0" xr:uid="{68CB0314-F845-4E0B-B56A-0E2D1D4FAC95}">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17" authorId="0" shapeId="0" xr:uid="{444C00E2-A1EF-42A8-B22A-C019CEC58C6E}">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18" authorId="0" shapeId="0" xr:uid="{6F91CCB7-F4AF-417A-944C-800346BD5E71}">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Y3" authorId="0" shapeId="0" xr:uid="{24C6AAFE-73C3-48E0-93EC-48129848A4E1}">
      <text>
        <r>
          <rPr>
            <b/>
            <sz val="9"/>
            <color indexed="81"/>
            <rFont val="Tahoma"/>
            <family val="2"/>
          </rPr>
          <t>USUARIO:</t>
        </r>
        <r>
          <rPr>
            <sz val="9"/>
            <color indexed="81"/>
            <rFont val="Tahoma"/>
            <family val="2"/>
          </rPr>
          <t xml:space="preserve">
En Terminos, Retrasado, Ejecutada </t>
        </r>
      </text>
    </comment>
    <comment ref="AB3" authorId="0" shapeId="0" xr:uid="{4227C526-ACD2-4423-BFB4-DF090006692F}">
      <text>
        <r>
          <rPr>
            <b/>
            <sz val="9"/>
            <color indexed="81"/>
            <rFont val="Tahoma"/>
            <family val="2"/>
          </rPr>
          <t>USUARIO:</t>
        </r>
        <r>
          <rPr>
            <sz val="9"/>
            <color indexed="81"/>
            <rFont val="Tahoma"/>
            <family val="2"/>
          </rPr>
          <t xml:space="preserve">
Solo se evalua cuando ya se han ejecutado todas las actividades del plan. SI/NO - PENDIENTE</t>
        </r>
      </text>
    </comment>
    <comment ref="AD3" authorId="0" shapeId="0" xr:uid="{9E4DBD22-D552-4C96-AFF5-1BE3BE5B2D62}">
      <text>
        <r>
          <rPr>
            <b/>
            <sz val="9"/>
            <color indexed="81"/>
            <rFont val="Tahoma"/>
            <family val="2"/>
          </rPr>
          <t>USUARIO:</t>
        </r>
        <r>
          <rPr>
            <sz val="9"/>
            <color indexed="81"/>
            <rFont val="Tahoma"/>
            <family val="2"/>
          </rPr>
          <t xml:space="preserve">
SI/NO - PENDIENTE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Q3" authorId="0" shapeId="0" xr:uid="{A63C0220-968B-4BB9-9791-40ABA13BB8A2}">
      <text>
        <r>
          <rPr>
            <b/>
            <sz val="9"/>
            <color indexed="81"/>
            <rFont val="Tahoma"/>
            <family val="2"/>
          </rPr>
          <t>USUARIO:</t>
        </r>
        <r>
          <rPr>
            <sz val="9"/>
            <color indexed="81"/>
            <rFont val="Tahoma"/>
            <family val="2"/>
          </rPr>
          <t xml:space="preserve">
Solo se evalua cuando ya se han ejecutado todas las actividades del plan. SI/NO - PENDIENTE</t>
        </r>
      </text>
    </comment>
    <comment ref="U3" authorId="0" shapeId="0" xr:uid="{D19797BE-91D7-4444-97AD-33E1EB58579B}">
      <text>
        <r>
          <rPr>
            <b/>
            <sz val="9"/>
            <color indexed="81"/>
            <rFont val="Tahoma"/>
            <family val="2"/>
          </rPr>
          <t>USUARIO:</t>
        </r>
        <r>
          <rPr>
            <sz val="9"/>
            <color indexed="81"/>
            <rFont val="Tahoma"/>
            <family val="2"/>
          </rPr>
          <t xml:space="preserve">
SI/NO - PENDIENTE</t>
        </r>
      </text>
    </comment>
  </commentList>
</comments>
</file>

<file path=xl/sharedStrings.xml><?xml version="1.0" encoding="utf-8"?>
<sst xmlns="http://schemas.openxmlformats.org/spreadsheetml/2006/main" count="19977" uniqueCount="4848">
  <si>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</si>
  <si>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</si>
  <si>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</si>
  <si>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</si>
  <si>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</si>
  <si>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</si>
  <si>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</si>
  <si>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</si>
  <si>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</si>
  <si>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</si>
  <si>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</si>
  <si>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</si>
  <si>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</si>
  <si>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</si>
  <si>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Actividad ejecutada.</t>
  </si>
  <si>
    <t>INCODER. Auditoria Financiera vigencia fiscal 2014</t>
  </si>
  <si>
    <t>Oficina de Planeación</t>
  </si>
  <si>
    <t>Se observó cuadro de mando de control, el cual incluye los indicadores definidos para cada uno de los objetivos y prespectivas definidas.</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</si>
  <si>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</si>
  <si>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</si>
  <si>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</si>
  <si>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</si>
  <si>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</si>
  <si>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 Por lo anterior, se verificó que la actividad se ejecutó en un 100%, según la acción establecida y el reporte presentado por la Dependencia.</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</si>
  <si>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  Por lo anterior, se verificó que la actividad se ejecutó en un 100%, según la acción establecida y el reporte presentado por la Dependencia.</t>
  </si>
  <si>
    <t>Posible inexistencia de instrumentos de planeación para descongestionar revocatoorias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</si>
  <si>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</si>
  <si>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</si>
  <si>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</si>
  <si>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</si>
  <si>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</si>
  <si>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</si>
  <si>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</si>
  <si>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</si>
  <si>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</si>
  <si>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</si>
  <si>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Se verificó la existencia del procedimiento código ACCTIP-016  Materialización del subsidio - Adquisición de predio, así como su publicación en la Intranet Institucional. Por lo anterior, se verificó que la actividad se ejecutó en un 100%, según la acción establecida y el reporte presentado por la Dependencia.</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</si>
  <si>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</si>
  <si>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</si>
  <si>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</si>
  <si>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</si>
  <si>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</si>
  <si>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</si>
  <si>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Diseñar y socializar un  prcedimiento  de Materialización del subsidio-Apoyo para cubrir los requerimientos financieros</t>
  </si>
  <si>
    <t>Posible ausencia o inexistencia de instrumentos de planeación a través de los cuales se le gaha seguimiento a desembolso de subsidios</t>
  </si>
  <si>
    <t>Establecer un Plan de acción en la Dirección de Acceso a Tierras, en el que se incluyan metas, productos y actividades asociadas a desembolso de subsidios.</t>
  </si>
  <si>
    <t>Plan de acción diseñado y en implementación</t>
  </si>
  <si>
    <t>Se verificó el seguimiento realizado al plan de acción establecido por la Dirección de Acceso a Tierras, el cual contiene el avance registrado con corte a noviembre de 2017.</t>
  </si>
  <si>
    <t>Posible inexistencia o insuficiencia de controles en procedimiento para el desembolso o trámite de los subisidos requeridos por los beneficiarios</t>
  </si>
  <si>
    <t>Diseñar y socializar un  prcedimiento  de Materialización del subsidio-Adquisición del predio</t>
  </si>
  <si>
    <t>Posible inexistencia de controles en procedimiento para el desembolso o trámite de los subisidos requeridos por los beneficiarios.</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</si>
  <si>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</si>
  <si>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</si>
  <si>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</si>
  <si>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</si>
  <si>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</si>
  <si>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</si>
  <si>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</si>
  <si>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Se observó documento publicado en la Intranet.</t>
  </si>
  <si>
    <t>Realizar seguimientos a la ejecución del plan de acción institucional.</t>
  </si>
  <si>
    <t>Realizar seguimientos trimestrales a la ejecución del plan de acción institucional.</t>
  </si>
  <si>
    <t>Dirección de Asuntos Étnicos</t>
  </si>
  <si>
    <t>Se verificó el seguimiento realizado al plan de acción establecido por la Dirección de Asuntos Étnicos, el cual contiene registrado el avance y/o cumplimiento de cada una de las actividades establecidas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</si>
  <si>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</si>
  <si>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</si>
  <si>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</si>
  <si>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Se verificó la existencia del Instructivo código ACCTII-002  para la implementación de iniciativas comunitarias con enfoque diferencial étnico asociadas al componente de legalización de tierras, así mismo su publicación en la Intranet Institucional. Por lo anterior, se verificó que la actividad se ejecutó en un 100%, según la acción establecida y el reporte presentado por la Dependencia.</t>
  </si>
  <si>
    <t>Posibles deficiencias en controles documentales respecto al lleno de requisitos en la adquisición de predios para comunidades étnicas.</t>
  </si>
  <si>
    <t xml:space="preserve">Diseñar y publicar un  procedimiento, que contega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</si>
  <si>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t>Diseñar y publicar el procedimiento de adquisición de predios para comunidades étnicas.</t>
  </si>
  <si>
    <t>Se verificó la existencia del procedimiento código ACCTI-P-010 Compra directa de predios, así mismo su publicación en la Intranet institucional. Por lo anterior, se verificó que la actividad se ejecutó en un 100%, según la acción establecida y el reporte presentado por la Dependencia.</t>
  </si>
  <si>
    <t>Posibles deficiencias en controles  de entrega y recibo material de predios adquiridos.</t>
  </si>
  <si>
    <t>Diseñar y publicar un  procedimiento, que contega controles relacionados con la adquisición de predios para comunidades étnicas.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</si>
  <si>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</si>
  <si>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</si>
  <si>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</si>
  <si>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</si>
  <si>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</si>
  <si>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</si>
  <si>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Se evidenció el registro de asistencia de la capacitación de supervisión contractual, realizada por el grupo interno de Gestión contractual, la cual fue realizada el 05 de julio de 2017. Por lo anterior, se verificó que la actividad se ejecutó en un 100%, según la acción establecida y el reporte presentado por la Dependencia.</t>
  </si>
  <si>
    <t>Se evidenció el registro de asistencia de la capacitación de supervisión contractual, realizada por el grupo interno de Gestión contractual, la cual fue realizada el 05 de julio de 2018. Por lo anterior, se verificó que la actividad se ejecutó en un 100%, según la acción establecida y el reporte presentado por la Dependencia.</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</si>
  <si>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</si>
  <si>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</si>
  <si>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</si>
  <si>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Se evidenciaron los registros de asistencia de las diferentes jornadas de mesas de trabajo realizadas los dias 13,17,18,19 y 30 de octubre de 2017 por la Secretaria general y el apoyo del Grupo Interno de Gestión Contractual. Por lo anterior, se verificó que la actividad se ejecutó en un 100%, según la acción establecida y el reporte presentado por la Dependencia.</t>
  </si>
  <si>
    <t>Posible desconocimiento del alcance, objetivos y población beneficiada de los proyectos de inversión asociados con etnias</t>
  </si>
  <si>
    <t>Realizar una socialización de los proyectos de inversión que se gestionen para etnias con el personal d ela Dirección de Asuntos Étnicos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</si>
  <si>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</si>
  <si>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</si>
  <si>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</si>
  <si>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Se evidenciaron los registros de asistencia de las diferentes jornadas de mesas de trabajo realizadas los dias 13,17,18,19 y 30 de octubre de 2017 por la Secretaria general y el apoyo del Grupo Interno de Gestión Contractual</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</si>
  <si>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</si>
  <si>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</si>
  <si>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</si>
  <si>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</si>
  <si>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</si>
  <si>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Posible desconocimiento por parte del personal del proceso contable de los requerimientos vigentes para la elaboración de las notas a los estados fnancieros</t>
  </si>
  <si>
    <t>Realizar una socialización al personal del proceso contable sobre la normatividad vigente para la elaboración de las notas a los estados financieros</t>
  </si>
  <si>
    <t>Se verificó la existencia del registro de asistencia de la capacitación realizada el 15 de noviembre 2017 sobre la  elaboración de las notas a los estados financieros, por la Subdirección Administrativa y Financiera-Contabilidad. Por lo anterior, se verificó que la actividad se ejecutó en un 100%, según la acción establecida y el reporte presentado por la Dependencia.</t>
  </si>
  <si>
    <t>Posibles deficiencias en la construcción de indicadores</t>
  </si>
  <si>
    <t>Realizar una capacitación sobre construcción de indicadores</t>
  </si>
  <si>
    <t>Subdirección de Acceso a Tierras por Demanda y Descongestión</t>
  </si>
  <si>
    <t>Dirección Acceso a Tierras
Oficina de Planeación</t>
  </si>
  <si>
    <t>Se evidencia el registro de la capacitación de indicadores, realizada en agosto de 2017, así mismo, se verifica la existencia de las fichas técnicas de indicadores de Hectáreas identificadas y de revisión de solicitudes de familias, registrando la medición con corte a diciembre 2017.Por lo anterior, se verificó que la actividad se ejecutó en un 100%, según la acción establecida y el reporte presentado por la Dependencia.</t>
  </si>
  <si>
    <t>Posibles deficiencias en el cruce de bases de datos de diferenets fuentes de información</t>
  </si>
  <si>
    <t>Realizar cruce de bases de datos con la Superintendencia de Notariado y Registro para indentificar predios del FNA que ya hayan sido registrados para actualizar el BPM.</t>
  </si>
  <si>
    <t>Realizar cruce de bases de datos con la Superintendencia de Notariado y Registro para indentificar predios del FNA que ya hayan sido registrados para actualizar el BPM</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</si>
  <si>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</si>
  <si>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</si>
  <si>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</si>
  <si>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</si>
  <si>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</si>
  <si>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</si>
  <si>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</si>
  <si>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Se verificó la existencia de la certificación automática, generada por el sistema de información, en el momento que se ingresa un predio al Fondo Nacional Agrario. Por lo anterior, se verificó que la actividad se ejecutó en un 100%, según la acción establecida y el reporte presentado por la Dependencia.</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</si>
  <si>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</si>
  <si>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</si>
  <si>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</si>
  <si>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Se evidenció la elaboración del procedimiento ACCTI-P-003  "Adjudicación de baldíos a personas naturales", en versión 1 del 04/04/2017.  Asi mismo se verificó su publicación en la Intranet Institucional. Por lo anterior, se verificó que la actividad se ejecutó en un 100%, según la acción establecida y el reporte presentado por la Dependencia.</t>
  </si>
  <si>
    <t>Diseñar y socializar procedimiento para la Adjudicación de predios de Orden judicial</t>
  </si>
  <si>
    <t>Diseñar y socializar un procedimiento para la Adjudicación de predios de Orden judicial</t>
  </si>
  <si>
    <t>Se evidenció la elaboración del procedimiento  ACCTI-P-002 ADJUDI. PREDIOS ORDEN JUD-RES. LEY 1448 DE 2011 V1 el 26/04/2017.  Así mismo se verificó su publicación en la Intranet Institucional. Por lo anterior, se verificó que la actividad se ejecutó en un 100%, según la acción establecida y el reporte presentado por la Dependencia.</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</si>
  <si>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</si>
  <si>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</si>
  <si>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</si>
  <si>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</si>
  <si>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Se observó documento del convenio de Asociación 556 de 2017, entre la Agencia Nacional de Tierras y la Pontificia Universidad Javeriana seccional de Cali, así como el documento de la metodología para el cálculo de las Unidades Agrícolas Familiares UAF.</t>
  </si>
  <si>
    <t>Posible desconocimiento de los tiempos establecidos en el Acuerdo 284 de 2012 para las diferentes actividades contenidas en el mismo</t>
  </si>
  <si>
    <t>Realizar socialización del Acuerdo 284 de 2012 con el personal de la entidad que interviene en procesos asociados</t>
  </si>
  <si>
    <t>Posible inexistencia de lineamientos para la adjudicación de titulación de baldios reservado.</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</si>
  <si>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</si>
  <si>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</si>
  <si>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 xml:space="preserve">Se evidenció el procedimiento código ACCTI-P-003  "Adjudicación de baldíos a personas naturales", en versión 1 del 04/04/201 y se encuentra publicado en la Intranet Institucional, así mismo la publicación en la Intranet Institucional </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</si>
  <si>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</si>
  <si>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</si>
  <si>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</si>
  <si>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</si>
  <si>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</si>
  <si>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</si>
  <si>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</si>
  <si>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</si>
  <si>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</si>
  <si>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</si>
  <si>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</si>
  <si>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Diseñar y socializar un  prcedimiento  Adm de predios fiscales patrimoniales y  Adm de predios baldíos,</t>
  </si>
  <si>
    <t>Posible insuficiencia o inexistencia de instrumentos de planeación para monitorear el estado de procesos agrarios</t>
  </si>
  <si>
    <t>Expedir decisiones de fondo, respecto a los procesos agrarios provenientes del exintinto INCODER, con el fin de ordenar el territorios en cuanto a su tenencia, ocupación y aprovechamiento.</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</si>
  <si>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</si>
  <si>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</si>
  <si>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</si>
  <si>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 xml:space="preserve">Se evidenció el documento de procedimientos administrativos agrarios especiales código SEJUT-P-001, así como la publicación en la Intranet dentro del proceso de Seguridad Juridica sobre la titularidad de la Tierra y los Territorios </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</si>
  <si>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</si>
  <si>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</si>
  <si>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</si>
  <si>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</si>
  <si>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Se evidenciaron los registros de asistencia de las capacitaciones realizadas sobre Retención documental Orfeo, Tablas de retención documental, transferencias documentales, las cuales fueron en Junio y Diciembre de 2017</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</si>
  <si>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</si>
  <si>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</si>
  <si>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</si>
  <si>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</si>
  <si>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</si>
  <si>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</si>
  <si>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</si>
  <si>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</si>
  <si>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</si>
  <si>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</si>
  <si>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</si>
  <si>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</si>
  <si>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</si>
  <si>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</si>
  <si>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</si>
  <si>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</si>
  <si>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</si>
  <si>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</si>
  <si>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</si>
  <si>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</si>
  <si>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</si>
  <si>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</si>
  <si>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Se observó documento tecnico de subsidio de diciembre 2017.</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</si>
  <si>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</si>
  <si>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</si>
  <si>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</si>
  <si>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</si>
  <si>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</si>
  <si>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</si>
  <si>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</si>
  <si>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</si>
  <si>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</si>
  <si>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</si>
  <si>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 xml:space="preserve">Actualizar progresivamente el aplicativo de titulación de baldíos a personas naturales, en cuanto a las soliciitudes de adjudicación que se encuentran en trámite 
</t>
  </si>
  <si>
    <t xml:space="preserve">Revisar las solicitudes de adjudicación en trámite con el fin de actualizar la información del aplicativo  de titulación de baldios a personas naturales y generar un informe al respecto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</si>
  <si>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</si>
  <si>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</si>
  <si>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</si>
  <si>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</si>
  <si>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</si>
  <si>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</si>
  <si>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t>
  </si>
  <si>
    <t>Posible insuficiencia de personal en los procesos misionales</t>
  </si>
  <si>
    <t>Creación de planta temporal para apoyar la ejecución de actividades en los procesos de la entidad</t>
  </si>
  <si>
    <t>Creación de planta temporal para apoyar la ejecución de actividades en lso procesos de la entidad</t>
  </si>
  <si>
    <t>Decreto de creación de planta temporal</t>
  </si>
  <si>
    <t>Subdirección de Talento Humano</t>
  </si>
  <si>
    <r>
      <t>INCODER.</t>
    </r>
    <r>
      <rPr>
        <b/>
        <sz val="11"/>
        <color theme="1"/>
        <rFont val="Arial Narrow"/>
        <family val="2"/>
      </rPr>
      <t xml:space="preserve"> Actuación Especial:</t>
    </r>
    <r>
      <rPr>
        <sz val="11"/>
        <color theme="1"/>
        <rFont val="Arial Narrow"/>
        <family val="2"/>
      </rPr>
      <t xml:space="preserve">
Zona de Reserva Campesina</t>
    </r>
  </si>
  <si>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</si>
  <si>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</si>
  <si>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Diseñar y socializar un  prcedimiento  de  Constitución de Zonas de Reserva Campesina-ZRC</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</si>
  <si>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</si>
  <si>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</si>
  <si>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</si>
  <si>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</si>
  <si>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</si>
  <si>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</si>
  <si>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N/A</t>
  </si>
  <si>
    <t>Realizar una capacitación/taller sobre normatividad presupuestal</t>
  </si>
  <si>
    <r>
      <t xml:space="preserve">INCODER. </t>
    </r>
    <r>
      <rPr>
        <b/>
        <sz val="11"/>
        <color theme="1"/>
        <rFont val="Arial Narrow"/>
        <family val="2"/>
      </rPr>
      <t xml:space="preserve">Actuación especial: </t>
    </r>
    <r>
      <rPr>
        <sz val="11"/>
        <color theme="1"/>
        <rFont val="Arial Narrow"/>
        <family val="2"/>
      </rPr>
      <t xml:space="preserve">
URT</t>
    </r>
  </si>
  <si>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</si>
  <si>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</si>
  <si>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</si>
  <si>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</si>
  <si>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</si>
  <si>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Posibles deficiencias al seguimiento de las acciones asocidadas a la protección los territorios de las comunidades afrodescendientes en Jiguamiandó y Curvaradó</t>
  </si>
  <si>
    <t>Elaborar un informe de las acciones adelantadas en cumplimiento de los Autos A-045 y  299 de 2012 y 222 de 2009.</t>
  </si>
  <si>
    <t>Elaborar un informe de las acciones adelantadas en cumplimiento al  de los Autos A-045 y  299 de 2012 y 222 de 2009.</t>
  </si>
  <si>
    <r>
      <t xml:space="preserve">INCODER. </t>
    </r>
    <r>
      <rPr>
        <b/>
        <sz val="11"/>
        <color indexed="8"/>
        <rFont val="Arial Narrow"/>
        <family val="2"/>
      </rPr>
      <t xml:space="preserve">Actuación Especial:  </t>
    </r>
    <r>
      <rPr>
        <sz val="11"/>
        <color indexed="8"/>
        <rFont val="Arial Narrow"/>
        <family val="2"/>
      </rPr>
      <t>Jiguamiandó y Curvaradó</t>
    </r>
  </si>
  <si>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</si>
  <si>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 xml:space="preserve">Restitución material del territorio a las  de Comunidades de Jiguamiando y Curvaradó </t>
  </si>
  <si>
    <t>Socialización del proyecto de ley con las comunidades negras raizales y palenqueras representadas en la Consultiva de Alto Nivel</t>
  </si>
  <si>
    <t>Decreto</t>
  </si>
  <si>
    <t>Lo anterior ocasionado por deficienciencias en la planeación y dilaciones en el trámite de adquisición que no hacen eficiente el avance del proceso, principalmente en lo que tiene que ver con la realziación de visitas técnicas a los predios, para emitir concepto de viabilidad y realizacion de avalúos comerciales.</t>
  </si>
  <si>
    <t>Adelantar el proceso de contratación de avaluos comerciales antes de empezar el segundo semestre de cada año</t>
  </si>
  <si>
    <t>Seguimiento semestral a las adquisiciones  de predios para las comunidades indígenas y afrocolombianas con recursos de la vigencia 2011</t>
  </si>
  <si>
    <t>Contrato firmado</t>
  </si>
  <si>
    <r>
      <t xml:space="preserve">INCODER. </t>
    </r>
    <r>
      <rPr>
        <b/>
        <sz val="11"/>
        <color indexed="8"/>
        <rFont val="Arial Narrow"/>
        <family val="2"/>
      </rPr>
      <t xml:space="preserve">Actuación Especial:  </t>
    </r>
    <r>
      <rPr>
        <sz val="11"/>
        <color indexed="8"/>
        <rFont val="Arial Narrow"/>
        <family val="2"/>
      </rPr>
      <t>Adquisición de Tierras CI Cauca</t>
    </r>
  </si>
  <si>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</si>
  <si>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</si>
  <si>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</si>
  <si>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</si>
  <si>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Lo anterior, dado que los recursos se manejan en una misma cuenta bajo unidad de caja, sin contabilidad separada, lo cual conlleva riesgos de confusiónya que se pueden utilizar recursos de un proyecto para actividades de otro, en desmendro de los presupuestos asignados y programados para cada uno de ellos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</si>
  <si>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</si>
  <si>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</si>
  <si>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</si>
  <si>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</si>
  <si>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</si>
  <si>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</si>
  <si>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</si>
  <si>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</si>
  <si>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</si>
  <si>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 xml:space="preserve">formacion a funcionarios </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</si>
  <si>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</si>
  <si>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</si>
  <si>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</si>
  <si>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 xml:space="preserve">reevaluación de los contrastistas </t>
  </si>
  <si>
    <t>Posibles deficiencias o inexistencia de instrumentos o informes que consoliden el estado de procesos de recuperación de baldíos y de acumulación irregular por parte de particulares.</t>
  </si>
  <si>
    <t>Adelantar las actividades del procedimiento admistrativo especial agrario, en lo referente a la recuperación de baldios.</t>
  </si>
  <si>
    <t xml:space="preserve">Elaborar un informe en que se relacionen los resultados de los estudios de acumulación de acuerdo con las solicitudes realizadas por los entes de control  y remitirlos  a la Oficina Jurídica para el inicio de las respectivas demandas.
</t>
  </si>
  <si>
    <t>Informe de Gestión de estudios juridicos realizados.</t>
  </si>
  <si>
    <r>
      <t xml:space="preserve">INCODER. </t>
    </r>
    <r>
      <rPr>
        <b/>
        <sz val="11"/>
        <color indexed="8"/>
        <rFont val="Arial Narrow"/>
        <family val="2"/>
      </rPr>
      <t>Actuación Especial:</t>
    </r>
    <r>
      <rPr>
        <sz val="11"/>
        <color indexed="8"/>
        <rFont val="Arial Narrow"/>
        <family val="2"/>
      </rPr>
      <t xml:space="preserve">  Altillanura </t>
    </r>
  </si>
  <si>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</si>
  <si>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</si>
  <si>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</si>
  <si>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</si>
  <si>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r>
      <t xml:space="preserve">INCODER. </t>
    </r>
    <r>
      <rPr>
        <b/>
        <sz val="11"/>
        <color indexed="8"/>
        <rFont val="Arial Narrow"/>
        <family val="2"/>
      </rPr>
      <t xml:space="preserve">Actuación Especial: </t>
    </r>
    <r>
      <rPr>
        <sz val="11"/>
        <color indexed="8"/>
        <rFont val="Arial Narrow"/>
        <family val="2"/>
      </rPr>
      <t xml:space="preserve"> Unidad Restitución de Tierras</t>
    </r>
  </si>
  <si>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</si>
  <si>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</si>
  <si>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</si>
  <si>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</si>
  <si>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</si>
  <si>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</si>
  <si>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</si>
  <si>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</si>
  <si>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</si>
  <si>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</si>
  <si>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</si>
  <si>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</si>
  <si>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</si>
  <si>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</si>
  <si>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Posible inexistencia de controles en procedimiento para la adjudicación de baldíos y/o desconocimiento de las disposiciones existentes por parte de quienes intervienen en la ejecución d ela actividad</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</si>
  <si>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</si>
  <si>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</si>
  <si>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</si>
  <si>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</si>
  <si>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</si>
  <si>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</si>
  <si>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r>
      <t xml:space="preserve">INCODER. </t>
    </r>
    <r>
      <rPr>
        <b/>
        <sz val="11"/>
        <color indexed="8"/>
        <rFont val="Arial Narrow"/>
        <family val="2"/>
      </rPr>
      <t xml:space="preserve">Actuación Especial: </t>
    </r>
    <r>
      <rPr>
        <sz val="11"/>
        <color indexed="8"/>
        <rFont val="Arial Narrow"/>
        <family val="2"/>
      </rPr>
      <t xml:space="preserve">
ACES - Étnicas</t>
    </r>
  </si>
  <si>
    <t>Lo anterior ocasionado por falta de seguimeinto y control, lo que no permite definir el estado final o balance económico y de cumplimiento obligacional del contrato.</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</si>
  <si>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</si>
  <si>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</si>
  <si>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</si>
  <si>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</si>
  <si>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</si>
  <si>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</si>
  <si>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</si>
  <si>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</si>
  <si>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</si>
  <si>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</si>
  <si>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</si>
  <si>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</si>
  <si>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Establecer en la politica de cierre de vigencia los requisitos para la cosntitución de cuentas por pagar.</t>
  </si>
  <si>
    <t>Circular</t>
  </si>
  <si>
    <t>Posible insuficiencia o inxistencia de instrumentos para la atención de denuncias</t>
  </si>
  <si>
    <t>Diseñar y socializar un procedimiento para la atención de peticiones, dentro del cual se encuentren incluidas las denuncias</t>
  </si>
  <si>
    <r>
      <rPr>
        <b/>
        <sz val="11"/>
        <color indexed="8"/>
        <rFont val="Arial Narrow"/>
        <family val="2"/>
      </rPr>
      <t xml:space="preserve">Secretaría General: </t>
    </r>
    <r>
      <rPr>
        <sz val="11"/>
        <color indexed="8"/>
        <rFont val="Arial Narrow"/>
        <family val="2"/>
      </rPr>
      <t>Atención al ciudadano</t>
    </r>
  </si>
  <si>
    <t>Posible insuficiencia o inxistencia de seguimiento al estado de los procesos disicplinarios de la entidad</t>
  </si>
  <si>
    <t>Realizar un seguimiento al estado de los procesos disciplianrios de la Agencia</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</si>
  <si>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</si>
  <si>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</si>
  <si>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</si>
  <si>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</si>
  <si>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</si>
  <si>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</si>
  <si>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</si>
  <si>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</si>
  <si>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</si>
  <si>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</si>
  <si>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</si>
  <si>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r>
      <t xml:space="preserve">Adelantar las decisiones de trámite necesarias en el procedimiento agrario de clarificación, provenientes de la setencia T488 del </t>
    </r>
    <r>
      <rPr>
        <b/>
        <sz val="11"/>
        <color indexed="8"/>
        <rFont val="Arial Narrow"/>
        <family val="2"/>
      </rPr>
      <t>2014,</t>
    </r>
    <r>
      <rPr>
        <sz val="11"/>
        <color indexed="8"/>
        <rFont val="Arial Narrow"/>
        <family val="2"/>
      </rPr>
      <t xml:space="preserve"> en cuanto a la naturaleza de la propiedad.</t>
    </r>
  </si>
  <si>
    <t xml:space="preserve">Adelantar las actividades del procedimiento admistrativo especial agrario, en lo referente a la clarificación de predios, de acuerdo con lo ordenado setencia T488 del 2014. </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</si>
  <si>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</si>
  <si>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</si>
  <si>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</si>
  <si>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</si>
  <si>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</si>
  <si>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</si>
  <si>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</si>
  <si>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</si>
  <si>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</si>
  <si>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</si>
  <si>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</si>
  <si>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</si>
  <si>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</si>
  <si>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</si>
  <si>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</si>
  <si>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</si>
  <si>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</si>
  <si>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</si>
  <si>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</si>
  <si>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Posibles incumplimientos en lo establecido en el Auto 173 de 2012.
Posibles deficiencias en la gestión para la dquisición de predios</t>
  </si>
  <si>
    <t xml:space="preserve">Constituir el resguardo indigena JIW , en cumplimiento del Auto 173 de 2012.
Adquisición de predios para la reubicación de la comunidad JIW.
</t>
  </si>
  <si>
    <t xml:space="preserve">Adquirir  y legalizar los predios para comunidad JIW.
Adquirir 3 predios para la reubicación de la comunidad JIW.
</t>
  </si>
  <si>
    <t>Resguardo constituido
Predios adquiridos</t>
  </si>
  <si>
    <t>Posibles deficiencias en la solicitud de ampliación del resguardo Caño - Jabon,  Comunidad Sikuani.</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</si>
  <si>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</si>
  <si>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</si>
  <si>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</si>
  <si>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Se observó informe de adjudicaciones efectuadas por el liquidado INCODER SIDRA-SANTANDER,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</si>
  <si>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</si>
  <si>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</si>
  <si>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</si>
  <si>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</si>
  <si>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Se observó informe de adjudicaciones efectuadas por el liquidado INCODER SIDRA-SANTANDER, relación de proyectos, así mismo, se observó instructivo ACCTI-I-001 versión 3 a diciembre 2017 y versión 4 a abril 2018.</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</si>
  <si>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</si>
  <si>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</si>
  <si>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</si>
  <si>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</si>
  <si>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</si>
  <si>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</si>
  <si>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</si>
  <si>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</si>
  <si>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</si>
  <si>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</si>
  <si>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</si>
  <si>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</si>
  <si>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</si>
  <si>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</si>
  <si>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</si>
  <si>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</si>
  <si>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</si>
  <si>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</si>
  <si>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</si>
  <si>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</si>
  <si>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</si>
  <si>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</si>
  <si>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</si>
  <si>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</si>
  <si>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</si>
  <si>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r>
      <t>INCODER.</t>
    </r>
    <r>
      <rPr>
        <b/>
        <sz val="11"/>
        <color theme="1"/>
        <rFont val="Arial Narrow"/>
        <family val="2"/>
      </rPr>
      <t xml:space="preserve"> Actuación especial: </t>
    </r>
    <r>
      <rPr>
        <sz val="11"/>
        <color theme="1"/>
        <rFont val="Arial Narrow"/>
        <family val="2"/>
      </rPr>
      <t xml:space="preserve">
Casos de Acumulación</t>
    </r>
  </si>
  <si>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</si>
  <si>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</si>
  <si>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 ela Agencia</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</si>
  <si>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</si>
  <si>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</si>
  <si>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Por ser el IGAC  la máxima autoridad nacional en los temas de avalúos comerciales y estudios de suelos, dentro de nuestro proceso de control de calidad de avalúos, no podriamos entrar a controvertir las unidades fisiográficas tenidas en cuenta en la realización del avalúo comercial realizado, ya que entrariamos a afectar sus competencias misionales.</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</si>
  <si>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</si>
  <si>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</si>
  <si>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</si>
  <si>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</si>
  <si>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</si>
  <si>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</si>
  <si>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</si>
  <si>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</si>
  <si>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</si>
  <si>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</si>
  <si>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</si>
  <si>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</si>
  <si>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r>
      <rPr>
        <b/>
        <sz val="11"/>
        <color indexed="8"/>
        <rFont val="Arial Narrow"/>
        <family val="2"/>
      </rPr>
      <t>Hallazgo No. 68.</t>
    </r>
    <r>
      <rPr>
        <sz val="11"/>
        <color indexed="8"/>
        <rFont val="Arial Narrow"/>
        <family val="2"/>
      </rPr>
      <t xml:space="preserve"> La Dirección Territorial informó que adelantó 9 trámites en la vigencia 2014, pese no se acato orden judicial. Se observa que son 10 actuaciones las que se adelantaron en la vigencia 2014. Los procedimientos de FNA y gestion documental no son aplicados. La  base de datos entregada por la Territorial en Norte de Santander, contiene información inexacta y no genera confiabilidad</t>
    </r>
  </si>
  <si>
    <t xml:space="preserve">Posible inexistencia de controles en procedimiento </t>
  </si>
  <si>
    <t>Diseñar y socializar 2 procedimientos: 1) Adjudicación de baldíos a personas naturales y 2)Selección de beneficiarios y adjudicación de predios no ocupados.</t>
  </si>
  <si>
    <t>Se evidenció la elaboración de los procedimientos ACCTI-P-003  "Adjudicación de baldíos a personas naturales", el 04/04/2017,  ACCTI-P-004 "Selección de beneficiarios y adjudicación de predios no ocupados", el 05/04/2017  y ACCTI-P-015 "Trámite especial en caso de ocupación de hecho de predios", el 05/04/2017, así mismo la publicación en la Intranet institucional. Por lo anterior, se verificó que la actividad se ejecutó en un 100%, según la acción establecida y el reporte presentado por la Dependencia.</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</si>
  <si>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</si>
  <si>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</si>
  <si>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</si>
  <si>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</si>
  <si>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</si>
  <si>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r>
      <rPr>
        <b/>
        <sz val="11"/>
        <color indexed="8"/>
        <rFont val="Arial Narrow"/>
        <family val="2"/>
      </rPr>
      <t>Hallazgo No. 30.</t>
    </r>
    <r>
      <rPr>
        <sz val="11"/>
        <color indexed="8"/>
        <rFont val="Arial Narrow"/>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</si>
  <si>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t xml:space="preserve">Diseñar y socializar procedimientos para la Adjudicación del Subsidio Integral de Reforma Agraria y materialización de subsidios.
</t>
  </si>
  <si>
    <t>Diseñar y socializar tres  prcedimientos:  1) Materialización del subsidio-Apoyo para cubrir los requerimientos financieros. 2) Adjudicación del Subsidio Integral de Reforma Agraria y 3) Materialización del subsidio-Adquisición del predio.</t>
  </si>
  <si>
    <r>
      <rPr>
        <b/>
        <sz val="11"/>
        <color indexed="8"/>
        <rFont val="Arial Narrow"/>
        <family val="2"/>
      </rPr>
      <t>Hallazgo No. 55.</t>
    </r>
    <r>
      <rPr>
        <sz val="11"/>
        <color indexed="8"/>
        <rFont val="Arial Narrow"/>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</si>
  <si>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t>Posible inexistencia de controles en procedimiento para la notificación de resoluciones de adjudicación y/o desconocimiento de las disposiciones existentes por parte de quienes intervienen en la ejecución d ela actividad</t>
  </si>
  <si>
    <t>Diseñar y socializar procedimientos para la Adjudicación de baldíos en los que se establezcan controles asociados a la publicación y notificación de actos administrativos</t>
  </si>
  <si>
    <t>Se evidenció la elaboración de los procedimientos ACCTI-P-003  "Adjudicación de baldíos a personas naturales", el 04/04/2017,  ACCTI-P-004 "Selección de beneficiarios y adjudicación de predios no ocupados", el 05/04/2017  y ACCTI-P-015 "Trámite especial en caso de ocupación de hecho de predios", el 05/04/2017, así mismo la publicación en la Intranet institucional</t>
  </si>
  <si>
    <r>
      <rPr>
        <b/>
        <sz val="11"/>
        <color indexed="8"/>
        <rFont val="Arial Narrow"/>
        <family val="2"/>
      </rPr>
      <t>Hallazgo No. 111.</t>
    </r>
    <r>
      <rPr>
        <sz val="11"/>
        <color indexed="8"/>
        <rFont val="Arial Narrow"/>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</si>
  <si>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t xml:space="preserve">Posible inexistencia de lineamientos para la entrega formalizada de predios </t>
  </si>
  <si>
    <r>
      <rPr>
        <b/>
        <sz val="11"/>
        <color indexed="8"/>
        <rFont val="Arial Narrow"/>
        <family val="2"/>
      </rPr>
      <t>Hallazgo No. 115.</t>
    </r>
    <r>
      <rPr>
        <sz val="11"/>
        <color indexed="8"/>
        <rFont val="Arial Narrow"/>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</si>
  <si>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</si>
  <si>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</si>
  <si>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</si>
  <si>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</si>
  <si>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</si>
  <si>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r>
      <rPr>
        <b/>
        <sz val="11"/>
        <color indexed="8"/>
        <rFont val="Arial Narrow"/>
        <family val="2"/>
      </rPr>
      <t>Hallazgo No. 44</t>
    </r>
    <r>
      <rPr>
        <sz val="11"/>
        <color indexed="8"/>
        <rFont val="Arial Narrow"/>
        <family val="2"/>
      </rPr>
      <t xml:space="preserve"> - Archivo Documental Proyectos SIDRA.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</si>
  <si>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t>por deficiencias en los controles y gestión de archivo</t>
  </si>
  <si>
    <t>Revisar el expediente y la información disponible del proyecto en la ANT.</t>
  </si>
  <si>
    <t>Implementar los procedimientos de gestión documental, en el marco de los establecidos por la ANT.</t>
  </si>
  <si>
    <t>Establecer política en materia de gestiòn documental en la Entidad</t>
  </si>
  <si>
    <t>Elaborar un instrumento que establezca la polìtica para el manejo y control de la gestiòn documental en concordancia con los lineamientos dados por el Archivo General de la Nación</t>
  </si>
  <si>
    <t>INSTRUMENTO</t>
  </si>
  <si>
    <t>Por deficiencias de control y monitoreo al proceso, a la necesidad de ajustarse a un recurso adjudicado y demostrar que con tal recurso se generaran determinados salarios</t>
  </si>
  <si>
    <r>
      <t xml:space="preserve">Revisar las carpetas contentivas de los soportes al proceso de adjudicación del subsidio </t>
    </r>
    <r>
      <rPr>
        <sz val="11"/>
        <rFont val="Arial Narrow"/>
        <family val="2"/>
      </rPr>
      <t>SIDRA</t>
    </r>
    <r>
      <rPr>
        <sz val="11"/>
        <color indexed="10"/>
        <rFont val="Arial Narrow"/>
        <family val="2"/>
      </rPr>
      <t xml:space="preserve"> </t>
    </r>
    <r>
      <rPr>
        <sz val="11"/>
        <color indexed="8"/>
        <rFont val="Arial Narrow"/>
        <family val="2"/>
      </rPr>
      <t>y el estado de los proyectos.</t>
    </r>
  </si>
  <si>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</si>
  <si>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</si>
  <si>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</si>
  <si>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Establecer el procedimiento del Subsidio Integral de Reforma Agraria de acuerdo con la nueva estructura de ANT inluyendo mecanismos de control y seguimiento de lo planificado.</t>
  </si>
  <si>
    <t>por cuanto el INCODER no ha realizado el acompañamiento al momento de adquirir los elementos autorizados ni posteriormente el seguimiento que le permita verificar que los recursos hayan sido utilizados conforme a la destinación prevista y autorizada,</t>
  </si>
  <si>
    <t>Establecer el procedimiento del Subsidio Integral de Reforma Agraria de acuerdo con la nueva estructura de ANT inluyendo mecanismos de control y seguimiento de la ejecución presupuestal de los proyectos, de conformidad con las competencias de la ANT en el marco del Decreto 2363 del 2015 y en la articulación con la ADR como idoneo en los componentes productivos posterior a la adjudicación</t>
  </si>
  <si>
    <t>deficiencias en la eficacia de la gestión adelantada por el INCODER</t>
  </si>
  <si>
    <t>Revisar las causas que generon demoras en el procedimiento.</t>
  </si>
  <si>
    <t>debilidades en el proceso administrativo de planeación, así como en la gestión desarrollada por el INCODER</t>
  </si>
  <si>
    <t>incumplimiento de las responsabilidades asignadas en el protocolo vigente</t>
  </si>
  <si>
    <t>Establecer el procedimiento del Subsidio Integral de Reforma Agraria de acuerdo con la nueva estructura de ANT inluyendo mecanismos de control y seguimiento de los comités de compra, de conformidad con las competencias de la ANT en el marco del Decreto 2363 del 2015 y en la articulación con la ADR como idoneo en los componentes productivos posterior a la adjudicación del predio.</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</si>
  <si>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</si>
  <si>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</si>
  <si>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</si>
  <si>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</si>
  <si>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</si>
  <si>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</si>
  <si>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</si>
  <si>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</si>
  <si>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Capacitar a los servidores públicos de la Dirección de Asuntos Étnicos de la ANT en el correcto archivo de expedeintes conforme al Decreto 1071 de 2015 y de acuerdo con la reglamentación del Archivo General de la Nación (Decreto 1080 de 2015)</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</si>
  <si>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</si>
  <si>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</si>
  <si>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</si>
  <si>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</si>
  <si>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</si>
  <si>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</si>
  <si>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</si>
  <si>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</si>
  <si>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</si>
  <si>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</si>
  <si>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</si>
  <si>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</si>
  <si>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</si>
  <si>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</si>
  <si>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</si>
  <si>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</si>
  <si>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</si>
  <si>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</si>
  <si>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</si>
  <si>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</si>
  <si>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</si>
  <si>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</si>
  <si>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</si>
  <si>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</si>
  <si>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Se observó registro de veeduría  del proyecto productivo N° D1-ARA-054-5007, así como la Resolución 9956 de 22 de noviembre 2013, por la cual se adjudica un subsidio integral directo reforma agraria</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</si>
  <si>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</si>
  <si>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</si>
  <si>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</si>
  <si>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</si>
  <si>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Narrow"/>
        <family val="2"/>
      </rPr>
      <t xml:space="preserve">Revisar el estado de las pólizas del 100% de los contratos vigentes, y adelantar las gestiones necesarias en ausencia de poliza", </t>
    </r>
    <r>
      <rPr>
        <sz val="11"/>
        <color indexed="8"/>
        <rFont val="Arial Narrow"/>
        <family val="2"/>
      </rPr>
      <t>no es posible realizar dicha modificación, teniendo en cuenta que esta, aunque se ha demostrado avace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</si>
  <si>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</si>
  <si>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Los soportes no evidencian el cumplimeinto de la acción</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</si>
  <si>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</si>
  <si>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</si>
  <si>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</si>
  <si>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</si>
  <si>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Esta actividad se encuentra dentro de los tiempos de ejecución, sin embargo se evidenció cumpliento anticipado</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</si>
  <si>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</si>
  <si>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</si>
  <si>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</si>
  <si>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</si>
  <si>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Posibles deficiencias en la supervisión de los contratos de arrendamiento, en lo atinente a las obigaciones contractuales relacionadas con temas ambientales</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</si>
  <si>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</si>
  <si>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</si>
  <si>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</si>
  <si>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</si>
  <si>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</si>
  <si>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</si>
  <si>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</si>
  <si>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</si>
  <si>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</si>
  <si>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Socializar normatividad y disposiciciones vigentes aplicables a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</si>
  <si>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</si>
  <si>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</si>
  <si>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</si>
  <si>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</si>
  <si>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</si>
  <si>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</si>
  <si>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</si>
  <si>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</si>
  <si>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</si>
  <si>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</si>
  <si>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Revisar el 100% de contratos de arrendamiento vigentes para establecer en cuáles de ellos se encuentra incluída la cláusula relacionada con la nulidad establecida en la sentencia del Consejo de Estado y proceder a la expedición del documento modificatorio.</t>
  </si>
  <si>
    <t>Porcentaje de Contratos vigentes revisados y ajustados</t>
  </si>
  <si>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habia sido reportado en los anteriores seguimientos del Plan de mejoramiento. Así mismo, informan que efectuaron la expedición de los documentos modificatorios que los requerian, po rlo que se observaron los oficios de notificación a los arrendatarios informando la modificación de la clausula segunda del contrato de arrendamiento.
Por lo anterior, se da cumplimiento de 100%. Sin embargo la actividad fue ejecutada con fecha posterior a la programada. 
</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</si>
  <si>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</si>
  <si>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</si>
  <si>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</si>
  <si>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</si>
  <si>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</si>
  <si>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</si>
  <si>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</si>
  <si>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</si>
  <si>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</si>
  <si>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</si>
  <si>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</si>
  <si>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</si>
  <si>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</si>
  <si>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</si>
  <si>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</si>
  <si>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</si>
  <si>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</si>
  <si>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</si>
  <si>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</si>
  <si>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</si>
  <si>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</si>
  <si>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</si>
  <si>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</si>
  <si>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</si>
  <si>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</si>
  <si>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</si>
  <si>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</si>
  <si>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</si>
  <si>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</si>
  <si>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</si>
  <si>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 xml:space="preserve">Desarrollo e Implementación de una herramienta de apoyo a la supervision </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</si>
  <si>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</si>
  <si>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</si>
  <si>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</si>
  <si>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</si>
  <si>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</si>
  <si>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</si>
  <si>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</si>
  <si>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</si>
  <si>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</si>
  <si>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</si>
  <si>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</si>
  <si>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</si>
  <si>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</si>
  <si>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</si>
  <si>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</si>
  <si>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</si>
  <si>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</si>
  <si>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</si>
  <si>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</si>
  <si>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</si>
  <si>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</si>
  <si>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</si>
  <si>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</si>
  <si>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</si>
  <si>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</si>
  <si>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</si>
  <si>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</si>
  <si>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</si>
  <si>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</si>
  <si>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</si>
  <si>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</si>
  <si>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Secretaría General: Grupo de Contración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</si>
  <si>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</si>
  <si>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</si>
  <si>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</si>
  <si>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</si>
  <si>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</si>
  <si>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</si>
  <si>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</si>
  <si>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</si>
  <si>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</si>
  <si>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</si>
  <si>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</si>
  <si>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</si>
  <si>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</si>
  <si>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</si>
  <si>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</si>
  <si>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</si>
  <si>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</si>
  <si>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</si>
  <si>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</si>
  <si>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</si>
  <si>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</si>
  <si>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</si>
  <si>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</si>
  <si>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</si>
  <si>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</si>
  <si>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</si>
  <si>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</si>
  <si>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</si>
  <si>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</si>
  <si>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</si>
  <si>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</si>
  <si>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</si>
  <si>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</si>
  <si>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</si>
  <si>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</si>
  <si>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</si>
  <si>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</si>
  <si>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</si>
  <si>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</si>
  <si>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Se observaron registros de asistencia del 24 y 25 de abril de 2018, para la construcción y revisión de la Guia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dió aprobación para la adopción de la Guia Operativa de las Iniciativas Comunitarias, la cual en contenido  contempla la socializacion.- 
Como evidencia se  suministro el listado de asistencia de la socializacion que se hizo el 27 de julio al interior del grupo de trabajo de iniciativas comunitarias
Por lo anterior se da cumplimiento a la acción con fecha posterior a la programada.</t>
  </si>
  <si>
    <t>Fotalecer el instructivo de implementación de iniciativas comunitarias</t>
  </si>
  <si>
    <t xml:space="preserve">Actualizar el instructivo involucrando i) proceso de selección objetivo para la ejecución de la inicitativa. ii) Adjudicación al grupo de interés. </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</si>
  <si>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</si>
  <si>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</si>
  <si>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</si>
  <si>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</si>
  <si>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</si>
  <si>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</si>
  <si>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</si>
  <si>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</si>
  <si>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Se observó acta N°7 mediante la cual se registra la realización d ela supervisión de ejecución técnica administrativa y financiera Res 306 de 2016. Así mismo se observó informe resumen de ejecución de la inciativa denominada "implementación de cultivos de plátano, maíz y cacao....". Por lo anterior se da cumplimiento de 100%</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</si>
  <si>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</si>
  <si>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</si>
  <si>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</si>
  <si>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La Dependencia suministró información de avance de la acción. Sin embargo, la acción no presentaa cumplimiento, debido a que no se aplicó la encuesta de satisfacción. </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</si>
  <si>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</si>
  <si>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</si>
  <si>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</si>
  <si>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</si>
  <si>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Se observó anexo 6. Concepto de viabilidad jurídica tecnica y financiera de iniciativa comunitaria aprobada para el montaje de un invernadero comunitario para la producción de hortalizas en la comunidad indígena Arhuaca Ikarwa, así como, la base de datos utilizada para llevar el control de las iniciativas de acuerdo a la Guía operativa establecida. Por lo anterior se da cumplimiento de 100%
</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</si>
  <si>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</si>
  <si>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</si>
  <si>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</si>
  <si>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</si>
  <si>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</si>
  <si>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</si>
  <si>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</si>
  <si>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</si>
  <si>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Debilidades en la estructuración juridico - técnica de las necesidades y su relación con la modalidad y régimen jurídico aplicable</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</si>
  <si>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</si>
  <si>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</si>
  <si>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</si>
  <si>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</si>
  <si>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</si>
  <si>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</si>
  <si>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</si>
  <si>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</si>
  <si>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</si>
  <si>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</si>
  <si>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</si>
  <si>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</si>
  <si>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</si>
  <si>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</si>
  <si>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</si>
  <si>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</si>
  <si>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</si>
  <si>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</si>
  <si>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</si>
  <si>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</si>
  <si>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</si>
  <si>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 xml:space="preserve">Se observaron las conciliaciones correspondientes al mes de julio, agosto, septiembre, octubre, noviembre, diciembre,enero y febrero. Por lo anterior se da cumplimiento de 100% de la actividad. </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</si>
  <si>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</si>
  <si>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</si>
  <si>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</si>
  <si>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</si>
  <si>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</si>
  <si>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</si>
  <si>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</si>
  <si>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</si>
  <si>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</si>
  <si>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</si>
  <si>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</si>
  <si>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</si>
  <si>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</si>
  <si>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</si>
  <si>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</si>
  <si>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</si>
  <si>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</si>
  <si>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</si>
  <si>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</si>
  <si>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</si>
  <si>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</si>
  <si>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</si>
  <si>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</si>
  <si>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</si>
  <si>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</si>
  <si>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</si>
  <si>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</si>
  <si>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</si>
  <si>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</si>
  <si>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Realizar  informe de las acciones juridicas y/o administrativas a que halla lugar en cada caso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</si>
  <si>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</si>
  <si>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</si>
  <si>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</si>
  <si>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</si>
  <si>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Falta de control en la información presentada por el supervisor en lo referentea la legalización de recursos en las fechas establecidas</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</si>
  <si>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</si>
  <si>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</si>
  <si>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</si>
  <si>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</si>
  <si>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</si>
  <si>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</si>
  <si>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</si>
  <si>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</si>
  <si>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</si>
  <si>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</si>
  <si>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</si>
  <si>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</si>
  <si>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</si>
  <si>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</si>
  <si>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</si>
  <si>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Ausencia de politicas, procedimientos o formatos de la ANT para la presentación y consolidación de la información y soportes de consignaciones realizadas por terceros con ocasión a servicios de copias</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</si>
  <si>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</si>
  <si>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</si>
  <si>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</si>
  <si>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</si>
  <si>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</si>
  <si>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</si>
  <si>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La contabiilización de la cuenta inventarios terrenos corresponde a los bienes tranferidos por actas de liquidación del INCODER sin que exista una titularización formal en los folios de matrícula inmobiliaria a la ANT</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</si>
  <si>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</si>
  <si>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</si>
  <si>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</si>
  <si>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</si>
  <si>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</si>
  <si>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</si>
  <si>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</si>
  <si>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</si>
  <si>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</si>
  <si>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</si>
  <si>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</si>
  <si>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</si>
  <si>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</si>
  <si>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</si>
  <si>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</si>
  <si>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</si>
  <si>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</si>
  <si>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</si>
  <si>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Falta de políticas específicas, que muestren las características  y el manejo específico en cuanto a reconocimiento, clasificación, medicion inicial, medición posterior y revelación de algunas cuentas.</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</si>
  <si>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</si>
  <si>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</si>
  <si>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</si>
  <si>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</si>
  <si>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</si>
  <si>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</si>
  <si>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</si>
  <si>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</si>
  <si>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</si>
  <si>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</si>
  <si>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</si>
  <si>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La justificación de la constitucion de la reserva presupuestal no se enmarca dentro del concepto de caso fortuito y fuerza mayor</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</si>
  <si>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</si>
  <si>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</si>
  <si>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</si>
  <si>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</si>
  <si>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</si>
  <si>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</si>
  <si>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</si>
  <si>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Impulsar las actuaciones para cumplir con los terminos estimados dentro del procedimiento de adquisición de predios.</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</si>
  <si>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</si>
  <si>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</si>
  <si>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</si>
  <si>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</si>
  <si>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</si>
  <si>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</si>
  <si>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</si>
  <si>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</si>
  <si>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</si>
  <si>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</si>
  <si>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</si>
  <si>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</si>
  <si>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</si>
  <si>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</si>
  <si>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</si>
  <si>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</si>
  <si>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</si>
  <si>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</si>
  <si>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 xml:space="preserve">Incluir en el manual de supervisión de la ANT la obligación por parte de los supervisores de seguimiento expreso y certificación detallada de la ejecución de los recursos de contrapartida en los convenios dde cooperación </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</si>
  <si>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</si>
  <si>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</si>
  <si>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</si>
  <si>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</si>
  <si>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</si>
  <si>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</si>
  <si>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</si>
  <si>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</si>
  <si>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Solicitar a la Oficina de las Naciones Unidas contra la Droga y el Delit - UNODC pronunciamiento sobre el alcance de la inmunidad de jurisdicción que ostenta y el compromiso de presentar información financiera desasgregada</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</si>
  <si>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</si>
  <si>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</si>
  <si>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</si>
  <si>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</si>
  <si>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</si>
  <si>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Solicitar a FAO Colombia pronunciamiento sobre el alcance de la inmunidad de jurisdicción que ostenta y el compromiso de presentar información financiera desasgregada</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</si>
  <si>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</si>
  <si>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</si>
  <si>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</si>
  <si>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</si>
  <si>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</si>
  <si>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</si>
  <si>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</si>
  <si>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</si>
  <si>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</si>
  <si>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</si>
  <si>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</si>
  <si>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</si>
  <si>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</si>
  <si>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</si>
  <si>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</si>
  <si>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</si>
  <si>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</si>
  <si>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Estudio y analisis del Acuerdo Marco por el cual se suscribió el contrato Interadministrativo, así como los términos convenidos</t>
  </si>
  <si>
    <t xml:space="preserve">Revisar y si es del caso, ajustar, los formatos de presentación de la información financieta.  </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</si>
  <si>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</si>
  <si>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</si>
  <si>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</si>
  <si>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</si>
  <si>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</si>
  <si>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</si>
  <si>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</si>
  <si>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</si>
  <si>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r>
      <t>Elaborar  informe técnico que contenga modelos productivos concordantes con la disponibilidad de agua actual.</t>
    </r>
    <r>
      <rPr>
        <sz val="11"/>
        <color indexed="10"/>
        <rFont val="Arial Narrow"/>
        <family val="2"/>
      </rPr>
      <t xml:space="preserve"> </t>
    </r>
  </si>
  <si>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</si>
  <si>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</si>
  <si>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</si>
  <si>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</si>
  <si>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</si>
  <si>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 xml:space="preserve">Realizar visitas topograficas y agronomicas de los predios </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</si>
  <si>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</si>
  <si>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</si>
  <si>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</si>
  <si>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</si>
  <si>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</si>
  <si>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</si>
  <si>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</si>
  <si>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</si>
  <si>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</si>
  <si>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</si>
  <si>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</si>
  <si>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</si>
  <si>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</si>
  <si>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</si>
  <si>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</si>
  <si>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</si>
  <si>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</si>
  <si>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 xml:space="preserve">Solicitud a la Dirección de Asuntos Étnicos de la ANT, con el fin de verificar si sobre el predio denominado el Mediecito la Selva, se presenta alguna solicitud de constitución, restructuración, ampliación o saneamiento del reguardo indígena. </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</si>
  <si>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</si>
  <si>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</si>
  <si>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</si>
  <si>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</si>
  <si>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</si>
  <si>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</si>
  <si>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</si>
  <si>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</si>
  <si>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</si>
  <si>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</si>
  <si>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</si>
  <si>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</si>
  <si>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Dar respuesta a la solicitud efectuada por la Dirección de Acceso a Tierras de la ANT, respecto del predio denominado el Mediecito la Selva con relación a alguna solicitud de constitución, reestructuración, ampliación o saneamiento del reguardo indígena.</t>
  </si>
  <si>
    <t>Solicitud al Ministerio Público y al Ministerio del Interior, para acompañamiento en los diálogos entre la comunidad indígena y campesinos  que conlleve a establecer una solución concertada integral y definitiva.</t>
  </si>
  <si>
    <t>Participar de las convocatorias de la Dirección de Acceso a Tierras y el Grupo de Diálogo Social, para acompañar el diálodo entre las comunidades involucradas.</t>
  </si>
  <si>
    <t xml:space="preserve">Acta </t>
  </si>
  <si>
    <t>Inadecuado control y seguimiento de la ANT, frente al deber de concertación con las instancias representativas de las comunidades indígenas.</t>
  </si>
  <si>
    <t>Verificar la suscribción de las actas de las sesiones de la CNTI, por parte de los representantes del Gobierno Nacional y de los Delegados de los pueblos indígenas de la CNTI.</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</si>
  <si>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</si>
  <si>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</si>
  <si>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</si>
  <si>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Denuncia en el marco de la Auditoría Financiera vigencia fiscal 2018</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</si>
  <si>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</si>
  <si>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</si>
  <si>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</si>
  <si>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</si>
  <si>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</si>
  <si>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</si>
  <si>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</si>
  <si>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</si>
  <si>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</si>
  <si>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</si>
  <si>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</si>
  <si>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</si>
  <si>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Realizar la  coordinación y articulación con el grupo de trabajo Geografía y Topografía para la revisión y ajuste de la información cartográfica polígonos Zonas de Reserva Campesina actualmente constituídas (cruces con capas temáticas para identificación y subsanación de determinantes ambientales y/o jurídicas)</t>
  </si>
  <si>
    <t>Polígono Zonas de Reserva Campesina actualmente constituídas ajustados y validados</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</si>
  <si>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</si>
  <si>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</si>
  <si>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</si>
  <si>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</si>
  <si>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</si>
  <si>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</si>
  <si>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</si>
  <si>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</si>
  <si>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</si>
  <si>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</si>
  <si>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</si>
  <si>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</si>
  <si>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</si>
  <si>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</si>
  <si>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</si>
  <si>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</si>
  <si>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</si>
  <si>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</si>
  <si>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</si>
  <si>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</si>
  <si>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</si>
  <si>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</si>
  <si>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r>
      <t xml:space="preserve">Socializar los proyectos de inversión y apropiación presupuestal </t>
    </r>
    <r>
      <rPr>
        <sz val="11"/>
        <rFont val="Arial Narrow"/>
        <family val="2"/>
      </rPr>
      <t xml:space="preserve"> </t>
    </r>
    <r>
      <rPr>
        <sz val="11"/>
        <color theme="1"/>
        <rFont val="Arial Narrow"/>
        <family val="2"/>
      </rPr>
      <t>para vigencia 2020 a Direcciones misionales y Subdirección Administrativa y Financiera de conformidad con el Decreto 902 de 2017</t>
    </r>
  </si>
  <si>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</si>
  <si>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</si>
  <si>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</si>
  <si>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</si>
  <si>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</si>
  <si>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formato de control documental  que permita realizar el check List al proceso de compra directa desde su inicio hasta el final. (Programas Especiales)</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</si>
  <si>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</si>
  <si>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</si>
  <si>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</si>
  <si>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</si>
  <si>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</si>
  <si>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r>
      <t>INCODER.</t>
    </r>
    <r>
      <rPr>
        <b/>
        <sz val="11"/>
        <color indexed="8"/>
        <rFont val="Arial Narrow"/>
        <family val="2"/>
      </rPr>
      <t xml:space="preserve"> Actuación Especial:</t>
    </r>
    <r>
      <rPr>
        <sz val="11"/>
        <color indexed="8"/>
        <rFont val="Arial Narrow"/>
        <family val="2"/>
      </rPr>
      <t xml:space="preserve">
Administración de Baldíos</t>
    </r>
  </si>
  <si>
    <r>
      <t xml:space="preserve">INCODER. </t>
    </r>
    <r>
      <rPr>
        <b/>
        <sz val="11"/>
        <color indexed="8"/>
        <rFont val="Arial Narrow"/>
        <family val="2"/>
      </rPr>
      <t xml:space="preserve">Actuación Especial: </t>
    </r>
    <r>
      <rPr>
        <sz val="11"/>
        <color indexed="8"/>
        <rFont val="Arial Narrow"/>
        <family val="2"/>
      </rPr>
      <t xml:space="preserve">
Mapiripan</t>
    </r>
  </si>
  <si>
    <t>Ejecutada</t>
  </si>
  <si>
    <t>Incumplida</t>
  </si>
  <si>
    <t>En términos</t>
  </si>
  <si>
    <t>Ejecutadas</t>
  </si>
  <si>
    <t>Incumplidas</t>
  </si>
  <si>
    <t>Total</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</si>
  <si>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</si>
  <si>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</si>
  <si>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</si>
  <si>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</si>
  <si>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</si>
  <si>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</si>
  <si>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</si>
  <si>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</si>
  <si>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</si>
  <si>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</si>
  <si>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</si>
  <si>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</si>
  <si>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</si>
  <si>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Plan de Mejoramiento CGR</t>
  </si>
  <si>
    <t>Total PMI</t>
  </si>
  <si>
    <t>Plan de Mejoramiento Interno</t>
  </si>
  <si>
    <t>Subdirección de Seguridad Jurídica de Tierras</t>
  </si>
  <si>
    <t>Plan de Mejoramiento Institucional (CGR + PMI)</t>
  </si>
  <si>
    <t>TOTAL ACUMULADO</t>
  </si>
  <si>
    <t>Total MPI</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</si>
  <si>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</si>
  <si>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</si>
  <si>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</si>
  <si>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</si>
  <si>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</si>
  <si>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</si>
  <si>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</si>
  <si>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t xml:space="preserve">En el siguiente link https://agenciadetierras-my.sharepoint.com/:b:/g/personal/leidy_zuniga_agenciadetierras_gov_co/EXVWiU0NuoBNntsfcQz_wUoBMvBVPQvbfkmCr1h_2IJ-QQ?e=7pmFBQ, se adjunta documento de historia de usuario  firmada y aprobada donde se especifican las funcionalidades de los reportes creados para el RESO dentro del Sistema Integrado de Tierras. </t>
  </si>
  <si>
    <r>
      <t>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Narrow"/>
        <family val="2"/>
      </rPr>
      <t>Por la cual se regula el cobro de copias expedidas por la Entidad</t>
    </r>
    <r>
      <rPr>
        <sz val="11"/>
        <rFont val="Arial Narrow"/>
        <family val="2"/>
      </rPr>
      <t xml:space="preserve">". </t>
    </r>
  </si>
  <si>
    <t xml:space="preserve">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</si>
  <si>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</si>
  <si>
    <t>La Secretaría General a través de la Circular No. 23 del 28/11/2019, emite los aspectos a tener en cuenta para el cierre de la vigencia, dentro de los cuales se destacan la constitución de las  reservas presupuestales y cuentas por pagar.
Actividad con cierre posterior al programado.</t>
  </si>
  <si>
    <t xml:space="preserve">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</si>
  <si>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</si>
  <si>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</si>
  <si>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t>Informe semestral indicando la relación de renovaciones y/o nuevos convenios de cooperación con anexo técnico con el compromiso de soportabilidad en el gasto y su alcance</t>
  </si>
  <si>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 </t>
    </r>
    <r>
      <rPr>
        <sz val="11"/>
        <rFont val="Arial Narrow"/>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Narrow"/>
        <family val="2"/>
      </rPr>
      <t>http://intranet.agenciadetierras.gov.co/index.php/administracion-de-bienes-y-servicios/</t>
    </r>
  </si>
  <si>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</si>
  <si>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</si>
  <si>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Narrow"/>
        <family val="2"/>
      </rPr>
      <t>30/12/2019.</t>
    </r>
    <r>
      <rPr>
        <sz val="11"/>
        <color theme="1"/>
        <rFont val="Arial Narrow"/>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del 14/01/2020, el cual informa que "</t>
    </r>
    <r>
      <rPr>
        <i/>
        <sz val="11"/>
        <color theme="1"/>
        <rFont val="Arial Narrow"/>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Narrow"/>
        <family val="2"/>
      </rPr>
      <t xml:space="preserve">http://intranet.agenciadetierras.gov.co/index.php/gestion-financiera/ </t>
    </r>
    <r>
      <rPr>
        <sz val="11"/>
        <color rgb="FF0070C0"/>
        <rFont val="Arial Narrow"/>
        <family val="2"/>
      </rPr>
      <t xml:space="preserve">"
</t>
    </r>
    <r>
      <rPr>
        <sz val="11"/>
        <color theme="1"/>
        <rFont val="Arial Narrow"/>
        <family val="2"/>
      </rPr>
      <t>Cabe señalar, que dada a la fecha de expedición del informe (14/01/2020), la actividad presentó cierre posterior a la fecha establecida para su finalización (30/09/2019).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</si>
  <si>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</si>
  <si>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</si>
  <si>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21/12/2020. </t>
    </r>
    <r>
      <rPr>
        <sz val="11"/>
        <color theme="1"/>
        <rFont val="Arial Narrow"/>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Narrow"/>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Narrow"/>
        <family val="2"/>
      </rPr>
      <t>". 
Cabe señalar, que dada a la fecha de expedición del informe (14/01/2020), la actividad presentó cierre posterior a la fecha establecida para su finalización (31/10/2019).</t>
    </r>
  </si>
  <si>
    <r>
      <rPr>
        <b/>
        <sz val="11"/>
        <color theme="1"/>
        <rFont val="Arial Narrow"/>
        <family val="2"/>
      </rPr>
      <t>30/12/2019.</t>
    </r>
    <r>
      <rPr>
        <sz val="11"/>
        <color theme="1"/>
        <rFont val="Arial Narrow"/>
        <family val="2"/>
      </rPr>
      <t xml:space="preserve"> No se observaron los soportes que evidencien el reporte de cumplimiento realizado por el responsable de ejecución de la actividad.
</t>
    </r>
    <r>
      <rPr>
        <b/>
        <sz val="11"/>
        <color theme="1"/>
        <rFont val="Arial Narrow"/>
        <family val="2"/>
      </rPr>
      <t xml:space="preserve">21/12/2020. </t>
    </r>
    <r>
      <rPr>
        <sz val="11"/>
        <color theme="1"/>
        <rFont val="Arial Narrow"/>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</si>
  <si>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Narrow"/>
        <family val="2"/>
      </rPr>
      <t xml:space="preserve">30/12/2019. </t>
    </r>
    <r>
      <rPr>
        <sz val="11"/>
        <color theme="1"/>
        <rFont val="Arial Narrow"/>
        <family val="2"/>
      </rPr>
      <t xml:space="preserve">No se observaron los soportes que evidencien el reporte de cumplimiento realizado por el responsable de ejecución de la actividad.
</t>
    </r>
    <r>
      <rPr>
        <b/>
        <sz val="11"/>
        <color theme="1"/>
        <rFont val="Arial Narrow"/>
        <family val="2"/>
      </rPr>
      <t xml:space="preserve">
21/12/2020. </t>
    </r>
    <r>
      <rPr>
        <sz val="11"/>
        <color theme="1"/>
        <rFont val="Arial Narrow"/>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</si>
  <si>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Narrow"/>
        <family val="2"/>
      </rPr>
      <t xml:space="preserve">30/12/2019. </t>
    </r>
    <r>
      <rPr>
        <sz val="11"/>
        <color theme="1"/>
        <rFont val="Arial Narrow"/>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</si>
  <si>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rPr>
        <b/>
        <sz val="11"/>
        <color theme="1"/>
        <rFont val="Arial Narrow"/>
        <family val="2"/>
      </rPr>
      <t xml:space="preserve">30/12/2019. </t>
    </r>
    <r>
      <rPr>
        <sz val="11"/>
        <color theme="1"/>
        <rFont val="Arial Narrow"/>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</si>
  <si>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rPr>
        <b/>
        <sz val="11"/>
        <color rgb="FF000000"/>
        <rFont val="Arial Narrow"/>
        <family val="2"/>
      </rPr>
      <t>30/12/2019.</t>
    </r>
    <r>
      <rPr>
        <sz val="11"/>
        <color rgb="FF000000"/>
        <rFont val="Arial Narrow"/>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Narrow"/>
        <family val="2"/>
      </rPr>
      <t xml:space="preserve">20/01/2020. </t>
    </r>
    <r>
      <rPr>
        <sz val="11"/>
        <color rgb="FF000000"/>
        <rFont val="Arial Narrow"/>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Narrow"/>
        <family val="2"/>
      </rPr>
      <t>21/01/2020.</t>
    </r>
    <r>
      <rPr>
        <sz val="11"/>
        <color rgb="FF000000"/>
        <rFont val="Arial Narrow"/>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</si>
  <si>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</si>
  <si>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</si>
  <si>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</si>
  <si>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Mediante memorando 20196001299921 del 24 de diciembre, se solicitó a Colombia Compra eficiente concepto sobre la conveniencia, legalidad y pertinencia de suscribir convenios de cooperación internacional con organizaciones internacionales.</t>
  </si>
  <si>
    <t>Mediante memorando 20196001312331 del 30 de diciembre, se solicitó a la Oficina de las Naciones Unidas Contra la Droga y el Delito - UNODC concepto  sobre el alcance de la inmunidad jurisdiccional frente a la presentación de la información financiera desagregada</t>
  </si>
  <si>
    <t>La dependencia informó que la Dirección de Ordenamiento Social de la Propiedad solicito telefónicamente información  correspondiente al alcance del régimen de inmunidades de la FAO, dicha solicitud fue respondida vía correo electrónico oficial del cual se adjunta copia</t>
  </si>
  <si>
    <r>
      <rPr>
        <b/>
        <sz val="11"/>
        <color theme="1"/>
        <rFont val="Arial Narrow"/>
        <family val="2"/>
      </rPr>
      <t xml:space="preserve">30/12/2019. </t>
    </r>
    <r>
      <rPr>
        <sz val="11"/>
        <color theme="1"/>
        <rFont val="Arial Narrow"/>
        <family val="2"/>
      </rPr>
      <t>La actividad presentó incumplimiento frente a lo planificado, toda vez que, no se suministraron avances de gestión y/o cumplimiento por parte del responsable de ejecución.</t>
    </r>
  </si>
  <si>
    <r>
      <rPr>
        <b/>
        <sz val="11"/>
        <color theme="1"/>
        <rFont val="Arial Narrow"/>
        <family val="2"/>
      </rPr>
      <t>20/01/2020.</t>
    </r>
    <r>
      <rPr>
        <sz val="11"/>
        <color theme="1"/>
        <rFont val="Arial Narrow"/>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Narrow"/>
        <family val="2"/>
      </rPr>
      <t xml:space="preserve">
21/01/2020. </t>
    </r>
    <r>
      <rPr>
        <sz val="11"/>
        <color theme="1"/>
        <rFont val="Arial Narrow"/>
        <family val="2"/>
      </rPr>
      <t>Se evidenciaron pantallazos pertenecientes al SIT en los cuales se puede observar el funcionamiento de los reportes enunciados anteriormente.</t>
    </r>
  </si>
  <si>
    <t>En consonancia con los avances y soportes suministrados por el responsable de ejecución, se observó la elaboración de 9 actas para la vigencia 2019 y 11 actas para la vigencia 2018, cumpliendo lo establecido.</t>
  </si>
  <si>
    <t xml:space="preserve">La Dependencia informó que se realizó:
• 30/09/2019 Capacitación sobre Supervisión de Contratos. con 17 asistentes 
• 30/10/2019 Capacitación sobre Supervisión de Contratos. con 14 asistentes
Por lo cual se registra la ejecución completa teniendo en cuenta la unidad de medida.
</t>
  </si>
  <si>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</si>
  <si>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</si>
  <si>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rgb="FF000000"/>
        <rFont val="Arial Narrow"/>
        <family val="2"/>
      </rPr>
      <t>30/09/2018.</t>
    </r>
    <r>
      <rPr>
        <sz val="11"/>
        <color rgb="FF000000"/>
        <rFont val="Arial Narrow"/>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Narrow"/>
        <family val="2"/>
      </rPr>
      <t>30/12/2018.</t>
    </r>
    <r>
      <rPr>
        <sz val="11"/>
        <color rgb="FF000000"/>
        <rFont val="Arial Narrow"/>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Narrow"/>
        <family val="2"/>
      </rPr>
      <t>21/01/2020.</t>
    </r>
    <r>
      <rPr>
        <sz val="11"/>
        <color rgb="FF000000"/>
        <rFont val="Arial Narrow"/>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</si>
  <si>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</si>
  <si>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</si>
  <si>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</si>
  <si>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</si>
  <si>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t xml:space="preserve">Mediante memorando con radicado No. 20194000185103, la Dirección de Acceso a Tierras remitió a la dependencia de Planeación, Proyecto de Acuerdo definitivo, una vez publicado y con su respectiva viabilidad jurídica, con el objeto de que siendo planeación{on la secretaría técnica del Consejo Directivo, haga la respectiva citación para su presentación. </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</si>
  <si>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</si>
  <si>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el informe y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</si>
  <si>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</si>
  <si>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</si>
  <si>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informe y capacitación a los enlaces fieros sobre: cronograma de presentación mensual de info a la SAF,  formatos para la captura de información de convenios y contratos de cooperación, de ejecución de convenios, vigencias futuras, constitución de rezago presupuestal, la cual se llevó a cabo el 26 y 27 de Sep de 2019. 
Actividad con cierre posterior al programado.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</si>
  <si>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</si>
  <si>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</si>
  <si>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</si>
  <si>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</si>
  <si>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</si>
  <si>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</si>
  <si>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</si>
  <si>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</si>
  <si>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</si>
  <si>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</si>
  <si>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</si>
  <si>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</si>
  <si>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</si>
  <si>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</si>
  <si>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</si>
  <si>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</si>
  <si>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</si>
  <si>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</si>
  <si>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</si>
  <si>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</si>
  <si>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</si>
  <si>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</si>
  <si>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</si>
  <si>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</si>
  <si>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</si>
  <si>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</si>
  <si>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</si>
  <si>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</si>
  <si>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</si>
  <si>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</si>
  <si>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</si>
  <si>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</si>
  <si>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</si>
  <si>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</si>
  <si>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</si>
  <si>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</si>
  <si>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</si>
  <si>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</si>
  <si>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</si>
  <si>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</si>
  <si>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</si>
  <si>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</si>
  <si>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</si>
  <si>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</si>
  <si>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</si>
  <si>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</si>
  <si>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</si>
  <si>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</si>
  <si>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</si>
  <si>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</si>
  <si>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</si>
  <si>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</si>
  <si>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</si>
  <si>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</si>
  <si>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</si>
  <si>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</si>
  <si>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</si>
  <si>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</si>
  <si>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</si>
  <si>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</si>
  <si>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</si>
  <si>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</si>
  <si>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</si>
  <si>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</si>
  <si>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</si>
  <si>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</si>
  <si>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</si>
  <si>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</si>
  <si>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</si>
  <si>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</si>
  <si>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</si>
  <si>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</si>
  <si>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</si>
  <si>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</si>
  <si>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</si>
  <si>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</si>
  <si>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</si>
  <si>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</si>
  <si>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</si>
  <si>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</si>
  <si>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</si>
  <si>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</si>
  <si>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</si>
  <si>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</si>
  <si>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</si>
  <si>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</si>
  <si>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Efecitividad</t>
  </si>
  <si>
    <t>Ejecutada posterior</t>
  </si>
  <si>
    <r>
      <rPr>
        <b/>
        <sz val="11"/>
        <color theme="1"/>
        <rFont val="Arial Narrow"/>
        <family val="2"/>
      </rPr>
      <t xml:space="preserve">30/12/2019. </t>
    </r>
    <r>
      <rPr>
        <sz val="11"/>
        <color theme="1"/>
        <rFont val="Arial Narrow"/>
        <family val="2"/>
      </rPr>
      <t>Se observó comunicado oficial del 30/08/2019 bajo radicado 20196200753091, dirigido al Contaduría General de la Nación, de asunto "solicitud concepto bienes baldíos de la nación.</t>
    </r>
  </si>
  <si>
    <r>
      <rPr>
        <b/>
        <sz val="11"/>
        <color theme="1"/>
        <rFont val="Arial Narrow"/>
        <family val="2"/>
      </rPr>
      <t xml:space="preserve">30/12/2019. </t>
    </r>
    <r>
      <rPr>
        <sz val="11"/>
        <color theme="1"/>
        <rFont val="Arial Narrow"/>
        <family val="2"/>
      </rPr>
      <t>Se observó el Acta 001 del 03/09/2019  y listado de asistencia de la mesa de trabajo realizada para llevar a cabo la revisión del Manual e Políticas Contables, con el fin de analizar la inclusión de las observaciones planteadas por la CGR.</t>
    </r>
  </si>
  <si>
    <r>
      <rPr>
        <b/>
        <sz val="11"/>
        <rFont val="Arial Narrow"/>
        <family val="2"/>
      </rPr>
      <t>30/12/2019</t>
    </r>
    <r>
      <rPr>
        <sz val="11"/>
        <rFont val="Arial Narrow"/>
        <family val="2"/>
      </rPr>
      <t xml:space="preserve"> La actividad se encuentra en términos para su ejecución, sin embargo no se presentó avances parciales</t>
    </r>
  </si>
  <si>
    <t>Pendiente de evaluar</t>
  </si>
  <si>
    <r>
      <rPr>
        <b/>
        <sz val="11"/>
        <color theme="1"/>
        <rFont val="Arial Narrow"/>
        <family val="2"/>
      </rPr>
      <t xml:space="preserve">30/12/2019. </t>
    </r>
    <r>
      <rPr>
        <sz val="11"/>
        <color theme="1"/>
        <rFont val="Arial Narrow"/>
        <family val="2"/>
      </rPr>
      <t xml:space="preserve"> Se observó soporte del cronograma de actividades el cual esta incluido en la presentación de la capacitación.</t>
    </r>
  </si>
  <si>
    <r>
      <rPr>
        <b/>
        <sz val="11"/>
        <color theme="1"/>
        <rFont val="Arial Narrow"/>
        <family val="2"/>
      </rPr>
      <t xml:space="preserve">30/12/2019. </t>
    </r>
    <r>
      <rPr>
        <sz val="11"/>
        <color theme="1"/>
        <rFont val="Arial Narrow"/>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</si>
  <si>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Narrow"/>
        <family val="2"/>
      </rPr>
      <t xml:space="preserve">30/12/2019. </t>
    </r>
    <r>
      <rPr>
        <sz val="11"/>
        <color theme="1"/>
        <rFont val="Arial Narrow"/>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</si>
  <si>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Narrow"/>
        <family val="2"/>
      </rPr>
      <t xml:space="preserve">30/12/2019. </t>
    </r>
    <r>
      <rPr>
        <sz val="11"/>
        <color theme="1"/>
        <rFont val="Arial Narrow"/>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</si>
  <si>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</si>
  <si>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</si>
  <si>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Narrow"/>
        <family val="2"/>
      </rPr>
      <t xml:space="preserve">30/12/2019. </t>
    </r>
    <r>
      <rPr>
        <sz val="11"/>
        <color theme="1"/>
        <rFont val="Arial Narrow"/>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</si>
  <si>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</si>
  <si>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Narrow"/>
        <family val="2"/>
      </rPr>
      <t xml:space="preserve">30/12/2019. </t>
    </r>
    <r>
      <rPr>
        <sz val="11"/>
        <color theme="1"/>
        <rFont val="Arial Narrow"/>
        <family val="2"/>
      </rPr>
      <t xml:space="preserve"> La actividad presentó incumplimiento, dado que, no se allegaron los soportes que evidencien la gestión reportada.
</t>
    </r>
    <r>
      <rPr>
        <b/>
        <sz val="11"/>
        <color theme="1"/>
        <rFont val="Arial Narrow"/>
        <family val="2"/>
      </rPr>
      <t xml:space="preserve">
21/01/2020. </t>
    </r>
    <r>
      <rPr>
        <sz val="11"/>
        <color theme="1"/>
        <rFont val="Arial Narrow"/>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</si>
  <si>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rPr>
        <b/>
        <sz val="11"/>
        <color theme="1"/>
        <rFont val="Arial Narrow"/>
        <family val="2"/>
      </rPr>
      <t xml:space="preserve">30/12/2019. </t>
    </r>
    <r>
      <rPr>
        <sz val="11"/>
        <color theme="1"/>
        <rFont val="Arial Narrow"/>
        <family val="2"/>
      </rPr>
      <t xml:space="preserve">La actividad presentó incumplimiento, dado que, no se allegaron los soportes que evidencien la gestión reportada.
</t>
    </r>
    <r>
      <rPr>
        <b/>
        <sz val="11"/>
        <color theme="1"/>
        <rFont val="Arial Narrow"/>
        <family val="2"/>
      </rPr>
      <t xml:space="preserve">
21/01/2020.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</si>
  <si>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30/12/2019.</t>
    </r>
    <r>
      <rPr>
        <sz val="11"/>
        <color theme="1"/>
        <rFont val="Arial Narrow"/>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</si>
  <si>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Narrow"/>
        <family val="2"/>
      </rPr>
      <t xml:space="preserve">30/12/2019.  </t>
    </r>
    <r>
      <rPr>
        <sz val="11"/>
        <color theme="1"/>
        <rFont val="Arial Narrow"/>
        <family val="2"/>
      </rPr>
      <t>Con corte al 27/12/2019 se observó el informe técnico propuesta modelo productivo del 23/10/2019 para los predios Mesa del pedernal, El dindal y Villanueva.
La actividad fue ejecutada fuera de los tiempos establecidos para su cierre.</t>
    </r>
  </si>
  <si>
    <r>
      <rPr>
        <b/>
        <sz val="11"/>
        <color theme="1"/>
        <rFont val="Arial Narrow"/>
        <family val="2"/>
      </rPr>
      <t xml:space="preserve">30/12/2019.  </t>
    </r>
    <r>
      <rPr>
        <sz val="11"/>
        <color theme="1"/>
        <rFont val="Arial Narrow"/>
        <family val="2"/>
      </rPr>
      <t>Se observaron 2 conceptos técnicos de las visitas de inspección realizados el 14/05/2019 y 16/05/2019 a los predios  Villanueva, Dindal, Mesa del pedernal, El agrado y Municipio de Paicol.</t>
    </r>
  </si>
  <si>
    <r>
      <rPr>
        <b/>
        <sz val="11"/>
        <color theme="1"/>
        <rFont val="Arial Narrow"/>
        <family val="2"/>
      </rPr>
      <t xml:space="preserve">30/12/2019. </t>
    </r>
    <r>
      <rPr>
        <sz val="11"/>
        <color theme="1"/>
        <rFont val="Arial Narrow"/>
        <family val="2"/>
      </rPr>
      <t xml:space="preserve"> La Oficina de Control Interno observó el memorando 20195000068043 del 08/05/2019 bajo asunto "</t>
    </r>
    <r>
      <rPr>
        <i/>
        <sz val="11"/>
        <color theme="1"/>
        <rFont val="Arial Narrow"/>
        <family val="2"/>
      </rPr>
      <t>respuesta a observaciones de la auditoría financiera de adelanta la Contraloría General de la Republica No. 2019EE0051418</t>
    </r>
    <r>
      <rPr>
        <sz val="11"/>
        <color theme="1"/>
        <rFont val="Arial Narrow"/>
        <family val="2"/>
      </rPr>
      <t xml:space="preserve">" en el cual la Dirección de Asuntos Étnicos informó que: (...) </t>
    </r>
    <r>
      <rPr>
        <i/>
        <sz val="11"/>
        <color theme="1"/>
        <rFont val="Arial Narrow"/>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Narrow"/>
        <family val="2"/>
      </rPr>
      <t xml:space="preserve"> (...) (...)"</t>
    </r>
    <r>
      <rPr>
        <i/>
        <sz val="11"/>
        <color theme="1"/>
        <rFont val="Arial Narrow"/>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Narrow"/>
        <family val="2"/>
      </rPr>
      <t>"</t>
    </r>
  </si>
  <si>
    <r>
      <rPr>
        <b/>
        <sz val="11"/>
        <color theme="1"/>
        <rFont val="Arial Narrow"/>
        <family val="2"/>
      </rPr>
      <t>30/12/2019.</t>
    </r>
    <r>
      <rPr>
        <sz val="11"/>
        <color theme="1"/>
        <rFont val="Arial Narrow"/>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</si>
  <si>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rFont val="Arial Narrow"/>
        <family val="2"/>
      </rPr>
      <t>30/12/2019.</t>
    </r>
    <r>
      <rPr>
        <sz val="11"/>
        <rFont val="Arial Narrow"/>
        <family val="2"/>
      </rPr>
      <t xml:space="preserve">  La actividad se encuentra en términos para su ejecución, sin embargo no se presentó avances parciales</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</si>
  <si>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actividad se encuentra en términos para su ejecución, sin embargo no se presentó avances parciales</t>
    </r>
  </si>
  <si>
    <r>
      <rPr>
        <b/>
        <sz val="11"/>
        <rFont val="Arial Narrow"/>
        <family val="2"/>
      </rPr>
      <t xml:space="preserve">30/12/2019. </t>
    </r>
    <r>
      <rPr>
        <sz val="11"/>
        <rFont val="Arial Narrow"/>
        <family val="2"/>
      </rPr>
      <t>La actividad se encuentra en términos para su ejecución, sin embargo no se presentó avances parciales</t>
    </r>
  </si>
  <si>
    <r>
      <rPr>
        <b/>
        <sz val="11"/>
        <color theme="1"/>
        <rFont val="Arial Narrow"/>
        <family val="2"/>
      </rPr>
      <t>30/12/2019.</t>
    </r>
    <r>
      <rPr>
        <sz val="11"/>
        <color theme="1"/>
        <rFont val="Arial Narrow"/>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</si>
  <si>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Narrow"/>
        <family val="2"/>
      </rPr>
      <t>30/12/2019.</t>
    </r>
    <r>
      <rPr>
        <sz val="11"/>
        <color theme="1"/>
        <rFont val="Arial Narrow"/>
        <family val="2"/>
      </rPr>
      <t xml:space="preserve"> La actividad se encuentra en términos para su ejecución, sin embargo, la dependencia no presentó avances de gestión, se recomienda efectuar acciones que contribuyan a su cierre.</t>
    </r>
  </si>
  <si>
    <r>
      <rPr>
        <b/>
        <sz val="11"/>
        <color theme="1"/>
        <rFont val="Arial Narrow"/>
        <family val="2"/>
      </rPr>
      <t xml:space="preserve">30/12/2019. </t>
    </r>
    <r>
      <rPr>
        <sz val="11"/>
        <color theme="1"/>
        <rFont val="Arial Narrow"/>
        <family val="2"/>
      </rPr>
      <t>No se reportaron avances de gestión y/o cumplimiento por parte del responsable de ejecución.</t>
    </r>
  </si>
  <si>
    <r>
      <rPr>
        <b/>
        <sz val="11"/>
        <color theme="1"/>
        <rFont val="Arial Narrow"/>
        <family val="2"/>
      </rPr>
      <t xml:space="preserve">30/01/2019.  </t>
    </r>
    <r>
      <rPr>
        <sz val="11"/>
        <color theme="1"/>
        <rFont val="Arial Narrow"/>
        <family val="2"/>
      </rPr>
      <t>No se evidenciaron avances de gestión y/o cumplimiento por parte del responsable de ejecución.</t>
    </r>
  </si>
  <si>
    <t>Auditoría de cumplimiento a la Política de acceso, formalización y restitución de derechos territoriales de comunidades indígenas en el PND 2015-2018</t>
  </si>
  <si>
    <r>
      <rPr>
        <b/>
        <sz val="11"/>
        <color theme="1"/>
        <rFont val="Arial Narrow"/>
        <family val="2"/>
      </rPr>
      <t>30/12/2019</t>
    </r>
    <r>
      <rPr>
        <sz val="11"/>
        <color theme="1"/>
        <rFont val="Arial Narrow"/>
        <family val="2"/>
      </rPr>
      <t xml:space="preserve">. La actividad presentó incumplimiento según su planificación, toda vez que, no se evidenció la Resolución 6060 modificada.
</t>
    </r>
    <r>
      <rPr>
        <b/>
        <sz val="11"/>
        <color theme="1"/>
        <rFont val="Arial Narrow"/>
        <family val="2"/>
      </rPr>
      <t xml:space="preserve">20/01/2020. </t>
    </r>
    <r>
      <rPr>
        <sz val="11"/>
        <color theme="1"/>
        <rFont val="Arial Narrow"/>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Narrow"/>
        <family val="2"/>
      </rPr>
      <t xml:space="preserve">21/01/2020. </t>
    </r>
    <r>
      <rPr>
        <sz val="11"/>
        <color theme="1"/>
        <rFont val="Arial Narrow"/>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</si>
  <si>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rPr>
        <b/>
        <sz val="11"/>
        <color rgb="FF000000"/>
        <rFont val="Arial Narrow"/>
        <family val="2"/>
      </rPr>
      <t xml:space="preserve">30/12/2019. </t>
    </r>
    <r>
      <rPr>
        <sz val="11"/>
        <color rgb="FF000000"/>
        <rFont val="Arial Narrow"/>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xml:space="preserve">20/01/2020. </t>
    </r>
    <r>
      <rPr>
        <sz val="11"/>
        <color rgb="FF000000"/>
        <rFont val="Arial Narrow"/>
        <family val="2"/>
      </rPr>
      <t>Atendiendo a los avances suministrados el pasado 07/01/2020 esta Jefatura reitera el incumplimiento de la actividad, dado que, no se observaron evidencias de las 9 reuniones restantes programadas.</t>
    </r>
  </si>
  <si>
    <r>
      <rPr>
        <b/>
        <sz val="11"/>
        <color theme="1"/>
        <rFont val="Arial Narrow"/>
        <family val="2"/>
      </rPr>
      <t xml:space="preserve">30/12/2019. </t>
    </r>
    <r>
      <rPr>
        <sz val="11"/>
        <color theme="1"/>
        <rFont val="Arial Narrow"/>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</si>
  <si>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rPr>
        <b/>
        <sz val="11"/>
        <color theme="1"/>
        <rFont val="Arial Narrow"/>
        <family val="2"/>
      </rPr>
      <t xml:space="preserve">30/12/2019 </t>
    </r>
    <r>
      <rPr>
        <sz val="11"/>
        <color theme="1"/>
        <rFont val="Arial Narrow"/>
        <family val="2"/>
      </rPr>
      <t xml:space="preserve">La dependencia no allegó información de la ejecución de esta tarea 21/01/2020 
</t>
    </r>
    <r>
      <rPr>
        <b/>
        <sz val="11"/>
        <color theme="1"/>
        <rFont val="Arial Narrow"/>
        <family val="2"/>
      </rPr>
      <t xml:space="preserve">21/01/2020. </t>
    </r>
    <r>
      <rPr>
        <sz val="11"/>
        <color theme="1"/>
        <rFont val="Arial Narrow"/>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Narrow"/>
        <family val="2"/>
      </rPr>
      <t xml:space="preserve">. </t>
    </r>
    <r>
      <rPr>
        <sz val="11"/>
        <color theme="1"/>
        <rFont val="Arial Narrow"/>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</si>
  <si>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Narrow"/>
        <family val="2"/>
      </rPr>
      <t xml:space="preserve">http://intranet.agenciadetierras.gov.co/index.php/administracion-de-bienes-y-servicios/ </t>
    </r>
  </si>
  <si>
    <t>Evidencia no disponible</t>
  </si>
  <si>
    <r>
      <rPr>
        <b/>
        <sz val="11"/>
        <color indexed="8"/>
        <rFont val="Arial Narrow"/>
        <family val="2"/>
      </rPr>
      <t>Hallazgo 4.</t>
    </r>
    <r>
      <rPr>
        <sz val="11"/>
        <color indexed="8"/>
        <rFont val="Arial Narrow"/>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</si>
  <si>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Narrow"/>
        <family val="2"/>
      </rPr>
      <t>Hallazgo 6.</t>
    </r>
    <r>
      <rPr>
        <sz val="11"/>
        <color indexed="8"/>
        <rFont val="Arial Narrow"/>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</si>
  <si>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Narrow"/>
        <family val="2"/>
      </rPr>
      <t>Hallazgo 7. Gestión de Solicitudes de Titulación.</t>
    </r>
    <r>
      <rPr>
        <sz val="11"/>
        <color indexed="8"/>
        <rFont val="Arial Narrow"/>
        <family val="2"/>
      </rPr>
      <t>-Bajo porcentaje de gestión para el trámite de las solicitudes de titulación</t>
    </r>
  </si>
  <si>
    <r>
      <rPr>
        <b/>
        <sz val="11"/>
        <color indexed="8"/>
        <rFont val="Arial Narrow"/>
        <family val="2"/>
      </rPr>
      <t>Hallazgo 20</t>
    </r>
    <r>
      <rPr>
        <sz val="11"/>
        <color indexed="8"/>
        <rFont val="Arial Narrow"/>
        <family val="2"/>
      </rPr>
      <t xml:space="preserve">. Para el Proyecto productivo SIT-01.-2009-C1-ANT-MEd-081,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 </t>
    </r>
  </si>
  <si>
    <r>
      <rPr>
        <b/>
        <sz val="11"/>
        <color indexed="8"/>
        <rFont val="Arial Narrow"/>
        <family val="2"/>
      </rPr>
      <t>Hallazgo 20.</t>
    </r>
    <r>
      <rPr>
        <sz val="11"/>
        <color indexed="8"/>
        <rFont val="Arial Narrow"/>
        <family val="2"/>
      </rPr>
      <t xml:space="preserve"> Para el Proyecto productivo SIT-01.-2009-C1-ANT-MEd-081,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t>
    </r>
  </si>
  <si>
    <r>
      <rPr>
        <b/>
        <sz val="11"/>
        <color indexed="8"/>
        <rFont val="Arial Narrow"/>
        <family val="2"/>
      </rPr>
      <t>Hallazgo 22.</t>
    </r>
    <r>
      <rPr>
        <sz val="11"/>
        <color indexed="8"/>
        <rFont val="Arial Narrow"/>
        <family val="2"/>
      </rPr>
      <t xml:space="preserve"> 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</si>
  <si>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Narrow"/>
        <family val="2"/>
      </rPr>
      <t>Hallazgo 23.</t>
    </r>
    <r>
      <rPr>
        <sz val="11"/>
        <color indexed="8"/>
        <rFont val="Arial Narrow"/>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</si>
  <si>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Narrow"/>
        <family val="2"/>
      </rPr>
      <t>Hallazgo 24.</t>
    </r>
    <r>
      <rPr>
        <sz val="11"/>
        <color indexed="8"/>
        <rFont val="Arial Narrow"/>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caraterizar técncamente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</si>
  <si>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Narrow"/>
        <family val="2"/>
      </rPr>
      <t>Hallazgo 25.</t>
    </r>
    <r>
      <rPr>
        <sz val="11"/>
        <color indexed="8"/>
        <rFont val="Arial Narrow"/>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soprote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</si>
  <si>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r>
      <rPr>
        <b/>
        <sz val="11"/>
        <color indexed="8"/>
        <rFont val="Arial Narrow"/>
        <family val="2"/>
      </rPr>
      <t xml:space="preserve">Hallazgo 31. </t>
    </r>
    <r>
      <rPr>
        <sz val="11"/>
        <color indexed="8"/>
        <rFont val="Arial Narrow"/>
        <family val="2"/>
      </rPr>
      <t>Ejecución Presupuestal y Cumplimiento de metas. Para la ejecución del proyecto “Implementación del programa de legalización de tierras y fomento al desarrollo rural para comunidades indígenas a nivel nacional para la vigencia 2014”, la entidad apropio $41.091 millones..</t>
    </r>
  </si>
  <si>
    <r>
      <rPr>
        <b/>
        <sz val="11"/>
        <color indexed="8"/>
        <rFont val="Arial Narrow"/>
        <family val="2"/>
      </rPr>
      <t>Hallazgo 32</t>
    </r>
    <r>
      <rPr>
        <sz val="11"/>
        <color indexed="8"/>
        <rFont val="Arial Narrow"/>
        <family val="2"/>
      </rPr>
      <t>. Acompañamiento a comunidades beneficiarias - Proyecto Adquisición de Predios Comunidades Indígenas. En desarrollo del Proyecto de Adquisición de predios para Comunidades Indígenas, se evidenció que una vez efectuada la compra del predio por parte del INCODER, se hace entrega del mismo a las comunidades beneficiarias...</t>
    </r>
  </si>
  <si>
    <r>
      <rPr>
        <b/>
        <sz val="11"/>
        <color indexed="8"/>
        <rFont val="Arial Narrow"/>
        <family val="2"/>
      </rPr>
      <t>Hallazgo 33.</t>
    </r>
    <r>
      <rPr>
        <sz val="11"/>
        <color indexed="8"/>
        <rFont val="Arial Narrow"/>
        <family val="2"/>
      </rPr>
      <t xml:space="preserve"> Entrega material del predio San Francisco. Revisado el expediente del proceso de compra del predio San Francisco, (ubicado en el municipio de San Andrés de Sotavento en el departamento de Córdoba), y efectuada la visita de campo…</t>
    </r>
  </si>
  <si>
    <r>
      <rPr>
        <b/>
        <sz val="11"/>
        <color indexed="8"/>
        <rFont val="Arial Narrow"/>
        <family val="2"/>
      </rPr>
      <t>Hallazgo 34.</t>
    </r>
    <r>
      <rPr>
        <sz val="11"/>
        <color indexed="8"/>
        <rFont val="Arial Narrow"/>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</si>
  <si>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Narrow"/>
        <family val="2"/>
      </rPr>
      <t>Hallazgo 35</t>
    </r>
    <r>
      <rPr>
        <sz val="11"/>
        <color indexed="8"/>
        <rFont val="Arial Narrow"/>
        <family val="2"/>
      </rPr>
      <t>.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</si>
  <si>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r>
      <rPr>
        <b/>
        <sz val="11"/>
        <color indexed="8"/>
        <rFont val="Arial Narrow"/>
        <family val="2"/>
      </rPr>
      <t>Hallazgo 36.</t>
    </r>
    <r>
      <rPr>
        <sz val="11"/>
        <color indexed="8"/>
        <rFont val="Arial Narrow"/>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</si>
  <si>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Narrow"/>
        <family val="2"/>
      </rPr>
      <t>Hallazgo 37.</t>
    </r>
    <r>
      <rPr>
        <sz val="11"/>
        <color indexed="8"/>
        <rFont val="Arial Narrow"/>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</si>
  <si>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indexed="8"/>
        <rFont val="Arial Narrow"/>
        <family val="2"/>
      </rPr>
      <t>Hallazgo 38.</t>
    </r>
    <r>
      <rPr>
        <sz val="11"/>
        <color indexed="8"/>
        <rFont val="Arial Narrow"/>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</si>
  <si>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Narrow"/>
        <family val="2"/>
      </rPr>
      <t>Hallazgo 9.</t>
    </r>
    <r>
      <rPr>
        <sz val="11"/>
        <color indexed="8"/>
        <rFont val="Arial Narrow"/>
        <family val="2"/>
      </rPr>
      <t xml:space="preserve"> Comite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</si>
  <si>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r>
      <rPr>
        <b/>
        <sz val="11"/>
        <color indexed="8"/>
        <rFont val="Arial Narrow"/>
        <family val="2"/>
      </rPr>
      <t>Hallazgo 40.</t>
    </r>
    <r>
      <rPr>
        <sz val="11"/>
        <color indexed="8"/>
        <rFont val="Arial Narrow"/>
        <family val="2"/>
      </rPr>
      <t xml:space="preserve"> Subcontratos compra de suministros convenio. 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concentracion de la contratación, falta de capacidad del contratista para dar cumplimiento con las entregas en los plazos, el contratista subcontrata, no se conformo comite de compras.</t>
    </r>
  </si>
  <si>
    <r>
      <rPr>
        <b/>
        <sz val="11"/>
        <color indexed="8"/>
        <rFont val="Arial Narrow"/>
        <family val="2"/>
      </rPr>
      <t>Hallazgo  41.</t>
    </r>
    <r>
      <rPr>
        <sz val="11"/>
        <color indexed="8"/>
        <rFont val="Arial Narrow"/>
        <family val="2"/>
      </rPr>
      <t xml:space="preserve"> Justificación pagos convenio 619 de 2014. los soportes para el pago del segundo desembolso se presentan debilidades: las actas del comité coordinador no se evidencia la revision analisis y conceptualización del 2do informe, la certificación del supervisor no se evidencias fechas, la planilla de aportes que se adjunta no corresponde al mes pagado.  </t>
    </r>
  </si>
  <si>
    <r>
      <rPr>
        <b/>
        <sz val="11"/>
        <color indexed="8"/>
        <rFont val="Arial Narrow"/>
        <family val="2"/>
      </rPr>
      <t xml:space="preserve">Hallazgo  42. </t>
    </r>
    <r>
      <rPr>
        <sz val="11"/>
        <color indexed="8"/>
        <rFont val="Arial Narrow"/>
        <family val="2"/>
      </rPr>
      <t>Concepto pagos convenio 619-2014: Las cláusulas no contemplan la participación de agremiaciones, pero si se reportan gastos de viaje fuera del país en el informe de gestión del contratista. Presunto detrimento</t>
    </r>
  </si>
  <si>
    <r>
      <rPr>
        <b/>
        <sz val="11"/>
        <color indexed="8"/>
        <rFont val="Arial Narrow"/>
        <family val="2"/>
      </rPr>
      <t xml:space="preserve">Hallazgo 43. </t>
    </r>
    <r>
      <rPr>
        <sz val="11"/>
        <color indexed="8"/>
        <rFont val="Arial Narrow"/>
        <family val="2"/>
      </rPr>
      <t>Propiedad de equipos adquiridos con cargo al convenio 619 de 2014. Durante la ejecucion del convenio se han adquirido equipos por valor de 414 millones. El convenio no estipula el destino final de los bienmes o equipos adquiridos con los aportes del Inocder.</t>
    </r>
  </si>
  <si>
    <r>
      <rPr>
        <b/>
        <sz val="11"/>
        <color indexed="8"/>
        <rFont val="Arial Narrow"/>
        <family val="2"/>
      </rPr>
      <t>Hallazgo 44</t>
    </r>
    <r>
      <rPr>
        <sz val="11"/>
        <color indexed="8"/>
        <rFont val="Arial Narrow"/>
        <family val="2"/>
      </rPr>
      <t>. Estados Financieros convenio 619 de 2014: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dec 2649 del 93, por lo que no se conoce el estado real del convenio y de las inversiones.</t>
    </r>
  </si>
  <si>
    <r>
      <rPr>
        <b/>
        <sz val="11"/>
        <color indexed="8"/>
        <rFont val="Arial Narrow"/>
        <family val="2"/>
      </rPr>
      <t>Hallazgo 45.</t>
    </r>
    <r>
      <rPr>
        <sz val="11"/>
        <color indexed="8"/>
        <rFont val="Arial Narrow"/>
        <family val="2"/>
      </rPr>
      <t xml:space="preserve"> Notas Estados Financieros. convenio 619 de 2014.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</si>
  <si>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Narrow"/>
        <family val="2"/>
      </rPr>
      <t>Hallazgo 46.</t>
    </r>
    <r>
      <rPr>
        <sz val="11"/>
        <color indexed="8"/>
        <rFont val="Arial Narrow"/>
        <family val="2"/>
      </rPr>
      <t xml:space="preserve"> Participación del Incoder. Contrato interadministrativo 579 de 2014 SINCHI (Implementación de modelos prácticos de producción piscícola de consumo humano -programa cadenas productivas sostenibles) segunda fase del Plan Fronteras del Plan Estrategico del Ministerio de Relaciones Exteriores, que persigue el desarrollo fronterizo sin distingo de la población beneficiaria</t>
    </r>
  </si>
  <si>
    <r>
      <rPr>
        <b/>
        <sz val="11"/>
        <color indexed="8"/>
        <rFont val="Arial Narrow"/>
        <family val="2"/>
      </rPr>
      <t>Hallazgo 47.</t>
    </r>
    <r>
      <rPr>
        <sz val="11"/>
        <color indexed="8"/>
        <rFont val="Arial Narrow"/>
        <family val="2"/>
      </rPr>
      <t xml:space="preserve"> Supervisión contrato Interadministrativo 579 de 2014 SINCHI, Las funciones de supervision seran ejercidas por coordinador del grupo interno de trabajo del Plan fronteras, subgerente de promoción y Director del Instituto SINCHI. Se evidencia concentración de funciones del subgerente de promoción</t>
    </r>
  </si>
  <si>
    <r>
      <rPr>
        <b/>
        <sz val="11"/>
        <color indexed="8"/>
        <rFont val="Arial Narrow"/>
        <family val="2"/>
      </rPr>
      <t>Hallazgo 48.</t>
    </r>
    <r>
      <rPr>
        <sz val="11"/>
        <color indexed="8"/>
        <rFont val="Arial Narrow"/>
        <family val="2"/>
      </rPr>
      <t xml:space="preserve"> Pagos contrato 579 2014 SINCHI. Debilidades en la orden de pago presupuestal: fecha de recibo de la certificación del supervisor ni el periodo certificado, en los informes adjuntos no se observa evidencia de avance del contrato.</t>
    </r>
  </si>
  <si>
    <r>
      <rPr>
        <b/>
        <sz val="11"/>
        <color indexed="8"/>
        <rFont val="Arial Narrow"/>
        <family val="2"/>
      </rPr>
      <t>Hallazgo 49.</t>
    </r>
    <r>
      <rPr>
        <sz val="11"/>
        <color indexed="8"/>
        <rFont val="Arial Narrow"/>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</si>
  <si>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Narrow"/>
        <family val="2"/>
      </rPr>
      <t>Hallazgo 50.</t>
    </r>
    <r>
      <rPr>
        <sz val="11"/>
        <color indexed="8"/>
        <rFont val="Arial Narrow"/>
        <family val="2"/>
      </rPr>
      <t xml:space="preserve"> 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</si>
  <si>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Narrow"/>
        <family val="2"/>
      </rPr>
      <t>Hallazgo 51.-</t>
    </r>
    <r>
      <rPr>
        <sz val="11"/>
        <color indexed="8"/>
        <rFont val="Arial Narrow"/>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Narrow"/>
        <family val="2"/>
      </rPr>
      <t>. .</t>
    </r>
  </si>
  <si>
    <r>
      <rPr>
        <b/>
        <sz val="11"/>
        <color indexed="8"/>
        <rFont val="Arial Narrow"/>
        <family val="2"/>
      </rPr>
      <t>Hallazgo 52</t>
    </r>
    <r>
      <rPr>
        <sz val="11"/>
        <color indexed="8"/>
        <rFont val="Arial Narrow"/>
        <family val="2"/>
      </rPr>
      <t>.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</si>
  <si>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r>
      <rPr>
        <b/>
        <sz val="11"/>
        <color indexed="8"/>
        <rFont val="Arial Narrow"/>
        <family val="2"/>
      </rPr>
      <t>Hallazgo 53.</t>
    </r>
    <r>
      <rPr>
        <sz val="11"/>
        <color indexed="8"/>
        <rFont val="Arial Narrow"/>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</si>
  <si>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Narrow"/>
        <family val="2"/>
      </rPr>
      <t>Hallazgo 54.</t>
    </r>
    <r>
      <rPr>
        <sz val="11"/>
        <color indexed="8"/>
        <rFont val="Arial Narrow"/>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</si>
  <si>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Narrow"/>
        <family val="2"/>
      </rPr>
      <t>Hallazgo 56.</t>
    </r>
    <r>
      <rPr>
        <sz val="11"/>
        <color indexed="8"/>
        <rFont val="Arial Narrow"/>
        <family val="2"/>
      </rPr>
      <t xml:space="preserve">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</si>
  <si>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Narrow"/>
        <family val="2"/>
      </rPr>
      <t>Hallazgo 58.</t>
    </r>
    <r>
      <rPr>
        <sz val="11"/>
        <color indexed="8"/>
        <rFont val="Arial Narrow"/>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Narrow"/>
        <family val="2"/>
      </rPr>
      <t>.</t>
    </r>
  </si>
  <si>
    <r>
      <rPr>
        <b/>
        <sz val="11"/>
        <color indexed="8"/>
        <rFont val="Arial Narrow"/>
        <family val="2"/>
      </rPr>
      <t>Hallazgo 59</t>
    </r>
    <r>
      <rPr>
        <sz val="11"/>
        <color indexed="8"/>
        <rFont val="Arial Narrow"/>
        <family val="2"/>
      </rPr>
      <t>. 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Narrow"/>
        <family val="2"/>
      </rPr>
      <t>.</t>
    </r>
  </si>
  <si>
    <r>
      <rPr>
        <b/>
        <sz val="11"/>
        <color indexed="8"/>
        <rFont val="Arial Narrow"/>
        <family val="2"/>
      </rPr>
      <t>Hallazgo 60.</t>
    </r>
    <r>
      <rPr>
        <sz val="11"/>
        <color indexed="8"/>
        <rFont val="Arial Narrow"/>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</si>
  <si>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Narrow"/>
        <family val="2"/>
      </rPr>
      <t>Hallazgo 61.</t>
    </r>
    <r>
      <rPr>
        <sz val="11"/>
        <color indexed="8"/>
        <rFont val="Arial Narrow"/>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</si>
  <si>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Narrow"/>
        <family val="2"/>
      </rPr>
      <t xml:space="preserve">Hallazgo 62. </t>
    </r>
    <r>
      <rPr>
        <sz val="11"/>
        <color indexed="8"/>
        <rFont val="Arial Narrow"/>
        <family val="2"/>
      </rPr>
      <t>Convenio 611 de 2013: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</si>
  <si>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indexed="8"/>
        <rFont val="Arial Narrow"/>
        <family val="2"/>
      </rPr>
      <t>Hallazgo 64.</t>
    </r>
    <r>
      <rPr>
        <sz val="11"/>
        <color indexed="8"/>
        <rFont val="Arial Narrow"/>
        <family val="2"/>
      </rPr>
      <t xml:space="preserve"> Liquidación Convenio 781/2011. Bco Agrario-Incoder. </t>
    </r>
  </si>
  <si>
    <r>
      <rPr>
        <b/>
        <sz val="11"/>
        <color indexed="8"/>
        <rFont val="Arial Narrow"/>
        <family val="2"/>
      </rPr>
      <t>Hallazgo 65.</t>
    </r>
    <r>
      <rPr>
        <sz val="11"/>
        <color indexed="8"/>
        <rFont val="Arial Narrow"/>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</si>
  <si>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Narrow"/>
        <family val="2"/>
      </rPr>
      <t>Hallazgo 66.</t>
    </r>
    <r>
      <rPr>
        <sz val="11"/>
        <color indexed="8"/>
        <rFont val="Arial Narrow"/>
        <family val="2"/>
      </rPr>
      <t xml:space="preserve"> Inexistencia de resultados en la actividad de “Adquirir predios por intervención directa para adelantar su adjudicación a familias campesinas". </t>
    </r>
    <r>
      <rPr>
        <b/>
        <sz val="11"/>
        <color indexed="8"/>
        <rFont val="Arial Narrow"/>
        <family val="2"/>
      </rPr>
      <t xml:space="preserve"> </t>
    </r>
  </si>
  <si>
    <r>
      <rPr>
        <b/>
        <sz val="11"/>
        <color indexed="8"/>
        <rFont val="Arial Narrow"/>
        <family val="2"/>
      </rPr>
      <t>Hallazgo 38</t>
    </r>
    <r>
      <rPr>
        <sz val="11"/>
        <color indexed="8"/>
        <rFont val="Arial Narrow"/>
        <family val="2"/>
      </rPr>
      <t xml:space="preserve"> - Inconsistencias en la información registrada en SIIF Nación, documentos soportes y SIDRA, vigencia 2015. 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</si>
  <si>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Narrow"/>
        <family val="2"/>
      </rPr>
      <t>Hallazgo 39</t>
    </r>
    <r>
      <rPr>
        <sz val="11"/>
        <color indexed="8"/>
        <rFont val="Arial Narrow"/>
        <family val="2"/>
      </rPr>
      <t xml:space="preserve"> - Revocatoria de la Resolución 2000 del 30 de junio de 2015. No cumple con los requisitos establecidos en el procedimiento PR3-OA-06 Adjudicación Subsidio Integral Directo de Reforma Agraria SIDRA, en su numeral 5º.</t>
    </r>
  </si>
  <si>
    <r>
      <rPr>
        <b/>
        <sz val="11"/>
        <color indexed="8"/>
        <rFont val="Arial Narrow"/>
        <family val="2"/>
      </rPr>
      <t>Hallazgo 40</t>
    </r>
    <r>
      <rPr>
        <sz val="11"/>
        <color indexed="8"/>
        <rFont val="Arial Narrow"/>
        <family val="2"/>
      </rPr>
      <t xml:space="preserve"> - Tiempos de espera para desembolso subsidios SIDRA. Incumplimiento a los procedimientos adoptados por el instituto.</t>
    </r>
  </si>
  <si>
    <r>
      <rPr>
        <b/>
        <sz val="11"/>
        <color indexed="8"/>
        <rFont val="Arial Narrow"/>
        <family val="2"/>
      </rPr>
      <t>Hallazgo 41</t>
    </r>
    <r>
      <rPr>
        <sz val="11"/>
        <color indexed="8"/>
        <rFont val="Arial Narrow"/>
        <family val="2"/>
      </rPr>
      <t xml:space="preserve"> - Formulación de proyectos productivos – Cundinamarca y Arauca. El INCODER , como guía para la formulación del proyecto productivo Formato F52-PM-OS, al realizar seguimiento a las carpetas contentivas de los soportes al proceso de adjudicación, se observaron inconsistencias</t>
    </r>
  </si>
  <si>
    <r>
      <rPr>
        <b/>
        <sz val="11"/>
        <color indexed="8"/>
        <rFont val="Arial Narrow"/>
        <family val="2"/>
      </rPr>
      <t>Hallazgo 69</t>
    </r>
    <r>
      <rPr>
        <sz val="11"/>
        <color indexed="8"/>
        <rFont val="Arial Narrow"/>
        <family val="2"/>
      </rPr>
      <t xml:space="preserve"> - Ejecución Rezago Presupuestal. Revisada la ejecución del Rezago Presupuestal - Reservas vigencia 2014, para ser ejecutado en el 2015, se observa que se presentaron reducciones de presupuesto por valor de $31.8 millones de lo constituido en Reservas, quedando un valor definitivo de $18.483.5 millones.</t>
    </r>
  </si>
  <si>
    <r>
      <rPr>
        <b/>
        <sz val="11"/>
        <color indexed="8"/>
        <rFont val="Arial Narrow"/>
        <family val="2"/>
      </rPr>
      <t xml:space="preserve">Hallazgo 68 </t>
    </r>
    <r>
      <rPr>
        <sz val="11"/>
        <color indexed="8"/>
        <rFont val="Arial Narrow"/>
        <family val="2"/>
      </rPr>
      <t>- Recursos acreedores varios sujetos a devolución DTN. El INCODER, ha constituido Rezago Presupuestal - Cuentas por Pagar, en cada vigencia, con saldos pendientes de ejecutar de convenios y proyectos por valor $278.923 millones.</t>
    </r>
  </si>
  <si>
    <r>
      <rPr>
        <b/>
        <sz val="11"/>
        <color indexed="8"/>
        <rFont val="Arial Narrow"/>
        <family val="2"/>
      </rPr>
      <t>Hallazgo 67</t>
    </r>
    <r>
      <rPr>
        <sz val="11"/>
        <color indexed="8"/>
        <rFont val="Arial Narrow"/>
        <family val="2"/>
      </rPr>
      <t xml:space="preserve"> - Constitución Cuentas por Pagar (D35).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</si>
  <si>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Narrow"/>
        <family val="2"/>
      </rPr>
      <t>Hallazgo 66</t>
    </r>
    <r>
      <rPr>
        <sz val="11"/>
        <color indexed="8"/>
        <rFont val="Arial Narrow"/>
        <family val="2"/>
      </rPr>
      <t xml:space="preserve"> - Constitución Rezago Cuentas por Pagar Banco Agrario. (D34). 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</si>
  <si>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Narrow"/>
        <family val="2"/>
      </rPr>
      <t>Hallazgo 64</t>
    </r>
    <r>
      <rPr>
        <sz val="11"/>
        <color indexed="8"/>
        <rFont val="Arial Narrow"/>
        <family val="2"/>
      </rPr>
      <t xml:space="preserve"> - Pólizas de garantía en los contratos de arrendamiento de los predios ubicados en islas del rosario, administrados por el INCODER (D33).No constitución de pólizas de cumplimiento. Adicionalmente  pese a que se constituyeron inicialmente las correspondientes pólizas, no fueron objeto de la  correspondiente prórroga y por tanto no se encuentran vigentes</t>
    </r>
  </si>
  <si>
    <r>
      <rPr>
        <b/>
        <sz val="11"/>
        <color indexed="8"/>
        <rFont val="Arial Narrow"/>
        <family val="2"/>
      </rPr>
      <t>Hallazgo 63</t>
    </r>
    <r>
      <rPr>
        <sz val="11"/>
        <color indexed="8"/>
        <rFont val="Arial Narrow"/>
        <family val="2"/>
      </rPr>
      <t xml:space="preserve"> - Cumplimiento de las obligaciones  de los contratos de arrendamiento de los predios ubicados en Islas del Rosario, administrados por el Incoder (D32) (F7). La CGR realizó revisión selectiva, de los contratos de arrendamiento que suscribió la Unidad Nacional de Tierras Rurales UNAT , sobre predios baldíos ubicados en el corregimiento de Barú, Distrito de Cartagena de Indi</t>
    </r>
  </si>
  <si>
    <r>
      <rPr>
        <b/>
        <sz val="11"/>
        <color indexed="8"/>
        <rFont val="Arial Narrow"/>
        <family val="2"/>
      </rPr>
      <t>Hallazgo 62</t>
    </r>
    <r>
      <rPr>
        <sz val="11"/>
        <color indexed="8"/>
        <rFont val="Arial Narrow"/>
        <family val="2"/>
      </rPr>
      <t xml:space="preserve"> - Entrega predio Expediente 883.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</si>
  <si>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Narrow"/>
        <family val="2"/>
      </rPr>
      <t>Hallazgo 61</t>
    </r>
    <r>
      <rPr>
        <sz val="11"/>
        <color indexed="8"/>
        <rFont val="Arial Narrow"/>
        <family val="2"/>
      </rPr>
      <t xml:space="preserve"> - Cumplimiento de la legislación en archivo (D31). Se evidenció en el INCODER, D.T. Cauca, que en las carpetas de los expedientes 859, 887 y 1.087 faltan documentos importantes como son: el avalúo comercial y la propuesta de oferta.</t>
    </r>
  </si>
  <si>
    <r>
      <rPr>
        <b/>
        <sz val="11"/>
        <color indexed="8"/>
        <rFont val="Arial Narrow"/>
        <family val="2"/>
      </rPr>
      <t>Hallazgo 60</t>
    </r>
    <r>
      <rPr>
        <sz val="11"/>
        <color indexed="8"/>
        <rFont val="Arial Narrow"/>
        <family val="2"/>
      </rPr>
      <t xml:space="preserve"> - Predios en trámite. De los 36 predios reportados a la Comisión de Auditoría, por D. T. del INCODER – Cauca, , aparecen realmente entregados a la comunidad  18; por el incumplimiento en el procedimiento, los restantes se quedaron en trámite.</t>
    </r>
  </si>
  <si>
    <r>
      <rPr>
        <b/>
        <sz val="11"/>
        <color indexed="8"/>
        <rFont val="Arial Narrow"/>
        <family val="2"/>
      </rPr>
      <t xml:space="preserve">Hallazgo 59 </t>
    </r>
    <r>
      <rPr>
        <sz val="11"/>
        <color indexed="8"/>
        <rFont val="Arial Narrow"/>
        <family val="2"/>
      </rPr>
      <t>- Control de avalúo (I.P.1).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</si>
  <si>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Narrow"/>
        <family val="2"/>
      </rPr>
      <t>Hallazgo 58</t>
    </r>
    <r>
      <rPr>
        <sz val="11"/>
        <color indexed="8"/>
        <rFont val="Arial Narrow"/>
        <family val="2"/>
      </rPr>
      <t xml:space="preserve"> - Diligenciamiento de los Formatos F50 y F53 en el expediente de SIDRA. los beneficiarios del subsidio SIDRA otorgado por el INCODER DT Santander mediante Resolución, postularon predios y allegaron documentos sin diligenciar los Formatos F50-OA-OS y F53-OA-OS.</t>
    </r>
  </si>
  <si>
    <r>
      <rPr>
        <b/>
        <sz val="11"/>
        <color indexed="8"/>
        <rFont val="Arial Narrow"/>
        <family val="2"/>
      </rPr>
      <t>Hallazgo 57</t>
    </r>
    <r>
      <rPr>
        <sz val="11"/>
        <color indexed="8"/>
        <rFont val="Arial Narrow"/>
        <family val="2"/>
      </rPr>
      <t xml:space="preserve"> - Diligenciamiento de los Formatos F48 y F49 en el expediente de SIDRA.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</si>
  <si>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Narrow"/>
        <family val="2"/>
      </rPr>
      <t xml:space="preserve">Hallazgo 56 </t>
    </r>
    <r>
      <rPr>
        <sz val="11"/>
        <color indexed="8"/>
        <rFont val="Arial Narrow"/>
        <family val="2"/>
      </rPr>
      <t>- Diligenciamiento del Formato F47 para Subsidios SIDRA. Se evidenció que el INCODER DT Santander, expidió Resoluciones sin tener en cuenta que los beneficiarios  del subsidio no registraron el valor de los activos que poseían al momento de postularse  en el Formato  (F47-OA-OS)</t>
    </r>
  </si>
  <si>
    <r>
      <rPr>
        <b/>
        <sz val="11"/>
        <color indexed="8"/>
        <rFont val="Arial Narrow"/>
        <family val="2"/>
      </rPr>
      <t>Hallazgo 53</t>
    </r>
    <r>
      <rPr>
        <sz val="11"/>
        <color indexed="8"/>
        <rFont val="Arial Narrow"/>
        <family val="2"/>
      </rPr>
      <t xml:space="preserve"> - Planeación de los Proyectos SIDRA.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</si>
  <si>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Narrow"/>
        <family val="2"/>
      </rPr>
      <t>Hallazgo 52</t>
    </r>
    <r>
      <rPr>
        <sz val="11"/>
        <color indexed="8"/>
        <rFont val="Arial Narrow"/>
        <family val="2"/>
      </rPr>
      <t xml:space="preserve"> - Oportunidad de Avalúos.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</si>
  <si>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Narrow"/>
        <family val="2"/>
      </rPr>
      <t>Hallazgo 51</t>
    </r>
    <r>
      <rPr>
        <sz val="11"/>
        <color indexed="8"/>
        <rFont val="Arial Narrow"/>
        <family val="2"/>
      </rPr>
      <t xml:space="preserve"> - Extractos Bancarios cuentas controladas. En la verificación realizada por la CGR, se constató que el instituto no cuenta ni física ni digitalmente, con los extractos de ninguno de los proyectos cuyos beneficiarios ya abrieron las cuentas de manejo controlado.</t>
    </r>
  </si>
  <si>
    <r>
      <rPr>
        <b/>
        <sz val="11"/>
        <color indexed="8"/>
        <rFont val="Arial Narrow"/>
        <family val="2"/>
      </rPr>
      <t xml:space="preserve">Hallazgo 50 </t>
    </r>
    <r>
      <rPr>
        <sz val="11"/>
        <color indexed="8"/>
        <rFont val="Arial Narrow"/>
        <family val="2"/>
      </rPr>
      <t>- Manejo de recursos de cuenta controlada (D30). 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</si>
  <si>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Narrow"/>
        <family val="2"/>
      </rPr>
      <t>Hallazgo 49</t>
    </r>
    <r>
      <rPr>
        <sz val="11"/>
        <color indexed="8"/>
        <rFont val="Arial Narrow"/>
        <family val="2"/>
      </rPr>
      <t xml:space="preserve"> - Verificación de las condiciones para ser sujetos de reforma agraria. En la DT Arauca, no hay soportes que permitan concluir que respecto del subsidio S-ARA-007, se hayan verificado las condiciones de propiedad, patrimonio bruto y de víctimas.</t>
    </r>
  </si>
  <si>
    <r>
      <rPr>
        <b/>
        <sz val="11"/>
        <color indexed="8"/>
        <rFont val="Arial Narrow"/>
        <family val="2"/>
      </rPr>
      <t>Hallazgo 48</t>
    </r>
    <r>
      <rPr>
        <sz val="11"/>
        <color indexed="8"/>
        <rFont val="Arial Narrow"/>
        <family val="2"/>
      </rPr>
      <t xml:space="preserve"> - Recursos en cuentas controladas y comités de compras.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</si>
  <si>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Narrow"/>
        <family val="2"/>
      </rPr>
      <t>Hallazgo 47</t>
    </r>
    <r>
      <rPr>
        <sz val="11"/>
        <color indexed="8"/>
        <rFont val="Arial Narrow"/>
        <family val="2"/>
      </rPr>
      <t xml:space="preserve"> - Acompañamiento y seguimiento a la inversión de proyectos SIDRA (D29).  Ninguno de los proyectos visitados por la CGR en el departamento de Arauca , se cuenta con los soportes de la totalidad de las compras, existencias y destinación de los dineros retirados de la cuenta de manejo controlado.</t>
    </r>
  </si>
  <si>
    <r>
      <rPr>
        <b/>
        <sz val="11"/>
        <color indexed="8"/>
        <rFont val="Arial Narrow"/>
        <family val="2"/>
      </rPr>
      <t>Hallazgo 46</t>
    </r>
    <r>
      <rPr>
        <sz val="11"/>
        <color indexed="8"/>
        <rFont val="Arial Narrow"/>
        <family val="2"/>
      </rPr>
      <t xml:space="preserve"> - Cumplimiento Metas SIDRA.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</si>
  <si>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Narrow"/>
        <family val="2"/>
      </rPr>
      <t>Hallazgo 45</t>
    </r>
    <r>
      <rPr>
        <sz val="11"/>
        <color indexed="8"/>
        <rFont val="Arial Narrow"/>
        <family val="2"/>
      </rPr>
      <t xml:space="preserve"> - Poder adquisitivo subsidio SIDRA. 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</si>
  <si>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Narrow"/>
        <family val="2"/>
      </rPr>
      <t>Hallazgo 44</t>
    </r>
    <r>
      <rPr>
        <sz val="11"/>
        <color indexed="8"/>
        <rFont val="Arial Narrow"/>
        <family val="2"/>
      </rPr>
      <t xml:space="preserve"> - Archivo Documental Proyectos SIDRA.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</si>
  <si>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Narrow"/>
        <family val="2"/>
      </rPr>
      <t>Hallazgo 43</t>
    </r>
    <r>
      <rPr>
        <sz val="11"/>
        <color indexed="8"/>
        <rFont val="Arial Narrow"/>
        <family val="2"/>
      </rPr>
      <t xml:space="preserve"> - Recursos del proyecto productivo (D28). la CGR constató el retiro mediante firmas conjuntas de $8,6 millones correspondientes a la partida con destino a financiar el proyecto productivo SCUN 001</t>
    </r>
  </si>
  <si>
    <r>
      <rPr>
        <b/>
        <sz val="11"/>
        <color indexed="8"/>
        <rFont val="Arial Narrow"/>
        <family val="2"/>
      </rPr>
      <t>Hallazgo 42</t>
    </r>
    <r>
      <rPr>
        <sz val="11"/>
        <color indexed="8"/>
        <rFont val="Arial Narrow"/>
        <family val="2"/>
      </rPr>
      <t xml:space="preserve"> - Diferencias entre lo proyectado en el MUF y lo autorizado por el comité de compras. el Comité de compras, autorizó la adquisición de elementos y/o insumos sin que en la proyección financiera del proyecto se hubiera considerado la necesidad o conveniencia.</t>
    </r>
  </si>
  <si>
    <r>
      <rPr>
        <b/>
        <sz val="11"/>
        <color indexed="8"/>
        <rFont val="Arial Narrow"/>
        <family val="2"/>
      </rPr>
      <t xml:space="preserve">Hallazgo 79. </t>
    </r>
    <r>
      <rPr>
        <sz val="11"/>
        <color indexed="8"/>
        <rFont val="Arial Narrow"/>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Narrow"/>
        <family val="2"/>
      </rPr>
      <t xml:space="preserve"> </t>
    </r>
  </si>
  <si>
    <r>
      <rPr>
        <b/>
        <sz val="11"/>
        <color indexed="8"/>
        <rFont val="Arial Narrow"/>
        <family val="2"/>
      </rPr>
      <t>Hallazgo 43.</t>
    </r>
    <r>
      <rPr>
        <sz val="11"/>
        <color indexed="8"/>
        <rFont val="Arial Narrow"/>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</si>
  <si>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Narrow"/>
        <family val="2"/>
      </rPr>
      <t xml:space="preserve">Hallazgo 8. </t>
    </r>
    <r>
      <rPr>
        <sz val="11"/>
        <color indexed="8"/>
        <rFont val="Arial Narrow"/>
        <family val="2"/>
      </rPr>
      <t>Formatos de caracterización de inmuebles. Con respecto a los formatos de caracterización de inmuebles se evidenciò lo siguiente:Deficiencias en el levantamiento de la información de predios del Fondo Nacional Agrario en Bolívar, afectando el procesamiento de los formatos de caracterízaciòn de inmuebles considerando que la cláusula 7, Productos a entregar por parte la Universidad, del contrato interadministrativo No.00560 de 02/08/2012 suscrito con la Universidad Distrital Francisco José de Caldas, establece en el numeral 1,2, que la infomación sobre la caracterizaciòn del predio o parcela se recopilarà en el formato de caracterización.</t>
    </r>
  </si>
  <si>
    <r>
      <rPr>
        <b/>
        <sz val="11"/>
        <color indexed="8"/>
        <rFont val="Arial Narrow"/>
        <family val="2"/>
      </rPr>
      <t xml:space="preserve">Hallazgo 1. </t>
    </r>
    <r>
      <rPr>
        <sz val="11"/>
        <color indexed="8"/>
        <rFont val="Arial Narrow"/>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</si>
  <si>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Narrow"/>
        <family val="2"/>
      </rPr>
      <t>Hallazgo 3. (A).</t>
    </r>
    <r>
      <rPr>
        <sz val="11"/>
        <color indexed="8"/>
        <rFont val="Arial Narrow"/>
        <family val="2"/>
      </rPr>
      <t xml:space="preserve"> Avalùos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</si>
  <si>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Narrow"/>
        <family val="2"/>
      </rPr>
      <t xml:space="preserve">Hallazgo 23. </t>
    </r>
    <r>
      <rPr>
        <sz val="11"/>
        <color indexed="8"/>
        <rFont val="Arial Narrow"/>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</si>
  <si>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Narrow"/>
        <family val="2"/>
      </rPr>
      <t xml:space="preserve">Hallazgo 22. </t>
    </r>
    <r>
      <rPr>
        <sz val="11"/>
        <color indexed="8"/>
        <rFont val="Arial Narrow"/>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Narrow"/>
        <family val="2"/>
      </rPr>
      <t xml:space="preserve"> </t>
    </r>
  </si>
  <si>
    <r>
      <rPr>
        <b/>
        <sz val="11"/>
        <color indexed="8"/>
        <rFont val="Arial Narrow"/>
        <family val="2"/>
      </rPr>
      <t>Hallazgo 1.</t>
    </r>
    <r>
      <rPr>
        <sz val="11"/>
        <color indexed="8"/>
        <rFont val="Arial Narrow"/>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</si>
  <si>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Narrow"/>
        <family val="2"/>
      </rPr>
      <t>Hallazgo 2.</t>
    </r>
    <r>
      <rPr>
        <sz val="11"/>
        <color indexed="8"/>
        <rFont val="Arial Narrow"/>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</si>
  <si>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Narrow"/>
        <family val="2"/>
      </rPr>
      <t xml:space="preserve">Hallazgo 3. </t>
    </r>
    <r>
      <rPr>
        <sz val="11"/>
        <color indexed="8"/>
        <rFont val="Arial Narrow"/>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</si>
  <si>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Narrow"/>
        <family val="2"/>
      </rPr>
      <t xml:space="preserve">Hallazgo 4. </t>
    </r>
    <r>
      <rPr>
        <sz val="11"/>
        <color indexed="8"/>
        <rFont val="Arial Narrow"/>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Narrow"/>
        <family val="2"/>
      </rPr>
      <t>.</t>
    </r>
  </si>
  <si>
    <r>
      <rPr>
        <b/>
        <sz val="11"/>
        <color indexed="8"/>
        <rFont val="Arial Narrow"/>
        <family val="2"/>
      </rPr>
      <t>Hallazgo 5.</t>
    </r>
    <r>
      <rPr>
        <sz val="11"/>
        <color indexed="8"/>
        <rFont val="Arial Narrow"/>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</si>
  <si>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Narrow"/>
        <family val="2"/>
      </rPr>
      <t>Hallazgo 8.</t>
    </r>
    <r>
      <rPr>
        <sz val="11"/>
        <color indexed="8"/>
        <rFont val="Arial Narrow"/>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Narrow"/>
        <family val="2"/>
      </rPr>
      <t>.</t>
    </r>
  </si>
  <si>
    <r>
      <rPr>
        <b/>
        <sz val="11"/>
        <color indexed="8"/>
        <rFont val="Arial Narrow"/>
        <family val="2"/>
      </rPr>
      <t xml:space="preserve">Hallazgo 9.  </t>
    </r>
    <r>
      <rPr>
        <sz val="11"/>
        <color indexed="8"/>
        <rFont val="Arial Narrow"/>
        <family val="2"/>
      </rPr>
      <t>El INCODER ha incumplido los plazos legales para tramitar las solicitudes de constitución de ZRC.</t>
    </r>
  </si>
  <si>
    <r>
      <rPr>
        <b/>
        <sz val="11"/>
        <color indexed="8"/>
        <rFont val="Arial Narrow"/>
        <family val="2"/>
      </rPr>
      <t xml:space="preserve">Hallazgo 10. </t>
    </r>
    <r>
      <rPr>
        <sz val="11"/>
        <color indexed="8"/>
        <rFont val="Arial Narrow"/>
        <family val="2"/>
      </rPr>
      <t xml:space="preserve"> Luego de cerca de 20 años de expedida la Ley 160 de 1994, no se ha creado en el país ninguna ZDE adicional. </t>
    </r>
  </si>
  <si>
    <r>
      <rPr>
        <b/>
        <sz val="11"/>
        <color indexed="8"/>
        <rFont val="Arial Narrow"/>
        <family val="2"/>
      </rPr>
      <t xml:space="preserve">Hallazgo 11. </t>
    </r>
    <r>
      <rPr>
        <sz val="11"/>
        <color indexed="8"/>
        <rFont val="Arial Narrow"/>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</si>
  <si>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Narrow"/>
        <family val="2"/>
      </rPr>
      <t xml:space="preserve">Hallazgo 12. </t>
    </r>
    <r>
      <rPr>
        <sz val="11"/>
        <color indexed="8"/>
        <rFont val="Arial Narrow"/>
        <family val="2"/>
      </rPr>
      <t>La Corporación para el Desarrollo Sostenible del Norte y el Oriente Amazónico (CDA), no ha emitido el Plan Integrado de Manejo del Distrito de Manejo Integrado de los Recursos Naturales Renovables del Ariari Guayabero.</t>
    </r>
  </si>
  <si>
    <r>
      <rPr>
        <b/>
        <sz val="11"/>
        <color indexed="8"/>
        <rFont val="Arial Narrow"/>
        <family val="2"/>
      </rPr>
      <t xml:space="preserve">Hallazgo 1. (Casos Acumulación) - </t>
    </r>
    <r>
      <rPr>
        <sz val="11"/>
        <color indexed="8"/>
        <rFont val="Arial Narrow"/>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</si>
  <si>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Narrow"/>
        <family val="2"/>
      </rPr>
      <t xml:space="preserve">Hallazgo 2. (Casos Acumulación) </t>
    </r>
    <r>
      <rPr>
        <sz val="11"/>
        <color indexed="8"/>
        <rFont val="Arial Narrow"/>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</si>
  <si>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Narrow"/>
        <family val="2"/>
      </rPr>
      <t xml:space="preserve">Hallazgo 4. (Casos Acumulación) </t>
    </r>
    <r>
      <rPr>
        <sz val="11"/>
        <color indexed="8"/>
        <rFont val="Arial Narrow"/>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</si>
  <si>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Narrow"/>
        <family val="2"/>
      </rPr>
      <t xml:space="preserve">Hallazgo 5. (Casos Acumulación) - </t>
    </r>
    <r>
      <rPr>
        <sz val="11"/>
        <color indexed="8"/>
        <rFont val="Arial Narrow"/>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</si>
  <si>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rPr>
        <b/>
        <sz val="11"/>
        <color indexed="8"/>
        <rFont val="Arial Narrow"/>
        <family val="2"/>
      </rPr>
      <t xml:space="preserve">Hallazgo 15.  </t>
    </r>
    <r>
      <rPr>
        <sz val="11"/>
        <color indexed="8"/>
        <rFont val="Arial Narrow"/>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totialidad de los soportes de la gestión de la Entidad en cumplimiento de la Orden</t>
    </r>
  </si>
  <si>
    <r>
      <rPr>
        <b/>
        <sz val="11"/>
        <color indexed="8"/>
        <rFont val="Arial Narrow"/>
        <family val="2"/>
      </rPr>
      <t xml:space="preserve">Hallazgo  16. </t>
    </r>
    <r>
      <rPr>
        <sz val="11"/>
        <color indexed="8"/>
        <rFont val="Arial Narrow"/>
        <family val="2"/>
      </rPr>
      <t xml:space="preserve"> El Juzgado de Restitución de Tierras de Ibague, profirió sentencia el 25 de noviembre de 2013 donde ordena la restitución del predio "La Aurora". 
Revisada la carpeta correspondiente, se observa que este fue adjudicado mediante resolución 0568 de 8 de noviembre de 2012, es decir que el Instituto ya habia efectuado la adjudicación, antes de surtido el proceso de restitución por la UAEGRT.</t>
    </r>
  </si>
  <si>
    <r>
      <rPr>
        <b/>
        <sz val="11"/>
        <color indexed="8"/>
        <rFont val="Arial Narrow"/>
        <family val="2"/>
      </rPr>
      <t xml:space="preserve">Hallazgo 1. </t>
    </r>
    <r>
      <rPr>
        <sz val="11"/>
        <color indexed="8"/>
        <rFont val="Arial Narrow"/>
        <family val="2"/>
      </rPr>
      <t xml:space="preserve">Se encontró Resoluciones de Adjudicación de Predios Baldíos con su consecuente folio de matrícula inmobiliaria, que no se encuentran en la base de datos suministrada por el INCODER. </t>
    </r>
  </si>
  <si>
    <r>
      <rPr>
        <b/>
        <sz val="11"/>
        <color indexed="8"/>
        <rFont val="Arial Narrow"/>
        <family val="2"/>
      </rPr>
      <t xml:space="preserve">Hallazgo 4. </t>
    </r>
    <r>
      <rPr>
        <sz val="11"/>
        <color indexed="8"/>
        <rFont val="Arial Narrow"/>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</si>
  <si>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Narrow"/>
        <family val="2"/>
      </rPr>
      <t>Hallazgo 5.</t>
    </r>
    <r>
      <rPr>
        <sz val="11"/>
        <color indexed="8"/>
        <rFont val="Arial Narrow"/>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</si>
  <si>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Narrow"/>
        <family val="2"/>
      </rPr>
      <t xml:space="preserve">Hallazgo 6. </t>
    </r>
    <r>
      <rPr>
        <sz val="11"/>
        <color indexed="8"/>
        <rFont val="Arial Narrow"/>
        <family val="2"/>
      </rPr>
      <t xml:space="preserve">Solicitudes de Registro de Medida de Protección:Se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</si>
  <si>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r>
      <rPr>
        <b/>
        <sz val="11"/>
        <color indexed="8"/>
        <rFont val="Arial Narrow"/>
        <family val="2"/>
      </rPr>
      <t>Hallazgo 10</t>
    </r>
    <r>
      <rPr>
        <sz val="11"/>
        <color indexed="8"/>
        <rFont val="Arial Narrow"/>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</si>
  <si>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Narrow"/>
        <family val="2"/>
      </rPr>
      <t>Hallazgo 11:</t>
    </r>
    <r>
      <rPr>
        <sz val="11"/>
        <color indexed="8"/>
        <rFont val="Arial Narrow"/>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</si>
  <si>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Narrow"/>
        <family val="2"/>
      </rPr>
      <t>Hallazgo 11.</t>
    </r>
    <r>
      <rPr>
        <sz val="11"/>
        <color indexed="8"/>
        <rFont val="Arial Narrow"/>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</si>
  <si>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Narrow"/>
        <family val="2"/>
      </rPr>
      <t xml:space="preserve">Hallazgo 11. </t>
    </r>
    <r>
      <rPr>
        <sz val="11"/>
        <color indexed="8"/>
        <rFont val="Arial Narrow"/>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</si>
  <si>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Narrow"/>
        <family val="2"/>
      </rPr>
      <t>Hallazgo 11.</t>
    </r>
    <r>
      <rPr>
        <sz val="11"/>
        <color indexed="8"/>
        <rFont val="Arial Narrow"/>
        <family val="2"/>
      </rPr>
      <t xml:space="preserve"> En diciembre de 2007 el propietario del predio Los Esteros, FMI 236-39934 solicitó ante el INCODER el ingreso del predio al RUP, la cual fue tramitada tan solo en el año 2009.</t>
    </r>
  </si>
  <si>
    <r>
      <rPr>
        <b/>
        <sz val="11"/>
        <color indexed="8"/>
        <rFont val="Arial Narrow"/>
        <family val="2"/>
      </rPr>
      <t>Hallazgo 11- (MAPIRIPAN) Revocatoria</t>
    </r>
    <r>
      <rPr>
        <sz val="11"/>
        <color indexed="8"/>
        <rFont val="Arial Narrow"/>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Narrow"/>
        <family val="2"/>
      </rPr>
      <t xml:space="preserve">. </t>
    </r>
  </si>
  <si>
    <r>
      <rPr>
        <b/>
        <sz val="11"/>
        <color indexed="8"/>
        <rFont val="Arial Narrow"/>
        <family val="2"/>
      </rPr>
      <t xml:space="preserve">Hallazgo 12. </t>
    </r>
    <r>
      <rPr>
        <sz val="11"/>
        <color indexed="8"/>
        <rFont val="Arial Narrow"/>
        <family val="2"/>
      </rPr>
      <t xml:space="preserve"> Reubicación y compra de predios para el reasentamiento de la comunidad JIW en el Municipio de Mapiripán Meta. INCODER  y UARIV</t>
    </r>
  </si>
  <si>
    <r>
      <rPr>
        <b/>
        <sz val="11"/>
        <color indexed="8"/>
        <rFont val="Arial Narrow"/>
        <family val="2"/>
      </rPr>
      <t xml:space="preserve">Hallazgo 13. </t>
    </r>
    <r>
      <rPr>
        <sz val="11"/>
        <color indexed="8"/>
        <rFont val="Arial Narrow"/>
        <family val="2"/>
      </rPr>
      <t xml:space="preserve">Solicitud de Ampliación del Resguardo Caño Jabón- Comunidad Sikuani, Mapiripán (Meta). INCODER </t>
    </r>
  </si>
  <si>
    <r>
      <rPr>
        <b/>
        <sz val="11"/>
        <color indexed="8"/>
        <rFont val="Arial Narrow"/>
        <family val="2"/>
      </rPr>
      <t>Hallazgo 1.</t>
    </r>
    <r>
      <rPr>
        <sz val="11"/>
        <color indexed="8"/>
        <rFont val="Arial Narrow"/>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</si>
  <si>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Narrow"/>
        <family val="2"/>
      </rPr>
      <t xml:space="preserve">Hallazgo 2. </t>
    </r>
    <r>
      <rPr>
        <sz val="11"/>
        <color indexed="8"/>
        <rFont val="Arial Narrow"/>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</si>
  <si>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Narrow"/>
        <family val="2"/>
      </rPr>
      <t>Hallazgo 3.</t>
    </r>
    <r>
      <rPr>
        <sz val="11"/>
        <color indexed="8"/>
        <rFont val="Arial Narrow"/>
        <family val="2"/>
      </rPr>
      <t xml:space="preserve">  Se verificaron tres predios ubicados en el mcpio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</si>
  <si>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Narrow"/>
        <family val="2"/>
      </rPr>
      <t xml:space="preserve">Hallazgo 4.  </t>
    </r>
    <r>
      <rPr>
        <sz val="11"/>
        <color indexed="8"/>
        <rFont val="Arial Narrow"/>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</si>
  <si>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Narrow"/>
        <family val="2"/>
      </rPr>
      <t>Hallazgo 5.</t>
    </r>
    <r>
      <rPr>
        <sz val="11"/>
        <color indexed="8"/>
        <rFont val="Arial Narrow"/>
        <family val="2"/>
      </rPr>
      <t xml:space="preserve">  Se verificaron diez  predios ubicados en el mcpio de Pto Lopez - Meta, los cuales provienen de adjudicación de Baldíos y suman el área de 3104 has, sobrepasando la UAF que para esta zona se encuentra entre 680 a 920 has contraviniendo con la funcion expresa del parrafo 9 del art 72  Ley 160 /94, generando  detrimento en le patrimonio de la Nación en la cuantia de $6.694.093.980, ...</t>
    </r>
  </si>
  <si>
    <r>
      <rPr>
        <b/>
        <sz val="11"/>
        <color indexed="8"/>
        <rFont val="Arial Narrow"/>
        <family val="2"/>
      </rPr>
      <t xml:space="preserve">Hallazgo 6. </t>
    </r>
    <r>
      <rPr>
        <sz val="11"/>
        <color indexed="8"/>
        <rFont val="Arial Narrow"/>
        <family val="2"/>
      </rPr>
      <t xml:space="preserve"> Se verificaron tres predios ubicados en el mcpio de Pto Lopez - Meta, los cuales provienen de adjudicación de Baldíos y suman el área de 2953 has, sobrepasando la UAF que para esta zona se encuentra entre 680 a 920 has contraviniendo con la funcion expresa del parrafo 9 del art 72 Ley 160/94, generanndo un presunto detrimento en le patrimonio de la Nación en la cuantia de $5.678.100.875</t>
    </r>
  </si>
  <si>
    <r>
      <rPr>
        <b/>
        <sz val="11"/>
        <color indexed="8"/>
        <rFont val="Arial Narrow"/>
        <family val="2"/>
      </rPr>
      <t xml:space="preserve">Hallazgo 7. </t>
    </r>
    <r>
      <rPr>
        <sz val="11"/>
        <color indexed="8"/>
        <rFont val="Arial Narrow"/>
        <family val="2"/>
      </rPr>
      <t xml:space="preserve"> Se verificaron tres  predios ubicados en el mcpio de Pto Lopez - Meta, los cuales provienen de adjudicación de Baldíos y suman el área de 2550 has, sobrepasando la UAF que para esta zona se encuentra entre 680 a 920 has contraviniendo con la funcion expresa del parrafo 9 del art 72 Ley 160 /94, generanndo  detrimento en le patrimonio de la Nación en la cuantia de $723.320.600, ...</t>
    </r>
  </si>
  <si>
    <r>
      <rPr>
        <b/>
        <sz val="11"/>
        <color indexed="8"/>
        <rFont val="Arial Narrow"/>
        <family val="2"/>
      </rPr>
      <t xml:space="preserve">Hallazgo 8.  </t>
    </r>
    <r>
      <rPr>
        <sz val="11"/>
        <color indexed="8"/>
        <rFont val="Arial Narrow"/>
        <family val="2"/>
      </rPr>
      <t>Se verificaron cinco predios ubicados en los mcpos Sta Rosalia y la primavera (Vichada) los cuales provienen de adjudicación de Baldíos y suman el área de 6585 has sobrepasando la UAF que para esta zona se encuentra entre 946 y 1294 has contraviniendo con la funcion expresa del N° 9 del art 72  Ley 160/94, generando  detrimento en el patrimonio de la Nación en la cuantia de $758254000...</t>
    </r>
  </si>
  <si>
    <r>
      <rPr>
        <b/>
        <sz val="11"/>
        <color indexed="8"/>
        <rFont val="Arial Narrow"/>
        <family val="2"/>
      </rPr>
      <t>Hallazgo 17</t>
    </r>
    <r>
      <rPr>
        <sz val="11"/>
        <color indexed="8"/>
        <rFont val="Arial Narrow"/>
        <family val="2"/>
      </rPr>
      <t xml:space="preserve">.  Información Base de datos INCODER. La inscripción de un predio en el registro de tierras despojadas requiere de una serie de validaciones que debe efectuar la Unidad a través de las bases de datos de las entidades incolucradas en el proceso, perminitiendo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baldios de propiedad del estado, asi como la adjudicación de los mismos. </t>
    </r>
  </si>
  <si>
    <r>
      <rPr>
        <b/>
        <sz val="11"/>
        <color indexed="8"/>
        <rFont val="Arial Narrow"/>
        <family val="2"/>
      </rPr>
      <t>Hallazgo 1.</t>
    </r>
    <r>
      <rPr>
        <sz val="11"/>
        <color indexed="8"/>
        <rFont val="Arial Narrow"/>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</si>
  <si>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Narrow"/>
        <family val="2"/>
      </rPr>
      <t xml:space="preserve">Hallazgo 2. </t>
    </r>
    <r>
      <rPr>
        <sz val="11"/>
        <color indexed="8"/>
        <rFont val="Arial Narrow"/>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</si>
  <si>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Narrow"/>
        <family val="2"/>
      </rPr>
      <t xml:space="preserve">Hallazgo 4. </t>
    </r>
    <r>
      <rPr>
        <sz val="11"/>
        <color indexed="8"/>
        <rFont val="Arial Narrow"/>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</si>
  <si>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Narrow"/>
        <family val="2"/>
      </rPr>
      <t xml:space="preserve">Hallazgo 6. </t>
    </r>
    <r>
      <rPr>
        <sz val="11"/>
        <color indexed="8"/>
        <rFont val="Arial Narrow"/>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</si>
  <si>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Narrow"/>
        <family val="2"/>
      </rPr>
      <t>Hallazgo 7.</t>
    </r>
    <r>
      <rPr>
        <sz val="11"/>
        <color indexed="8"/>
        <rFont val="Arial Narrow"/>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</si>
  <si>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Narrow"/>
        <family val="2"/>
      </rPr>
      <t>Hallazgo 8.</t>
    </r>
    <r>
      <rPr>
        <sz val="11"/>
        <color indexed="8"/>
        <rFont val="Arial Narrow"/>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</si>
  <si>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Narrow"/>
        <family val="2"/>
      </rPr>
      <t xml:space="preserve">Hallazgo 9. </t>
    </r>
    <r>
      <rPr>
        <sz val="11"/>
        <color indexed="8"/>
        <rFont val="Arial Narrow"/>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</si>
  <si>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Narrow"/>
        <family val="2"/>
      </rPr>
      <t xml:space="preserve">Hallazgo 10. </t>
    </r>
    <r>
      <rPr>
        <sz val="11"/>
        <color indexed="8"/>
        <rFont val="Arial Narrow"/>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</si>
  <si>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Narrow"/>
        <family val="2"/>
      </rPr>
      <t xml:space="preserve">Hallazgo 14. </t>
    </r>
    <r>
      <rPr>
        <sz val="11"/>
        <color indexed="8"/>
        <rFont val="Arial Narrow"/>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</si>
  <si>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Narrow"/>
        <family val="2"/>
      </rPr>
      <t xml:space="preserve">Hallazgo 15. </t>
    </r>
    <r>
      <rPr>
        <sz val="11"/>
        <color indexed="8"/>
        <rFont val="Arial Narrow"/>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</si>
  <si>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r>
      <rPr>
        <b/>
        <sz val="11"/>
        <color indexed="8"/>
        <rFont val="Arial Narrow"/>
        <family val="2"/>
      </rPr>
      <t>Hallazgo 21.</t>
    </r>
    <r>
      <rPr>
        <sz val="11"/>
        <color indexed="8"/>
        <rFont val="Arial Narrow"/>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</si>
  <si>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Narrow"/>
        <family val="2"/>
      </rPr>
      <t>Hallazgo 22</t>
    </r>
    <r>
      <rPr>
        <sz val="11"/>
        <color indexed="8"/>
        <rFont val="Arial Narrow"/>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</si>
  <si>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Narrow"/>
        <family val="2"/>
      </rPr>
      <t>Hallazgo 24.</t>
    </r>
    <r>
      <rPr>
        <sz val="11"/>
        <color indexed="8"/>
        <rFont val="Arial Narrow"/>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</si>
  <si>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Narrow"/>
        <family val="2"/>
      </rPr>
      <t xml:space="preserve">Hallazgo 25. </t>
    </r>
    <r>
      <rPr>
        <sz val="11"/>
        <color indexed="8"/>
        <rFont val="Arial Narrow"/>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</si>
  <si>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Narrow"/>
        <family val="2"/>
      </rPr>
      <t>Hallazgo 27.</t>
    </r>
    <r>
      <rPr>
        <sz val="11"/>
        <color indexed="8"/>
        <rFont val="Arial Narrow"/>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</si>
  <si>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Narrow"/>
        <family val="2"/>
      </rPr>
      <t xml:space="preserve">Hallazgo 28. </t>
    </r>
    <r>
      <rPr>
        <sz val="11"/>
        <color indexed="8"/>
        <rFont val="Arial Narrow"/>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</si>
  <si>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Narrow"/>
        <family val="2"/>
      </rPr>
      <t xml:space="preserve">Hallazgo 30. </t>
    </r>
    <r>
      <rPr>
        <sz val="11"/>
        <color indexed="8"/>
        <rFont val="Arial Narrow"/>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</si>
  <si>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Narrow"/>
        <family val="2"/>
      </rPr>
      <t>Hallazgo 33.</t>
    </r>
    <r>
      <rPr>
        <sz val="11"/>
        <color indexed="8"/>
        <rFont val="Arial Narrow"/>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</si>
  <si>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color indexed="8"/>
        <rFont val="Arial Narrow"/>
        <family val="2"/>
      </rPr>
      <t xml:space="preserve">Hallazgo 37. </t>
    </r>
    <r>
      <rPr>
        <sz val="11"/>
        <color indexed="8"/>
        <rFont val="Arial Narrow"/>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</si>
  <si>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rPr>
        <b/>
        <sz val="11"/>
        <color indexed="8"/>
        <rFont val="Arial Narrow"/>
        <family val="2"/>
      </rPr>
      <t>Hallazgo 1.</t>
    </r>
    <r>
      <rPr>
        <sz val="11"/>
        <color indexed="8"/>
        <rFont val="Arial Narrow"/>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</si>
  <si>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Narrow"/>
        <family val="2"/>
      </rPr>
      <t xml:space="preserve">Hallazgo 2. </t>
    </r>
    <r>
      <rPr>
        <sz val="11"/>
        <color indexed="8"/>
        <rFont val="Arial Narrow"/>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</si>
  <si>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Narrow"/>
        <family val="2"/>
      </rPr>
      <t xml:space="preserve">Hallazgo 3. </t>
    </r>
    <r>
      <rPr>
        <sz val="11"/>
        <color indexed="8"/>
        <rFont val="Arial Narrow"/>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</si>
  <si>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rPr>
        <b/>
        <sz val="11"/>
        <color indexed="8"/>
        <rFont val="Arial Narrow"/>
        <family val="2"/>
      </rPr>
      <t xml:space="preserve">Hallazgo 2. </t>
    </r>
    <r>
      <rPr>
        <sz val="11"/>
        <color indexed="8"/>
        <rFont val="Arial Narrow"/>
        <family val="2"/>
      </rPr>
      <t>Acumulación de terrenos baldíos por parte de particulares a partir de actualizaciones de área sin el lleno de requisitos. Hallazgo dirigido a la Superintentendencia de Notariado y Registro</t>
    </r>
  </si>
  <si>
    <r>
      <rPr>
        <b/>
        <sz val="11"/>
        <color indexed="8"/>
        <rFont val="Arial Narrow"/>
        <family val="2"/>
      </rPr>
      <t xml:space="preserve">Hallazgo 3. </t>
    </r>
    <r>
      <rPr>
        <sz val="11"/>
        <color indexed="8"/>
        <rFont val="Arial Narrow"/>
        <family val="2"/>
      </rPr>
      <t>Deficiente gestión jurídica del INCODER en la recuperación de los terrenos baldíos acumulados irregularmente por particulares.</t>
    </r>
  </si>
  <si>
    <r>
      <rPr>
        <b/>
        <sz val="11"/>
        <color theme="1"/>
        <rFont val="Arial Narrow"/>
        <family val="2"/>
      </rPr>
      <t xml:space="preserve">Hallazgo 1. </t>
    </r>
    <r>
      <rPr>
        <sz val="11"/>
        <color theme="1"/>
        <rFont val="Arial Narrow"/>
        <family val="2"/>
      </rPr>
      <t>GESTION PROYECTO ADQUISICIÓN DE TIERRAS.  Para la vigencia 2012 el INCODER apropió recursos del presupuesto asignado, por valor de $8,000 miilones, para el proy+E106:E175ecto de "Adquisición de Tierras a Comunidades Indígenas del Cauca - Decreto 982 de 1999". Para su ejecución, el INCODER trasladó en dicha vigencia $7,220,8 millones al Convenio No.789 de 2011...</t>
    </r>
  </si>
  <si>
    <r>
      <rPr>
        <b/>
        <sz val="11"/>
        <color indexed="8"/>
        <rFont val="Arial Narrow"/>
        <family val="2"/>
      </rPr>
      <t>Hallazgo 2.</t>
    </r>
    <r>
      <rPr>
        <sz val="11"/>
        <color indexed="8"/>
        <rFont val="Arial Narrow"/>
        <family val="2"/>
      </rPr>
      <t xml:space="preserve"> TITULACION DE PREDIOS ADQUIRIDOS A RESGUARDOS INDÍGENAS DEL CAUCA.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</si>
  <si>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Narrow"/>
        <family val="2"/>
      </rPr>
      <t>Hallazgo  3.</t>
    </r>
    <r>
      <rPr>
        <sz val="11"/>
        <color indexed="8"/>
        <rFont val="Arial Narrow"/>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</si>
  <si>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Narrow"/>
        <family val="2"/>
      </rPr>
      <t>Hallazgo 4. COMPROMISOS ACTA 21 DE NOVIEMBRE DE 2009</t>
    </r>
    <r>
      <rPr>
        <sz val="11"/>
        <color indexed="8"/>
        <rFont val="Arial Narrow"/>
        <family val="2"/>
      </rPr>
      <t>. En el acta operativa derivada del Decreto 982 de 1999, de fecha 21 de noviembre de 2009, el INCODER  se comprometió con el CRIC a destinar recursos necesarios y suficientes para adelantar los estudios socieconómicos que permitieran constituir y/o ampliar los Resguardos a 27 comunidades Indígenas...</t>
    </r>
  </si>
  <si>
    <r>
      <rPr>
        <b/>
        <sz val="11"/>
        <color indexed="8"/>
        <rFont val="Arial Narrow"/>
        <family val="2"/>
      </rPr>
      <t>Hallazgo  5. GESTION DOCUMENTAL</t>
    </r>
    <r>
      <rPr>
        <sz val="11"/>
        <color indexed="8"/>
        <rFont val="Arial Narrow"/>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</si>
  <si>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Narrow"/>
        <family val="2"/>
      </rPr>
      <t>Hallazgo 6. CONTRATOS DE PRESTACION DE SERVICIOS PROFESIONALES</t>
    </r>
    <r>
      <rPr>
        <sz val="11"/>
        <color indexed="8"/>
        <rFont val="Arial Narrow"/>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</si>
  <si>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Narrow"/>
        <family val="2"/>
      </rPr>
      <t>Hallazgo 7.  GIRO DE LOS RECURSOS CONVENIO 789 DE 2011.</t>
    </r>
    <r>
      <rPr>
        <sz val="11"/>
        <color indexed="8"/>
        <rFont val="Arial Narrow"/>
        <family val="2"/>
      </rPr>
      <t xml:space="preserve"> Para el convenio interadministrativo No.789 de 2011, suscrito con el Banco Agrario, con un valor inicial de $32,263,000,000, se realziaron dos adiciones en valor, forma y traslado de recurso. La primera de ellas, sin fecha, lo modifica en los siguientes términos:...</t>
    </r>
  </si>
  <si>
    <r>
      <rPr>
        <b/>
        <sz val="11"/>
        <color indexed="8"/>
        <rFont val="Arial Narrow"/>
        <family val="2"/>
      </rPr>
      <t>Hallazgo 8. LIQUIDACION CONVENIO No.553 DE 2012</t>
    </r>
    <r>
      <rPr>
        <sz val="11"/>
        <color indexed="8"/>
        <rFont val="Arial Narrow"/>
        <family val="2"/>
      </rPr>
      <t>. El INCODER suscribió el Convenio 553 del 30 de Julio de 2012, con la Universidad Javeriana, cuyo objeto consistió en "Aunar recursos técnicos, administrativos, financieros y humanos para desarrollar un estudio de caracterización de derchos, posesión y aspiraciones territoriales étnicas en los Departamentos ...</t>
    </r>
  </si>
  <si>
    <r>
      <rPr>
        <b/>
        <sz val="11"/>
        <color indexed="8"/>
        <rFont val="Arial Narrow"/>
        <family val="2"/>
      </rPr>
      <t xml:space="preserve">Hallazgo 1. </t>
    </r>
    <r>
      <rPr>
        <sz val="11"/>
        <color indexed="8"/>
        <rFont val="Arial Narrow"/>
        <family val="2"/>
      </rPr>
      <t xml:space="preserve">Informes de supervisión y contratistas contratos de prestación de servicios 020, 022, 029, 035, 036, 037, 052, 069, 103,107, 108 y 150 de 2016 </t>
    </r>
  </si>
  <si>
    <r>
      <rPr>
        <b/>
        <sz val="11"/>
        <color indexed="8"/>
        <rFont val="Arial Narrow"/>
        <family val="2"/>
      </rPr>
      <t xml:space="preserve">Hallazgo 2. </t>
    </r>
    <r>
      <rPr>
        <sz val="11"/>
        <color indexed="8"/>
        <rFont val="Arial Narrow"/>
        <family val="2"/>
      </rPr>
      <t>Soportabilidad contable gastos operativos convenio 137 de 2016.</t>
    </r>
  </si>
  <si>
    <r>
      <rPr>
        <b/>
        <sz val="11"/>
        <color indexed="8"/>
        <rFont val="Arial Narrow"/>
        <family val="2"/>
      </rPr>
      <t xml:space="preserve">Hallazgo 3. </t>
    </r>
    <r>
      <rPr>
        <sz val="11"/>
        <color indexed="8"/>
        <rFont val="Arial Narrow"/>
        <family val="2"/>
      </rPr>
      <t xml:space="preserve">Acciones de mejora gestión archivística. </t>
    </r>
  </si>
  <si>
    <r>
      <rPr>
        <b/>
        <sz val="11"/>
        <color indexed="8"/>
        <rFont val="Arial Narrow"/>
        <family val="2"/>
      </rPr>
      <t>Hallazgo 2.</t>
    </r>
    <r>
      <rPr>
        <sz val="11"/>
        <color indexed="8"/>
        <rFont val="Arial Narrow"/>
        <family val="2"/>
      </rPr>
      <t xml:space="preserve"> Soportabilidad contable gastos operativos convenio 137 de 2016.</t>
    </r>
  </si>
  <si>
    <r>
      <rPr>
        <b/>
        <sz val="11"/>
        <color indexed="8"/>
        <rFont val="Arial Narrow"/>
        <family val="2"/>
      </rPr>
      <t>Hallazgo 3.</t>
    </r>
    <r>
      <rPr>
        <sz val="11"/>
        <color indexed="8"/>
        <rFont val="Arial Narrow"/>
        <family val="2"/>
      </rPr>
      <t xml:space="preserve"> Acciones de mejora gestión archivística. </t>
    </r>
  </si>
  <si>
    <r>
      <rPr>
        <b/>
        <sz val="11"/>
        <color indexed="8"/>
        <rFont val="Arial Narrow"/>
        <family val="2"/>
      </rPr>
      <t xml:space="preserve">Hallazgo  4. </t>
    </r>
    <r>
      <rPr>
        <sz val="11"/>
        <color indexed="8"/>
        <rFont val="Arial Narrow"/>
        <family val="2"/>
      </rPr>
      <t>Contrato de suministros 406.2016 – requisitos de pago (D1)</t>
    </r>
  </si>
  <si>
    <r>
      <rPr>
        <b/>
        <sz val="11"/>
        <color indexed="8"/>
        <rFont val="Arial Narrow"/>
        <family val="2"/>
      </rPr>
      <t xml:space="preserve">Hallazgo 5. </t>
    </r>
    <r>
      <rPr>
        <sz val="11"/>
        <color indexed="8"/>
        <rFont val="Arial Narrow"/>
        <family val="2"/>
      </rPr>
      <t xml:space="preserve">Soportes de ejecución convenios en gasto público social. </t>
    </r>
  </si>
  <si>
    <r>
      <rPr>
        <b/>
        <sz val="11"/>
        <color indexed="8"/>
        <rFont val="Arial Narrow"/>
        <family val="2"/>
      </rPr>
      <t xml:space="preserve">Hallazgo 6. </t>
    </r>
    <r>
      <rPr>
        <sz val="11"/>
        <color indexed="8"/>
        <rFont val="Arial Narrow"/>
        <family val="2"/>
      </rPr>
      <t xml:space="preserve">Contabilización iniciativas comunitarias </t>
    </r>
  </si>
  <si>
    <r>
      <rPr>
        <b/>
        <sz val="11"/>
        <color indexed="8"/>
        <rFont val="Arial Narrow"/>
        <family val="2"/>
      </rPr>
      <t xml:space="preserve">Hallazgo 7.  </t>
    </r>
    <r>
      <rPr>
        <sz val="11"/>
        <color indexed="8"/>
        <rFont val="Arial Narrow"/>
        <family val="2"/>
      </rPr>
      <t xml:space="preserve">Recursos recibidos en cuentas controladas </t>
    </r>
  </si>
  <si>
    <r>
      <rPr>
        <b/>
        <sz val="11"/>
        <color indexed="8"/>
        <rFont val="Arial Narrow"/>
        <family val="2"/>
      </rPr>
      <t xml:space="preserve">Hallazgo 8.  </t>
    </r>
    <r>
      <rPr>
        <sz val="11"/>
        <color indexed="8"/>
        <rFont val="Arial Narrow"/>
        <family val="2"/>
      </rPr>
      <t>Registro inventario predios Fondo Nacional Agrario.</t>
    </r>
  </si>
  <si>
    <r>
      <rPr>
        <b/>
        <sz val="11"/>
        <color rgb="FF000000"/>
        <rFont val="Arial Narrow"/>
        <family val="2"/>
      </rPr>
      <t xml:space="preserve">Hallazgo  10. </t>
    </r>
    <r>
      <rPr>
        <sz val="11"/>
        <color rgb="FF000000"/>
        <rFont val="Arial Narrow"/>
        <family val="2"/>
      </rPr>
      <t xml:space="preserve">Rubros presupuestales de funcionamiento e inversión (D2).  </t>
    </r>
  </si>
  <si>
    <r>
      <rPr>
        <b/>
        <sz val="11"/>
        <color rgb="FF000000"/>
        <rFont val="Arial Narrow"/>
        <family val="2"/>
      </rPr>
      <t xml:space="preserve">Hallazgo  11. </t>
    </r>
    <r>
      <rPr>
        <sz val="11"/>
        <color rgb="FF000000"/>
        <rFont val="Arial Narrow"/>
        <family val="2"/>
      </rPr>
      <t>Convenio 112 de 2016 principio de especialidad</t>
    </r>
  </si>
  <si>
    <r>
      <rPr>
        <b/>
        <sz val="11"/>
        <color rgb="FF000000"/>
        <rFont val="Arial Narrow"/>
        <family val="2"/>
      </rPr>
      <t>Hallazgo  12.</t>
    </r>
    <r>
      <rPr>
        <sz val="11"/>
        <color rgb="FF000000"/>
        <rFont val="Arial Narrow"/>
        <family val="2"/>
      </rPr>
      <t xml:space="preserve"> Cuentas por pagar como reservas presupuestales </t>
    </r>
  </si>
  <si>
    <r>
      <rPr>
        <b/>
        <sz val="11"/>
        <color rgb="FF000000"/>
        <rFont val="Arial Narrow"/>
        <family val="2"/>
      </rPr>
      <t>Hallazgo  13.</t>
    </r>
    <r>
      <rPr>
        <sz val="11"/>
        <color rgb="FF000000"/>
        <rFont val="Arial Narrow"/>
        <family val="2"/>
      </rPr>
      <t xml:space="preserve"> Cuentas por pagar subsidios (D3)         </t>
    </r>
  </si>
  <si>
    <r>
      <rPr>
        <b/>
        <sz val="11"/>
        <color indexed="8"/>
        <rFont val="Arial Narrow"/>
        <family val="2"/>
      </rPr>
      <t>Hallazgo  14.</t>
    </r>
    <r>
      <rPr>
        <sz val="11"/>
        <color indexed="8"/>
        <rFont val="Arial Narrow"/>
        <family val="2"/>
      </rPr>
      <t xml:space="preserve"> Cooperantes y operadores iniciativas comunitarias
</t>
    </r>
  </si>
  <si>
    <r>
      <rPr>
        <b/>
        <sz val="11"/>
        <color rgb="FF000000"/>
        <rFont val="Arial Narrow"/>
        <family val="2"/>
      </rPr>
      <t>Hallazgo  15.</t>
    </r>
    <r>
      <rPr>
        <sz val="11"/>
        <color rgb="FF000000"/>
        <rFont val="Arial Narrow"/>
        <family val="2"/>
      </rPr>
      <t xml:space="preserve"> Componente gastos notariales y registro predio “No hay como Dios”.</t>
    </r>
  </si>
  <si>
    <r>
      <rPr>
        <b/>
        <sz val="11"/>
        <color rgb="FF000000"/>
        <rFont val="Arial Narrow"/>
        <family val="2"/>
      </rPr>
      <t xml:space="preserve">Hallazgo  16. </t>
    </r>
    <r>
      <rPr>
        <sz val="11"/>
        <color rgb="FF000000"/>
        <rFont val="Arial Narrow"/>
        <family val="2"/>
      </rPr>
      <t xml:space="preserve">Proveedor iniciativas comunitarias resoluciones 305 y 306 de 2016. Nuquí </t>
    </r>
  </si>
  <si>
    <r>
      <rPr>
        <b/>
        <sz val="11"/>
        <color rgb="FF000000"/>
        <rFont val="Arial Narrow"/>
        <family val="2"/>
      </rPr>
      <t xml:space="preserve">Hallazgo  17. </t>
    </r>
    <r>
      <rPr>
        <sz val="11"/>
        <color rgb="FF000000"/>
        <rFont val="Arial Narrow"/>
        <family val="2"/>
      </rPr>
      <t xml:space="preserve">Evaluación de los proyectos de las iniciativas comunitarias resoluciones 305 y 306 de 2016 Nuquí </t>
    </r>
  </si>
  <si>
    <r>
      <rPr>
        <b/>
        <sz val="11"/>
        <color rgb="FF000000"/>
        <rFont val="Arial Narrow"/>
        <family val="2"/>
      </rPr>
      <t xml:space="preserve">Hallazgo  18. </t>
    </r>
    <r>
      <rPr>
        <sz val="11"/>
        <color rgb="FF000000"/>
        <rFont val="Arial Narrow"/>
        <family val="2"/>
      </rPr>
      <t>Necesidad contractual contrato 448 de 2016 (D4)</t>
    </r>
  </si>
  <si>
    <r>
      <rPr>
        <b/>
        <sz val="11"/>
        <color indexed="8"/>
        <rFont val="Arial Narrow"/>
        <family val="2"/>
      </rPr>
      <t xml:space="preserve">Hallazgo 8. </t>
    </r>
    <r>
      <rPr>
        <sz val="11"/>
        <color theme="1"/>
        <rFont val="Arial Narrow"/>
        <family val="2"/>
      </rPr>
      <t xml:space="preserve"> Régimen Jurídico Aplicable al Convenio ANT–ONU (UNODC) A) (D1) Para la CGR el propósito de la celebración del convenio está enfocado a realizar funciones propias de la ANT, como ejecutora de la política nacional de administración de tierras de la Nación, partiendo de un errado supuesto jurídico. Por lo anterior, considera la CGR que esta situación no se enmarca en lo est</t>
    </r>
  </si>
  <si>
    <r>
      <rPr>
        <b/>
        <sz val="11"/>
        <color indexed="8"/>
        <rFont val="Arial Narrow"/>
        <family val="2"/>
      </rPr>
      <t>Hallazgo 1</t>
    </r>
    <r>
      <rPr>
        <sz val="11"/>
        <color theme="1"/>
        <rFont val="Arial Narrow"/>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</si>
  <si>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Narrow"/>
        <family val="2"/>
      </rPr>
      <t xml:space="preserve">Hallazgo 2. </t>
    </r>
    <r>
      <rPr>
        <sz val="11"/>
        <color theme="1"/>
        <rFont val="Arial Narrow"/>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</si>
  <si>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Narrow"/>
        <family val="2"/>
      </rPr>
      <t xml:space="preserve">Hallazgo 3. </t>
    </r>
    <r>
      <rPr>
        <sz val="11"/>
        <color theme="1"/>
        <rFont val="Arial Narrow"/>
        <family val="2"/>
      </rPr>
      <t xml:space="preserve"> Rechazo de Subsidio SIRA Al revisar la 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t>
    </r>
  </si>
  <si>
    <r>
      <rPr>
        <b/>
        <sz val="11"/>
        <color indexed="8"/>
        <rFont val="Arial Narrow"/>
        <family val="2"/>
      </rPr>
      <t xml:space="preserve">Hallazgo 4. </t>
    </r>
    <r>
      <rPr>
        <sz val="11"/>
        <color theme="1"/>
        <rFont val="Arial Narrow"/>
        <family val="2"/>
      </rPr>
      <t>Organización archivística soportes de reservas presupuestales.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t>
    </r>
  </si>
  <si>
    <r>
      <rPr>
        <b/>
        <sz val="11"/>
        <color indexed="8"/>
        <rFont val="Arial Narrow"/>
        <family val="2"/>
      </rPr>
      <t xml:space="preserve">Hallazgo 5. </t>
    </r>
    <r>
      <rPr>
        <sz val="11"/>
        <color theme="1"/>
        <rFont val="Arial Narrow"/>
        <family val="2"/>
      </rPr>
      <t>Ejecución presupuestal contratos 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
    </r>
  </si>
  <si>
    <r>
      <rPr>
        <b/>
        <sz val="11"/>
        <color indexed="8"/>
        <rFont val="Arial Narrow"/>
        <family val="2"/>
      </rPr>
      <t xml:space="preserve">Hallazgo 6. </t>
    </r>
    <r>
      <rPr>
        <sz val="11"/>
        <color theme="1"/>
        <rFont val="Arial Narrow"/>
        <family val="2"/>
      </rPr>
      <t>Presentación Informes Técnicos El numeral 12 de la cláusula segunda del Convenio de Asociación ACDI/VOCA No. 528 del 28 de marzo de 2017, estableció la obligación de elaborar y presentar al Comité Técnico Operativo del Convenio para su revisión, informes técnicos mensuales.  Revisado el convenio No. 528 cuyo objeto fue, “formular e implementar acciones conjuntas orienta</t>
    </r>
  </si>
  <si>
    <r>
      <rPr>
        <b/>
        <sz val="11"/>
        <color indexed="8"/>
        <rFont val="Arial Narrow"/>
        <family val="2"/>
      </rPr>
      <t xml:space="preserve">Hallazgo 7. </t>
    </r>
    <r>
      <rPr>
        <sz val="11"/>
        <color theme="1"/>
        <rFont val="Arial Narrow"/>
        <family val="2"/>
      </rPr>
      <t>Reuniones Comité Técnico Operativo La cláusula tercera del Convenio de Asociación ACDI/VOCA No. 528 del 28 de marzo de 2017 estableció que, “el Comité Técnico Operativo se reunirá una vez al mes o por convocatoria extraordinaria de sus miembros o del supervisor, para revisar el estado del avance, logros, retos y dificultades del convenio. Las reuniones del Comité Técnico</t>
    </r>
  </si>
  <si>
    <t>Hallazgo 1. Inconsistencias en los informes de los contratistas (A)</t>
  </si>
  <si>
    <t>Hallazgo 2. Ausencia de medios de verificación en la entrega de productos en contratos de prestación de servicios. (A) (D)</t>
  </si>
  <si>
    <r>
      <rPr>
        <b/>
        <sz val="11"/>
        <color indexed="8"/>
        <rFont val="Arial Narrow"/>
        <family val="2"/>
      </rPr>
      <t xml:space="preserve">Hallazgo 6. </t>
    </r>
    <r>
      <rPr>
        <sz val="11"/>
        <color indexed="8"/>
        <rFont val="Arial Narrow"/>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</si>
  <si>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Narrow"/>
        <family val="2"/>
      </rPr>
      <t>Hallazgo 1.</t>
    </r>
    <r>
      <rPr>
        <sz val="11"/>
        <color indexed="8"/>
        <rFont val="Arial Narrow"/>
        <family val="2"/>
      </rPr>
      <t xml:space="preserve"> Diferencias entre registros contables de predios del Fondo Nacional Agrario en los estados financieros de la ANT y actas de entrega del INCODER</t>
    </r>
  </si>
  <si>
    <r>
      <rPr>
        <b/>
        <sz val="11"/>
        <color indexed="8"/>
        <rFont val="Arial Narrow"/>
        <family val="2"/>
      </rPr>
      <t xml:space="preserve">Hallazgo 4. </t>
    </r>
    <r>
      <rPr>
        <sz val="11"/>
        <color indexed="8"/>
        <rFont val="Arial Narrow"/>
        <family val="2"/>
      </rPr>
      <t>Contabilización en cero ($0) de predios del Fondo Nacional Agrario en los estados financieros de la ANT. cuando. en realidad. su valor era positivo.</t>
    </r>
  </si>
  <si>
    <r>
      <rPr>
        <b/>
        <sz val="11"/>
        <color indexed="8"/>
        <rFont val="Arial Narrow"/>
        <family val="2"/>
      </rPr>
      <t>Hallazgo 11.</t>
    </r>
    <r>
      <rPr>
        <sz val="11"/>
        <color indexed="8"/>
        <rFont val="Arial Narrow"/>
        <family val="2"/>
      </rPr>
      <t xml:space="preserve"> Inclusión de cláusula en los contratos de arrendamiento de Islas del Rosario y San Bernardo contrarias al ordenamiento Jurídico (El Consejo de Estado declaró nulo el Inciso primero del Artículo 9. La Corte Constitucional declara como un derecho fundamental "la administración de justicia").</t>
    </r>
  </si>
  <si>
    <r>
      <rPr>
        <b/>
        <sz val="11"/>
        <color indexed="8"/>
        <rFont val="Arial Narrow"/>
        <family val="2"/>
      </rPr>
      <t>Hallazgo 12.</t>
    </r>
    <r>
      <rPr>
        <sz val="11"/>
        <color indexed="8"/>
        <rFont val="Arial Narrow"/>
        <family val="2"/>
      </rPr>
      <t xml:space="preserve"> Inexistencia de pólizas o expedición tardía de pólizas en Contratos de arrendamiento de Islas del Rosario y San Bernardo.</t>
    </r>
  </si>
  <si>
    <r>
      <rPr>
        <b/>
        <sz val="11"/>
        <color indexed="8"/>
        <rFont val="Arial Narrow"/>
        <family val="2"/>
      </rPr>
      <t xml:space="preserve">Hallazgo 13. </t>
    </r>
    <r>
      <rPr>
        <sz val="11"/>
        <color indexed="8"/>
        <rFont val="Arial Narrow"/>
        <family val="2"/>
      </rPr>
      <t>Deficiencias del liquidador en la gestión de cartera derivada de Contratos de arrendamiento de Islas del Rosario y San Bernardo</t>
    </r>
  </si>
  <si>
    <r>
      <rPr>
        <b/>
        <sz val="11"/>
        <color indexed="8"/>
        <rFont val="Arial Narrow"/>
        <family val="2"/>
      </rPr>
      <t>Hallazgo 15.</t>
    </r>
    <r>
      <rPr>
        <sz val="11"/>
        <color indexed="8"/>
        <rFont val="Arial Narrow"/>
        <family val="2"/>
      </rPr>
      <t xml:space="preserve"> Deficiencias en la protección de la diversidad e integridad del ambiente en Islas del Rosario y San Bernardo que ha acarreado daño ambiental. transgrediendo los principios de Prevención y Precaución a raíz de la suscripción de contratos de arrendamiento en Islas del Rosario.</t>
    </r>
  </si>
  <si>
    <r>
      <rPr>
        <b/>
        <sz val="11"/>
        <color indexed="8"/>
        <rFont val="Arial Narrow"/>
        <family val="2"/>
      </rPr>
      <t xml:space="preserve">Hallazgo 1. Implementación de Indicadores. </t>
    </r>
    <r>
      <rPr>
        <sz val="11"/>
        <color indexed="8"/>
        <rFont val="Arial Narrow"/>
        <family val="2"/>
      </rPr>
      <t>Se evidencio que solamente se formulan indicadores de eficacia y eficiencia falta la implementación y medición de los indicadores de economía, equidad y valoración de los costos ambientales</t>
    </r>
  </si>
  <si>
    <r>
      <rPr>
        <b/>
        <sz val="11"/>
        <color indexed="8"/>
        <rFont val="Arial Narrow"/>
        <family val="2"/>
      </rPr>
      <t>Hallazgo 30.</t>
    </r>
    <r>
      <rPr>
        <sz val="11"/>
        <color indexed="8"/>
        <rFont val="Arial Narrow"/>
        <family val="2"/>
      </rPr>
      <t xml:space="preserve"> (A). El avance en las metas físicas proyectadas para la vigencia 2013, es deficiente, afectandose el cumplimiento de los objetivos sociales de ordenamiento productivo que se pretenden con el proyecto.</t>
    </r>
    <r>
      <rPr>
        <b/>
        <sz val="11"/>
        <color indexed="8"/>
        <rFont val="Arial Narrow"/>
        <family val="2"/>
      </rPr>
      <t xml:space="preserve"> </t>
    </r>
  </si>
  <si>
    <r>
      <rPr>
        <b/>
        <sz val="11"/>
        <color indexed="8"/>
        <rFont val="Arial Narrow"/>
        <family val="2"/>
      </rPr>
      <t xml:space="preserve">Hallazgo 31. </t>
    </r>
    <r>
      <rPr>
        <sz val="11"/>
        <color indexed="8"/>
        <rFont val="Arial Narrow"/>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</si>
  <si>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Narrow"/>
        <family val="2"/>
      </rPr>
      <t>Hallazgo 35.</t>
    </r>
    <r>
      <rPr>
        <sz val="11"/>
        <color indexed="8"/>
        <rFont val="Arial Narrow"/>
        <family val="2"/>
      </rPr>
      <t xml:space="preserve"> Base de Datos Sistema de Informacion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</si>
  <si>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Narrow"/>
        <family val="2"/>
      </rPr>
      <t>Hallazgo 73.</t>
    </r>
    <r>
      <rPr>
        <sz val="11"/>
        <color indexed="8"/>
        <rFont val="Arial Narrow"/>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cumplimeinto de los requisitos legales por no haberse recibido el el servicio contratado,</t>
    </r>
  </si>
  <si>
    <r>
      <rPr>
        <b/>
        <sz val="11"/>
        <color indexed="8"/>
        <rFont val="Arial Narrow"/>
        <family val="2"/>
      </rPr>
      <t>Hallazgo 69.</t>
    </r>
    <r>
      <rPr>
        <sz val="11"/>
        <color indexed="8"/>
        <rFont val="Arial Narrow"/>
        <family val="2"/>
      </rPr>
      <t xml:space="preserve">  Inventario Fondo Nacional Agrario.
La entidad no ha realizado la depuración de los inventarios por secionales a pesar de que estos se entregaron en la vigencia 2012 y en el 2013, no se realizó la depuración debida, por lo tanto esta cuenta presenta incertidumbre $101.402.6 millones valor registrado en predios no aptos.</t>
    </r>
  </si>
  <si>
    <r>
      <rPr>
        <b/>
        <sz val="11"/>
        <color indexed="8"/>
        <rFont val="Arial Narrow"/>
        <family val="2"/>
      </rPr>
      <t>Hallazgo 21.</t>
    </r>
    <r>
      <rPr>
        <sz val="11"/>
        <color indexed="8"/>
        <rFont val="Arial Narrow"/>
        <family val="2"/>
      </rPr>
      <t xml:space="preserve"> El INCODER no efectuó el desembolso de los subsidios a los beneficiarios de los proyectos relacionados en la tabla 15 ……..
</t>
    </r>
  </si>
  <si>
    <r>
      <rPr>
        <b/>
        <sz val="11"/>
        <color indexed="8"/>
        <rFont val="Arial Narrow"/>
        <family val="2"/>
      </rPr>
      <t>Hallazgo 109</t>
    </r>
    <r>
      <rPr>
        <sz val="11"/>
        <color indexed="8"/>
        <rFont val="Arial Narrow"/>
        <family val="2"/>
      </rPr>
      <t>.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</si>
  <si>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Narrow"/>
        <family val="2"/>
      </rPr>
      <t>Hallazgo 110.</t>
    </r>
    <r>
      <rPr>
        <sz val="11"/>
        <color indexed="8"/>
        <rFont val="Arial Narrow"/>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Narrow"/>
        <family val="2"/>
      </rPr>
      <t xml:space="preserve">l. </t>
    </r>
  </si>
  <si>
    <r>
      <rPr>
        <b/>
        <sz val="11"/>
        <color indexed="8"/>
        <rFont val="Arial Narrow"/>
        <family val="2"/>
      </rPr>
      <t>Hallazgo 112.</t>
    </r>
    <r>
      <rPr>
        <sz val="11"/>
        <color indexed="8"/>
        <rFont val="Arial Narrow"/>
        <family val="2"/>
      </rPr>
      <t xml:space="preserve"> 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</si>
  <si>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r>
      <rPr>
        <b/>
        <sz val="11"/>
        <color indexed="8"/>
        <rFont val="Arial Narrow"/>
        <family val="2"/>
      </rPr>
      <t>Hallazgo 113</t>
    </r>
    <r>
      <rPr>
        <sz val="11"/>
        <color indexed="8"/>
        <rFont val="Arial Narrow"/>
        <family val="2"/>
      </rPr>
      <t>.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</si>
  <si>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Narrow"/>
        <family val="2"/>
      </rPr>
      <t>Hallazgo 114.</t>
    </r>
    <r>
      <rPr>
        <sz val="11"/>
        <color indexed="8"/>
        <rFont val="Arial Narrow"/>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</si>
  <si>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Narrow"/>
        <family val="2"/>
      </rPr>
      <t>Hallazgo 118.</t>
    </r>
    <r>
      <rPr>
        <sz val="11"/>
        <color indexed="8"/>
        <rFont val="Arial Narrow"/>
        <family val="2"/>
      </rPr>
      <t xml:space="preserve"> Rezago Presupuestal 2013 ejecutado en 2014.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</si>
  <si>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Narrow"/>
        <family val="2"/>
      </rPr>
      <t>Hallazgo 119.</t>
    </r>
    <r>
      <rPr>
        <sz val="11"/>
        <color indexed="8"/>
        <rFont val="Arial Narrow"/>
        <family val="2"/>
      </rPr>
      <t xml:space="preserve"> Constitución Rezago Presupuestal. En la ejecución presupuestal de la entidad a 31 de diciembre de 2014, las obligaciones ascendieron a $399.211 millones y se constituyó un rezago presupuestal por $158.935 millones equivalentes al 40% de lo obligado.Cuentas por Pagar, por valor de $83.805.5 millones a nombre de los beneficiarios, sin cumplir requisitos.... </t>
    </r>
  </si>
  <si>
    <r>
      <rPr>
        <b/>
        <sz val="11"/>
        <color indexed="8"/>
        <rFont val="Arial Narrow"/>
        <family val="2"/>
      </rPr>
      <t>Hallazgo 120.</t>
    </r>
    <r>
      <rPr>
        <sz val="11"/>
        <color indexed="8"/>
        <rFont val="Arial Narrow"/>
        <family val="2"/>
      </rPr>
      <t xml:space="preserve"> Consistencia Información Presupuestal.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</si>
  <si>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Narrow"/>
        <family val="2"/>
      </rPr>
      <t>Hallazgo 126.</t>
    </r>
    <r>
      <rPr>
        <sz val="11"/>
        <color indexed="8"/>
        <rFont val="Arial Narrow"/>
        <family val="2"/>
      </rPr>
      <t xml:space="preserve"> Registro legalizaciones Recursos Entregados en Administración 
La cuenta Recursos Entregados en Administración, por $134.657 millones, correspondientes a recursos ejecutados en virtud de los convenios y/o contratos suscritos para asesorías;  se encuentra subestimada en $101.856 millones.</t>
    </r>
  </si>
  <si>
    <r>
      <rPr>
        <b/>
        <sz val="11"/>
        <color indexed="8"/>
        <rFont val="Arial Narrow"/>
        <family val="2"/>
      </rPr>
      <t xml:space="preserve">Hallazgo 127. </t>
    </r>
    <r>
      <rPr>
        <sz val="11"/>
        <color indexed="8"/>
        <rFont val="Arial Narrow"/>
        <family val="2"/>
      </rPr>
      <t>Confirmación Saldos Deudores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</si>
  <si>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Narrow"/>
        <family val="2"/>
      </rPr>
      <t>Hallazgo 135.</t>
    </r>
    <r>
      <rPr>
        <sz val="11"/>
        <color indexed="8"/>
        <rFont val="Arial Narrow"/>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</si>
  <si>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Narrow"/>
        <family val="2"/>
      </rPr>
      <t>Hallazgo 136.</t>
    </r>
    <r>
      <rPr>
        <sz val="11"/>
        <color indexed="8"/>
        <rFont val="Arial Narrow"/>
        <family val="2"/>
      </rPr>
      <t xml:space="preserve"> Cuentas por Pagar Banco Agrario.En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</si>
  <si>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Narrow"/>
        <family val="2"/>
      </rPr>
      <t>Hallazgo 153.</t>
    </r>
    <r>
      <rPr>
        <sz val="11"/>
        <color indexed="8"/>
        <rFont val="Arial Narrow"/>
        <family val="2"/>
      </rPr>
      <t xml:space="preserve"> Existen nueve (9) predios a los cuales no se les ha iniciado trámite para transferir del antiguo INCORA al INCODER</t>
    </r>
  </si>
  <si>
    <r>
      <rPr>
        <b/>
        <sz val="11"/>
        <color indexed="8"/>
        <rFont val="Arial Narrow"/>
        <family val="2"/>
      </rPr>
      <t>Hallazgo 162.</t>
    </r>
    <r>
      <rPr>
        <sz val="11"/>
        <color indexed="8"/>
        <rFont val="Arial Narrow"/>
        <family val="2"/>
      </rPr>
      <t xml:space="preserve"> Los predios denominados La Moravia y La Siberia del Municipio de Guatica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</si>
  <si>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Narrow"/>
        <family val="2"/>
      </rPr>
      <t>Hallazgo 165.</t>
    </r>
    <r>
      <rPr>
        <sz val="11"/>
        <color indexed="8"/>
        <rFont val="Arial Narrow"/>
        <family val="2"/>
      </rPr>
      <t xml:space="preserve"> Capacidad Institucional - Recurso Humano. Para la vigencia 2014, la contratación de prestación de servicios corresponde al 79% del total de funcionarios que prestaron sus servicios a la entidad, lo que indica que los procesos misionales ..</t>
    </r>
  </si>
  <si>
    <r>
      <rPr>
        <b/>
        <sz val="11"/>
        <color indexed="8"/>
        <rFont val="Arial Narrow"/>
        <family val="2"/>
      </rPr>
      <t xml:space="preserve">Hallazgo 36. </t>
    </r>
    <r>
      <rPr>
        <sz val="11"/>
        <color indexed="8"/>
        <rFont val="Arial Narrow"/>
        <family val="2"/>
      </rPr>
      <t>Pago de Impuestos Municipales de 39 Predios del Fondo Nacional Agrario ubicados en el Distrito de Riego RUT (D27). Segun las administraciones municipales de las Alcaldías de Roldanillo, La Unión y Toro, donde se encuentra ubicado el Distrito de Riego RUT, existen 39 predios a nombre del INCODER e INCORA, valorados catastralmente en $1.724 millones y presentan deudas por</t>
    </r>
  </si>
  <si>
    <r>
      <rPr>
        <b/>
        <sz val="11"/>
        <color indexed="8"/>
        <rFont val="Arial Narrow"/>
        <family val="2"/>
      </rPr>
      <t>Hallazgo 78.</t>
    </r>
    <r>
      <rPr>
        <sz val="11"/>
        <color indexed="8"/>
        <rFont val="Arial Narrow"/>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Narrow"/>
        <family val="2"/>
      </rPr>
      <t xml:space="preserve"> </t>
    </r>
  </si>
  <si>
    <r>
      <rPr>
        <b/>
        <sz val="11"/>
        <color indexed="8"/>
        <rFont val="Arial Narrow"/>
        <family val="2"/>
      </rPr>
      <t>Hallazgo 154.</t>
    </r>
    <r>
      <rPr>
        <sz val="11"/>
        <color indexed="8"/>
        <rFont val="Arial Narrow"/>
        <family val="2"/>
      </rPr>
      <t xml:space="preserve"> Contabilización Predios F.N.A.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Narrow"/>
        <family val="2"/>
      </rPr>
      <t>.</t>
    </r>
  </si>
  <si>
    <r>
      <rPr>
        <b/>
        <sz val="11"/>
        <color indexed="8"/>
        <rFont val="Arial Narrow"/>
        <family val="2"/>
      </rPr>
      <t>Hallazgo 149.</t>
    </r>
    <r>
      <rPr>
        <sz val="11"/>
        <color indexed="8"/>
        <rFont val="Arial Narrow"/>
        <family val="2"/>
      </rPr>
      <t xml:space="preserve"> Bienes Fondo Nacional Agrario. 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indigenas  no tienen tramite de registro, y estan debiendo impuestos</t>
    </r>
  </si>
  <si>
    <r>
      <rPr>
        <b/>
        <sz val="11"/>
        <color indexed="8"/>
        <rFont val="Arial Narrow"/>
        <family val="2"/>
      </rPr>
      <t xml:space="preserve">Hallazgo 144. </t>
    </r>
    <r>
      <rPr>
        <sz val="11"/>
        <color indexed="8"/>
        <rFont val="Arial Narrow"/>
        <family val="2"/>
      </rPr>
      <t>Registro contable altas predios Fondo Nacional Agrario vigencia 2014. 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</si>
  <si>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Narrow"/>
        <family val="2"/>
      </rPr>
      <t>Hallazgo 143.</t>
    </r>
    <r>
      <rPr>
        <sz val="11"/>
        <color indexed="8"/>
        <rFont val="Arial Narrow"/>
        <family val="2"/>
      </rPr>
      <t xml:space="preserve"> Expedientes predios Fondo Nacional Agrario Contabilizados en cuenta 163701 - Terrenos. Revisada la muestra de los expedientes de los predios contabilizados a diciembre 31 de 2014 en la cuenta 163701 “Propiedades, Planta y Equipo No Explotados – Terrenos” se evidenciaron las siguientes situaciones: Ver tabla 28.</t>
    </r>
  </si>
  <si>
    <r>
      <rPr>
        <b/>
        <sz val="11"/>
        <color indexed="8"/>
        <rFont val="Arial Narrow"/>
        <family val="2"/>
      </rPr>
      <t>Hallazgo 142.</t>
    </r>
    <r>
      <rPr>
        <sz val="11"/>
        <color indexed="8"/>
        <rFont val="Arial Narrow"/>
        <family val="2"/>
      </rPr>
      <t xml:space="preserve"> Predios Fondo Nacional Agrario con valor cero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Narrow"/>
        <family val="2"/>
      </rPr>
      <t xml:space="preserve"> </t>
    </r>
  </si>
  <si>
    <r>
      <rPr>
        <b/>
        <sz val="11"/>
        <color indexed="8"/>
        <rFont val="Arial Narrow"/>
        <family val="2"/>
      </rPr>
      <t>Hallazgo 129.</t>
    </r>
    <r>
      <rPr>
        <sz val="11"/>
        <color indexed="8"/>
        <rFont val="Arial Narrow"/>
        <family val="2"/>
      </rPr>
      <t xml:space="preserve"> Compra de Predios - FNA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</si>
  <si>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Narrow"/>
        <family val="2"/>
      </rPr>
      <t>Hallazgo 128.</t>
    </r>
    <r>
      <rPr>
        <sz val="11"/>
        <color indexed="8"/>
        <rFont val="Arial Narrow"/>
        <family val="2"/>
      </rPr>
      <t xml:space="preserve"> Predios Fondo Nacional Agrario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Narrow"/>
        <family val="2"/>
      </rPr>
      <t xml:space="preserve"> </t>
    </r>
  </si>
  <si>
    <r>
      <t>Realizar prueba piloto para etapa publicitaria, numeral  5 art. 2.1.4.20.3</t>
    </r>
    <r>
      <rPr>
        <sz val="11"/>
        <rFont val="Arial Narrow"/>
        <family val="2"/>
      </rPr>
      <t xml:space="preserve">.1 Decreto 1071 de 2015. </t>
    </r>
    <r>
      <rPr>
        <sz val="11"/>
        <color theme="1"/>
        <rFont val="Arial Narrow"/>
        <family val="2"/>
      </rPr>
      <t xml:space="preserve">
</t>
    </r>
  </si>
  <si>
    <t xml:space="preserve">Comunicación y notificación del Auto  para la etapa publicitaria en el caso de Mocondino.
</t>
  </si>
  <si>
    <r>
      <t xml:space="preserve">Elaborar </t>
    </r>
    <r>
      <rPr>
        <sz val="11"/>
        <color rgb="FFFF0000"/>
        <rFont val="Arial Narrow"/>
        <family val="2"/>
      </rPr>
      <t xml:space="preserve"> </t>
    </r>
    <r>
      <rPr>
        <sz val="11"/>
        <color theme="1"/>
        <rFont val="Arial Narrow"/>
        <family val="2"/>
      </rPr>
      <t>guía metodológica.</t>
    </r>
  </si>
  <si>
    <r>
      <rPr>
        <b/>
        <sz val="11"/>
        <color indexed="8"/>
        <rFont val="Arial Narrow"/>
        <family val="2"/>
      </rPr>
      <t xml:space="preserve">Hallazgo 3. Garantía del debido proceso en el marco del procedimiento de constitución, ampliación, saneamiento o reestructuración de resguardos indígenas. </t>
    </r>
    <r>
      <rPr>
        <sz val="11"/>
        <color theme="1"/>
        <rFont val="Arial Narrow"/>
        <family val="2"/>
      </rPr>
      <t xml:space="preserve">El procedimiento ACCTI-P-008 no prevé la etapa d presentación de oposiciones, lo q puede conllevar a q terceros interesados no se integren oportunamente al proceso, en contravía d la seguridad procesal y la garantía dl debido proceso. </t>
    </r>
  </si>
  <si>
    <r>
      <rPr>
        <b/>
        <sz val="11"/>
        <color indexed="8"/>
        <rFont val="Arial Narrow"/>
        <family val="2"/>
      </rPr>
      <t>Hallazgo 5. Estructuración de los procesos y procedimientos para la atención de las comunidades indígenas en la ANT.</t>
    </r>
    <r>
      <rPr>
        <sz val="11"/>
        <color theme="1"/>
        <rFont val="Arial Narrow"/>
        <family val="2"/>
      </rPr>
      <t xml:space="preserve"> No se contempló de manera armónica y completa las disposiciones establecidas en normatividad existente, bajo un enfoque por procesos, derivando en controles inadecuados e ineficiencias institucionales.</t>
    </r>
  </si>
  <si>
    <r>
      <rPr>
        <b/>
        <sz val="11"/>
        <rFont val="Arial Narrow"/>
        <family val="2"/>
      </rPr>
      <t xml:space="preserve">Hallazgo 6. Gestión y cumplimiento de metas del SPI. </t>
    </r>
    <r>
      <rPr>
        <sz val="11"/>
        <rFont val="Arial Narrow"/>
        <family val="2"/>
      </rPr>
      <t>La</t>
    </r>
    <r>
      <rPr>
        <b/>
        <sz val="11"/>
        <rFont val="Arial Narrow"/>
        <family val="2"/>
      </rPr>
      <t xml:space="preserve"> </t>
    </r>
    <r>
      <rPr>
        <sz val="11"/>
        <rFont val="Arial Narrow"/>
        <family val="2"/>
      </rPr>
      <t>ANT reportó del 2016 al 2018 en el SPI, las metas e indicadores relacionados. Observándose bajo nivel de cumplimiento de metas, pese a que ejecución financiera reporta porcentajes mayores al 90%. Deficiencias en la planeación y baja gestión de la ANT. Diferencia entre avance reportado en el SPI e información entregada a la CGR.</t>
    </r>
  </si>
  <si>
    <t xml:space="preserve">Estructurar las metas correspondientes al proyecto de inversión conforme a la guía metodológica establecida.
</t>
  </si>
  <si>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</si>
  <si>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indexed="8"/>
        <rFont val="Arial Narrow"/>
        <family val="2"/>
      </rPr>
      <t>Hallazgo 8. Adopción de un plan de titulaciones colectivas.</t>
    </r>
    <r>
      <rPr>
        <sz val="11"/>
        <color theme="1"/>
        <rFont val="Arial Narrow"/>
        <family val="2"/>
      </rPr>
      <t xml:space="preserve">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</si>
  <si>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indexed="8"/>
        <rFont val="Arial Narrow"/>
        <family val="2"/>
      </rPr>
      <t>Hallazgo 10. Resguardos de origen colonial o republicano ANT.</t>
    </r>
    <r>
      <rPr>
        <sz val="11"/>
        <color theme="1"/>
        <rFont val="Arial Narrow"/>
        <family val="2"/>
      </rPr>
      <t xml:space="preserve"> Incumplimiento d las funciones legales de la ANT y d los compromisos asumidos en marco de la CNTI. Ausencia d un reconocimiento es una vulneración d los derechos a las tierras, territorios y recursos q han ocupado las comunidades indígenas, facilita el despojo, la invasión territorial y la vulneración de sus derechos humanos. </t>
    </r>
  </si>
  <si>
    <r>
      <rPr>
        <b/>
        <sz val="11"/>
        <color indexed="8"/>
        <rFont val="Arial Narrow"/>
        <family val="2"/>
      </rPr>
      <t>Hallazgo 18. Articulación entre la ANT y la URT en los procesos de legalización, seguridad jurídica y restitución de derechos territoriales.</t>
    </r>
    <r>
      <rPr>
        <sz val="11"/>
        <color theme="1"/>
        <rFont val="Arial Narrow"/>
        <family val="2"/>
      </rPr>
      <t xml:space="preserve"> La CGR observa q ni en los procedimientos de estas entidades ni en su gestión institucional existe una articulación adecuada, de tal manera que se eviten reprocesos y en últimas se garantice el derecho q sobre sus territorios tienen las comunidades.</t>
    </r>
  </si>
  <si>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</si>
  <si>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</si>
  <si>
    <t>Se ajustó el procedimiento ADQBS-P-004 Gestión Pre contractual  - Contratación Directa, del 26 de diciembre de 2017 en el que incluye una actividad relacionada con la aprobación de garantías.  Este documento se socializó a través de la Intranet Institucional</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</si>
  <si>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</si>
  <si>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</si>
  <si>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</si>
  <si>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</si>
  <si>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</si>
  <si>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</si>
  <si>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</si>
  <si>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</si>
  <si>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</si>
  <si>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</si>
  <si>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</si>
  <si>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</si>
  <si>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</si>
  <si>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</si>
  <si>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</si>
  <si>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</si>
  <si>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</si>
  <si>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</si>
  <si>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r>
      <rPr>
        <b/>
        <sz val="11"/>
        <color indexed="8"/>
        <rFont val="Arial Narrow"/>
        <family val="2"/>
      </rPr>
      <t>Hallazgo No. 9 -</t>
    </r>
    <r>
      <rPr>
        <sz val="11"/>
        <color indexed="8"/>
        <rFont val="Arial Narrow"/>
        <family val="2"/>
      </rPr>
      <t xml:space="preserve"> Recursos entregados en administración.</t>
    </r>
  </si>
  <si>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</si>
  <si>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</si>
  <si>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</si>
  <si>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</si>
  <si>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</si>
  <si>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</si>
  <si>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</si>
  <si>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</si>
  <si>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</si>
  <si>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FECHA RECEPCIÓN INFORME AUDITORÍA</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</si>
  <si>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</si>
  <si>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</si>
  <si>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</si>
  <si>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</si>
  <si>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</si>
  <si>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</si>
  <si>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</si>
  <si>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</si>
  <si>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</si>
  <si>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</si>
  <si>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</si>
  <si>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</si>
  <si>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</si>
  <si>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</si>
  <si>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</si>
  <si>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</si>
  <si>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febrero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</si>
  <si>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 xml:space="preserve"> La actividad esta programada para inicio en marzo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</si>
  <si>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marzo del 2020.</t>
    </r>
  </si>
  <si>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</si>
  <si>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</si>
  <si>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</si>
  <si>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No efectiva</t>
  </si>
  <si>
    <t>Estado de la acción de mejora continua</t>
  </si>
  <si>
    <t>Estado AMC</t>
  </si>
  <si>
    <t>Abierta</t>
  </si>
  <si>
    <t>Reformulada</t>
  </si>
  <si>
    <t>Fecha verificación Eficacia</t>
  </si>
  <si>
    <r>
      <rPr>
        <b/>
        <sz val="11"/>
        <color rgb="FF000000"/>
        <rFont val="Arial Narrow"/>
        <family val="2"/>
      </rPr>
      <t xml:space="preserve">30/12/2019. </t>
    </r>
    <r>
      <rPr>
        <sz val="11"/>
        <color rgb="FF000000"/>
        <rFont val="Arial Narrow"/>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</si>
  <si>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</si>
  <si>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</si>
  <si>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</si>
  <si>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color theme="1"/>
        <rFont val="Arial Narrow"/>
        <family val="2"/>
      </rPr>
      <t xml:space="preserve">30/12/2019.  </t>
    </r>
    <r>
      <rPr>
        <sz val="11"/>
        <color theme="1"/>
        <rFont val="Arial Narrow"/>
        <family val="2"/>
      </rPr>
      <t>No se evidenciaron avances de gestión y/o cumplimiento por parte del responsable de ejecución.</t>
    </r>
  </si>
  <si>
    <r>
      <rPr>
        <b/>
        <sz val="11"/>
        <color theme="1"/>
        <rFont val="Arial Narrow"/>
        <family val="2"/>
      </rPr>
      <t xml:space="preserve">30/12/2019. </t>
    </r>
    <r>
      <rPr>
        <sz val="11"/>
        <color theme="1"/>
        <rFont val="Arial Narrow"/>
        <family val="2"/>
      </rPr>
      <t xml:space="preserve"> La actividad presentó incumplimiento frente a lo planificado, toda vez que, los avances de cumplimiento reportados no hacen referencia a las actividad formulada. </t>
    </r>
  </si>
  <si>
    <r>
      <rPr>
        <b/>
        <sz val="11"/>
        <color theme="1"/>
        <rFont val="Arial Narrow"/>
        <family val="2"/>
      </rPr>
      <t xml:space="preserve">30/12/2019.  </t>
    </r>
    <r>
      <rPr>
        <sz val="11"/>
        <color theme="1"/>
        <rFont val="Arial Narrow"/>
        <family val="2"/>
      </rPr>
      <t>La dependencia no reportó avances en la ejecución de esta actividad</t>
    </r>
  </si>
  <si>
    <r>
      <rPr>
        <b/>
        <sz val="11"/>
        <color theme="1"/>
        <rFont val="Arial Narrow"/>
        <family val="2"/>
      </rPr>
      <t xml:space="preserve">30/12/2019. </t>
    </r>
    <r>
      <rPr>
        <sz val="11"/>
        <color theme="1"/>
        <rFont val="Arial Narrow"/>
        <family val="2"/>
      </rPr>
      <t xml:space="preserve"> La actividad presentó incumplimiento, dado que, no se evidenciaron avances de gestión y/o cumplimiento por parte del responsable de ejecución.</t>
    </r>
  </si>
  <si>
    <r>
      <rPr>
        <b/>
        <sz val="11"/>
        <color theme="1"/>
        <rFont val="Arial Narrow"/>
        <family val="2"/>
      </rPr>
      <t>30/12/2019.</t>
    </r>
    <r>
      <rPr>
        <sz val="11"/>
        <color theme="1"/>
        <rFont val="Arial Narrow"/>
        <family val="2"/>
      </rPr>
      <t xml:space="preserve"> Se observó listado de asistencia de fecha del 16/08/2019, tema hallazgo auditoria cumplimiento RRI - Fondo de Tierras.</t>
    </r>
  </si>
  <si>
    <r>
      <rPr>
        <b/>
        <sz val="11"/>
        <color theme="1"/>
        <rFont val="Arial Narrow"/>
        <family val="2"/>
      </rPr>
      <t xml:space="preserve">30/12/2019. </t>
    </r>
    <r>
      <rPr>
        <sz val="11"/>
        <color theme="1"/>
        <rFont val="Arial Narrow"/>
        <family val="2"/>
      </rPr>
      <t>Se observó listado de asistencia del 30/11/2019 de la actividad "Socialización cuota 2020 y Proyectos de inversión".</t>
    </r>
  </si>
  <si>
    <t>Observaciones de cumplimiento y/o gestión
Oficina de Control Interno 
IV Trimestre 2017</t>
  </si>
  <si>
    <r>
      <rPr>
        <b/>
        <sz val="11"/>
        <color theme="1"/>
        <rFont val="Arial Narrow"/>
        <family val="2"/>
      </rPr>
      <t>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</si>
  <si>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Se realizaron mesas de trabajo en los meses de Julio, Septiembre y Octubre en las cuales, se dieron los lineamientos para la supervisión e interventoria de contratos, PAABS Ordenamiento de la propiedad y Plan anual de adquisiciones</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</si>
  <si>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</si>
  <si>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</si>
  <si>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</si>
  <si>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</si>
  <si>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</si>
  <si>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realizaron mesas de trabajo en los meses de Julio, Septiembre y Octubre de 2017 en las cuales, se dieron los lineamientos para la supervisión e interventoria de contratos, PAABS Ordenamiento de la propiedad y Plan anual de adquisiciones</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</si>
  <si>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</si>
  <si>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</si>
  <si>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</si>
  <si>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</si>
  <si>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</si>
  <si>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</si>
  <si>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</si>
  <si>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</si>
  <si>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</si>
  <si>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</si>
  <si>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De acuerdo con la información suministrada por el INCODER, en CD, las acciones asociadas a este hallazgo, se encuentran ejecutadas al 100%, toda vez que se suscribió el Contrato 607 de Enero 24 de 2014 entre el INCODER y el IGAC.</t>
  </si>
  <si>
    <t>Se legalizaron cinco predios mediante la elaboración de los Acuerdos 013 de Nov 3 de 2016 y 021 de junio 27 de 2017.</t>
  </si>
  <si>
    <t>De acuerdo con la información suministrada por el INCODER, en CD, las acciones asociadas a este hallazgo, se encuentra ejecutadas al 100%. "De acuedo al convenio 789 del 2011, se hizo apertura de la cuenta de ahorros # 402300017666 31 de diciembre de 2014, a nombre la Subgerente ( E ) Judith del Pilar Vidal Anaya. La apertura de la cuenta fue realizada para el programa Cauca 982".</t>
  </si>
  <si>
    <t>De acuerdo con la información suministrada por el INCODER, las acciones asociadas a este hallazgo, se encuentra en ejecutadas al 100%. "Se allegaron ( 10) estudios socieconómicos por parte de la Dir Territorial del Cauca, predio Yanacona, las Golondrinas, Santa Barbara, Lote Dominguito, Lote en la Vereda Cascabel, Laguna Siberia, Gubito Lopez Adentro, Buenavista, Kizgo y Peinado".</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</si>
  <si>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</si>
  <si>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</si>
  <si>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</si>
  <si>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</si>
  <si>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legalizaron cinco predios mediante la elaboración de los  Acuerdos 013 de Nov 3 de 2016 y 021 de junio 27 de 2017.  Al 31 de marzo de 2018:  De 2012  a  2017, se han legalizado (16) predios  en Resguardos Indigenas  en el Departamenteo  dell Cauca  superando los 10  predios  comprometidos a legalizar segun lo descrito en el hallazgo 2.</t>
  </si>
  <si>
    <t>Se realizó el informe de Gestión de estudios juridicos realizados.</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</si>
  <si>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</si>
  <si>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restitucuón de Tierras a las Victimas pertenecientes a comunidades negras, afrocolombianas, raizales y palenqueras"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</si>
  <si>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</si>
  <si>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</si>
  <si>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</si>
  <si>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</si>
  <si>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</si>
  <si>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</si>
  <si>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adquirieron los siguientes predios: La Revelde Lote A MI 236-54515, La Conquista con MI 236-12809, Pacora MI 236-14507 y La Virginia con MI 368-51424.</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</si>
  <si>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</si>
  <si>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</si>
  <si>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</si>
  <si>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Se suscribió convenio de Cooperación No. 582 (Numeracion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</si>
  <si>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</si>
  <si>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</si>
  <si>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Se diseñó el procedimiento ADMTI-P-001 "Constitución de Zonas de Reserva Campesina", en versión 1 del 26/04/2017 y se socializó a través del banner del SIG en la intranet institucional. Asi mismo, avanzó en los ajustes requeridos de la metodología requerida para el cálculo de las extensiones minimas y máximas de las Unidades Agricolas Familiares,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</si>
  <si>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</si>
  <si>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accion asociada no es competencia de la ANT.</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</si>
  <si>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</si>
  <si>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La Subdirección de Sistemas de Informacion desarrolló una certificación automática, generada desde el sistema mediante el cual se controla el inventario del FNA.</t>
  </si>
  <si>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</si>
  <si>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</si>
  <si>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</si>
  <si>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</si>
  <si>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 de predios fiscales patrimoniales", V 1, del 27/03/2017 y el ADMTI-P-007 "Adm de predios baldíos, V1 del 02/05/2017. Se socializaron a través del banner del SIG en la intranet.</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</si>
  <si>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</si>
  <si>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</si>
  <si>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</si>
  <si>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</si>
  <si>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</si>
  <si>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</si>
  <si>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realizaron los 3 informes de gestión correspondientes al primer, segundo y tercer trimestre de 2017, en los que se refleja el monitoreo y seguimiento de los avances institucionales y de cada una de las dependencias de la Agencia Nacional de Tierras.</t>
  </si>
  <si>
    <t>Se elaboró el procedimiento código ACCTIP-016 Materialización del subsidio - Adquisición de predio, el cual fue divulgado en la Intranet Institucional.</t>
  </si>
  <si>
    <t>Se encuentra en etapa de identificación del expediente. Esta actividad se encuentra dentro de los tiempos de ejecución</t>
  </si>
  <si>
    <t>Se elaboró y publicó el instructivo para la adjudicación y materialización del Subsidio Integral de Reforma Agraria – SIRA, para la materialización del Subsidio Integral Directo de Reforma Agraria – SIDRA- y del Subsidio Integral de Tierras –SIT.</t>
  </si>
  <si>
    <t>Se diseñó el Plan de acción de la Dirección de Acceso a Tierras, al cual se le hizo el respectivo seguimiento de las actividades establecidas en el mismo.</t>
  </si>
  <si>
    <t>Se cuenta con los correspondientes a la revisión y adjudicación del Subsidio del proyecto S-ARA-007.</t>
  </si>
  <si>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</si>
  <si>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</si>
  <si>
    <t>Se diseñó plan de acción para cada vigencia de la Dirección de Asuntos Étnicos y se efectuó seguimiento periódico a cada una de las actividades definidas.</t>
  </si>
  <si>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</si>
  <si>
    <t>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</si>
  <si>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</si>
  <si>
    <t>Se realizó capacitación de supervisión contractual, por parte del grupo interno de Gestión contractual, la cual fue realizada el 05 de julio de 2017.</t>
  </si>
  <si>
    <t>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</si>
  <si>
    <t>En la legislación Colombiana se encuentra regulada el acceso y reconocimiento de los derechos territoriales a comunidades Étnicas como son las comunidades Indígenas y Comunidades Negras. Para las comunidades raizales y Rom, se encuentra en construccion desde el año 2016 por parte del gobierno Nal los protocolos de atención a estas comunidades. La actividad está en términos de ejecución.</t>
  </si>
  <si>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</si>
  <si>
    <t>Se realizó capacitación el 15 de noviembre de 2017 sobre la elaboración de las notas a los estados financieros, por parte de la Subdirección Administrativa y Financiera-Contabilidad.</t>
  </si>
  <si>
    <t>Se diseñó el procedimiento ADMTI-P-001 "Constitución de Zonas de Reserva Campesina", en versión 1 del 26/04/2017 y se realizó la socialización del mismo a través del banner del Sistema Integrado de Gestión en la intranet institucional.</t>
  </si>
  <si>
    <t>Se encuentra en etapa de identificación del expediente. La actividad se encuentra dentro de los tiempos de ejecución.</t>
  </si>
  <si>
    <t>Se realizó capacitación frente a la creación del indicador, y como resultado de esta capacitación se obtiene los indicadores: a) Hectáreas identificadas b) revisión de solicitudes de familias</t>
  </si>
  <si>
    <t>La actividad se encuentra dentro de los términos de cumplimiento establecidos, sin embargo, se ha avanzaado en la identificación preliminar de los predios.</t>
  </si>
  <si>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</si>
  <si>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de conformidad con lo establecido en la Ley 1448 de 2011.</t>
  </si>
  <si>
    <t>No es competencia de la Dirección de Acceso a Tierras , es de la Unidad de Restitución de Tierras, se identifica entrega del plan estratégico RUPTA en memorando de octubre pasado a URT.</t>
  </si>
  <si>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</si>
  <si>
    <t>Se diseñó el procedimiento código ACCTI-P-003 "Adjudicación de baldíos a personas naturales", en versión 1 del 04/04/201 y se encuentra publicado en la Intranet Institucional</t>
  </si>
  <si>
    <t>Se encuentra en elaboración del proyecto de Plan de Descongestión Revocatorias por parte del área pertinente</t>
  </si>
  <si>
    <t>Se aprobó y se publicó en la intranet el procedimiento de procesos agrarios con los respectivos formatos, teniendo en cuenta el Decreto 1071. El enlace es http://intranet.agenciadetierras.gov.co/index.php/seguridad-juridica-sobre-la-titularidad-de-la-tierra-y-los-territorios/</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</si>
  <si>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</si>
  <si>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</si>
  <si>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elaboraron dos Decretos de creación de planta temporal, los cuales fueron el Decreto 1390 de Agosto de 2016 y el Decreto 1836 de Noviembre de 2016</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</si>
  <si>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</si>
  <si>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</si>
  <si>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privado”.Por lo anterior no se realizará plan de trabajo ya que ingresa como casos priorizados por la Subdirección, en el cual se iniciará el trámite correspondiente si es procedente ó no el trámite de revocatorias.</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</si>
  <si>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</si>
  <si>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</si>
  <si>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</si>
  <si>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</si>
  <si>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</si>
  <si>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</si>
  <si>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</si>
  <si>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</si>
  <si>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</si>
  <si>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</si>
  <si>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</si>
  <si>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</si>
  <si>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</si>
  <si>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</si>
  <si>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</si>
  <si>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</si>
  <si>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</si>
  <si>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</si>
  <si>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</si>
  <si>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</si>
  <si>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</si>
  <si>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</si>
  <si>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</si>
  <si>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</si>
  <si>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</si>
  <si>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</si>
  <si>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</si>
  <si>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</si>
  <si>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</si>
  <si>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</si>
  <si>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</si>
  <si>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</si>
  <si>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</si>
  <si>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</si>
  <si>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</si>
  <si>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</si>
  <si>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</si>
  <si>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</si>
  <si>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</si>
  <si>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</si>
  <si>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</si>
  <si>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</si>
  <si>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</si>
  <si>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</si>
  <si>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</si>
  <si>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</si>
  <si>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</si>
  <si>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</si>
  <si>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</si>
  <si>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</si>
  <si>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</si>
  <si>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</si>
  <si>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</si>
  <si>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</si>
  <si>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</si>
  <si>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</si>
  <si>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</si>
  <si>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</si>
  <si>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</si>
  <si>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</si>
  <si>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</si>
  <si>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</si>
  <si>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</si>
  <si>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</si>
  <si>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</si>
  <si>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</si>
  <si>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</si>
  <si>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</si>
  <si>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</si>
  <si>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</si>
  <si>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</si>
  <si>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</si>
  <si>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</si>
  <si>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</si>
  <si>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</si>
  <si>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</si>
  <si>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</si>
  <si>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</si>
  <si>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</si>
  <si>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</si>
  <si>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</si>
  <si>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</si>
  <si>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</si>
  <si>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</si>
  <si>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</si>
  <si>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</si>
  <si>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</si>
  <si>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</si>
  <si>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</si>
  <si>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</si>
  <si>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</si>
  <si>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</si>
  <si>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</si>
  <si>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</si>
  <si>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</si>
  <si>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</si>
  <si>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</si>
  <si>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</si>
  <si>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</si>
  <si>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</si>
  <si>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</si>
  <si>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</si>
  <si>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</si>
  <si>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</si>
  <si>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</si>
  <si>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</si>
  <si>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</si>
  <si>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</si>
  <si>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</si>
  <si>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</si>
  <si>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</si>
  <si>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r>
      <t>La actividad presentó incumplimiento de acuerdo a lo planificado, lo anterior, conforme a los avances y evidencias suministradas por el responsable de ejecución el pasado 20/12/2019, "</t>
    </r>
    <r>
      <rPr>
        <i/>
        <sz val="11"/>
        <color theme="1"/>
        <rFont val="Arial Narrow"/>
        <family val="2"/>
      </rPr>
      <t>Pendiente, se agendará espacio para la tercera semana de diciembre con el IGAC y SINR</t>
    </r>
    <r>
      <rPr>
        <sz val="11"/>
        <color theme="1"/>
        <rFont val="Arial Narrow"/>
        <family val="2"/>
      </rPr>
      <t>".</t>
    </r>
  </si>
  <si>
    <r>
      <rPr>
        <b/>
        <sz val="11"/>
        <color theme="1"/>
        <rFont val="Arial Narrow"/>
        <family val="2"/>
      </rPr>
      <t xml:space="preserve">30/12/2019.  </t>
    </r>
    <r>
      <rPr>
        <sz val="11"/>
        <color theme="1"/>
        <rFont val="Arial Narrow"/>
        <family val="2"/>
      </rPr>
      <t>La actividad presentó incumplimiento, dado que, no se evidenciaron avances de gestión y/o cumplimiento por parte del responsable de ejecución.</t>
    </r>
  </si>
  <si>
    <t>La DAE suministró el memorando 20194100081873 del 04062019 solicitando a Diálogo Social intervención al conflicto entre la comunidad indígena Coconuco y campesinos sobre el predio Mediecito La Selva- Cauca y el  memorando 20191000146943 del 02092019 donde Diálogo Social informó los resultados de las mesas técnicas de agosto 2019, sostenidos entorno al predio Mediecito La Selva.</t>
  </si>
  <si>
    <t>Se suministró el memorando 20195000092893 del 17062029 la Dirección de Asuntos Étnicos informó sobre el estado de solicitudes presentadas por la comunidad indígena en la base alfanumérica.</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</si>
  <si>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</si>
  <si>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Se anexó memorando 20195000092893 del 17062029 la Dirección de Asuntos Étnicos emitió respuesta frente al estado de solicitudes de constitución, reestructuración, ampliación o saneamiento presentadas por la comunidad indígena.</t>
  </si>
  <si>
    <t>Se anexaron memorandos 20195000092893 del 17062029, 20194100201753 del 07112019 y 20191000146943 del 02092019 estado de solicitudes de constitución, reestructuración, ampliación o saneamiento presentadas por la comunidad indígena. Se anexan soporte.</t>
  </si>
  <si>
    <t>Se anexó  el registro de mesa de trabajo conjunta entre la ANT y los actores del predio Mediecito La Selva- Cauca, con el siguiente detalle: Acta 1 del 13082019</t>
  </si>
  <si>
    <r>
      <rPr>
        <b/>
        <sz val="11"/>
        <color theme="1"/>
        <rFont val="Arial Narrow"/>
        <family val="2"/>
      </rPr>
      <t xml:space="preserve">30/12/2019. </t>
    </r>
    <r>
      <rPr>
        <sz val="11"/>
        <color theme="1"/>
        <rFont val="Arial Narrow"/>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</si>
  <si>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t xml:space="preserve">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</si>
  <si>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</si>
  <si>
    <r>
      <rPr>
        <b/>
        <sz val="11"/>
        <color theme="1"/>
        <rFont val="Arial Narrow"/>
        <family val="2"/>
      </rPr>
      <t xml:space="preserve">12/04/2019. </t>
    </r>
    <r>
      <rPr>
        <sz val="11"/>
        <color theme="1"/>
        <rFont val="Arial Narrow"/>
        <family val="2"/>
      </rPr>
      <t>Esta actividad se encuentra dentro de los tiempos de ejecución, sin embargo se evidenció cumplimento anticipado</t>
    </r>
  </si>
  <si>
    <r>
      <t>30/12/2019.</t>
    </r>
    <r>
      <rPr>
        <sz val="11"/>
        <color theme="1"/>
        <rFont val="Arial Narrow"/>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</si>
  <si>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rPr>
        <b/>
        <sz val="11"/>
        <color theme="1"/>
        <rFont val="Arial Narrow"/>
        <family val="2"/>
      </rPr>
      <t xml:space="preserve">30/01/2019. </t>
    </r>
    <r>
      <rPr>
        <sz val="11"/>
        <color theme="1"/>
        <rFont val="Arial Narrow"/>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Narrow"/>
        <family val="2"/>
      </rPr>
      <t>21/01/2020,</t>
    </r>
    <r>
      <rPr>
        <sz val="11"/>
        <color theme="1"/>
        <rFont val="Arial Narrow"/>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</si>
  <si>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t xml:space="preserve">La dependencia solicita modificar dato de  ACTIVIDAD / CANTIDADES DE UNIDAD DE MEDIDA pues se encuentra como el dato 14 y en realidad son 4 las Actividades que se proyectaron. debido a que inicialmente hubo un error de digitación y se fue el indicador con 14 y no con 4 reuniones como se tuvo previsto desde un inicio y como efectivamente se realizaron, durante la vigencia del contrato. </t>
  </si>
  <si>
    <t>Solicitud de modificación</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</si>
  <si>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</si>
  <si>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</si>
  <si>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</si>
  <si>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</si>
  <si>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</si>
  <si>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</si>
  <si>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</si>
  <si>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t xml:space="preserve">Se observaron los siguientes avances de gestión:
</t>
    </r>
    <r>
      <rPr>
        <b/>
        <sz val="11"/>
        <color rgb="FF000000"/>
        <rFont val="Arial Narrow"/>
        <family val="2"/>
      </rPr>
      <t xml:space="preserve">Consejo de Estado. </t>
    </r>
    <r>
      <rPr>
        <sz val="11"/>
        <color rgb="FF000000"/>
        <rFont val="Arial Narrow"/>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</si>
  <si>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t xml:space="preserve">Se observaron los siguientes avances de gestión:
</t>
    </r>
    <r>
      <rPr>
        <b/>
        <sz val="11"/>
        <color rgb="FF000000"/>
        <rFont val="Arial Narrow"/>
        <family val="2"/>
      </rPr>
      <t xml:space="preserve">Colombia Compra Eficiente. </t>
    </r>
    <r>
      <rPr>
        <sz val="11"/>
        <color rgb="FF000000"/>
        <rFont val="Arial Narrow"/>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Narrow"/>
        <family val="2"/>
      </rPr>
      <t>Consejo de Estado.</t>
    </r>
    <r>
      <rPr>
        <sz val="11"/>
        <color rgb="FF000000"/>
        <rFont val="Arial Narrow"/>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Narrow"/>
        <family val="2"/>
      </rPr>
      <t xml:space="preserve">Oficina de las Naciones Unidas contra la Droga y el Delito - UNODC. </t>
    </r>
    <r>
      <rPr>
        <sz val="11"/>
        <color rgb="FF000000"/>
        <rFont val="Arial Narrow"/>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</si>
  <si>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xml:space="preserve"> Se observó la Circular No. 26 del 31/12/2019 de asunto </t>
    </r>
    <r>
      <rPr>
        <i/>
        <sz val="11"/>
        <rFont val="Arial Narrow"/>
        <family val="2"/>
      </rPr>
      <t>"modificación manual de contratación - tabla de honorarios</t>
    </r>
    <r>
      <rPr>
        <sz val="11"/>
        <rFont val="Arial Narrow"/>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Narrow"/>
        <family val="2"/>
      </rPr>
      <t>http://www.agenciadetierras.gov.co/planeacion-control-y-gestion/contratacion/manual-de-contratacion</t>
    </r>
    <r>
      <rPr>
        <sz val="11"/>
        <rFont val="Arial Narrow"/>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</si>
  <si>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de acuerdo a lo planificado, dado que, no se evidenció el cumplimiento del indicador establecido para la actividad (circular).</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</si>
  <si>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La actividad presentó incumpliendo, toda vez que, no se evidenció el cumplimiento del indicador establecido para la actividad (acta).</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</si>
  <si>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Narrow"/>
        <family val="2"/>
      </rPr>
      <t xml:space="preserve">
30/12/2019.</t>
    </r>
    <r>
      <rPr>
        <sz val="11"/>
        <color theme="1"/>
        <rFont val="Arial Narrow"/>
        <family val="2"/>
      </rPr>
      <t xml:space="preserve"> La actividad presentó incumplimiento frente a su programación, toda vez que, no se reportaron avances de gestión y/o cumplimiento y sus correspondientes evidencias.
</t>
    </r>
    <r>
      <rPr>
        <b/>
        <sz val="11"/>
        <color theme="1"/>
        <rFont val="Arial Narrow"/>
        <family val="2"/>
      </rPr>
      <t xml:space="preserve">
21/01/2020. </t>
    </r>
    <r>
      <rPr>
        <sz val="11"/>
        <color theme="1"/>
        <rFont val="Arial Narrow"/>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Narrow"/>
        <family val="2"/>
      </rPr>
      <t>http://intranet.agenciadetierras.gov.co/index.php/gestion-financiera/</t>
    </r>
    <r>
      <rPr>
        <sz val="11"/>
        <color theme="1"/>
        <rFont val="Arial Narrow"/>
        <family val="2"/>
      </rPr>
      <t xml:space="preserve"> . No obstante, la actividad presentó incumplimiento, toda vez que, no se evidenció el cumplimiento del indicador establecido para la presente actividad (Informe de actividad).</t>
    </r>
  </si>
  <si>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</si>
  <si>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</si>
  <si>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Narrow"/>
        <family val="2"/>
      </rPr>
      <t xml:space="preserve">Acta 1 del 27/01/2020, </t>
    </r>
    <r>
      <rPr>
        <sz val="11"/>
        <rFont val="Arial Narrow"/>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Narrow"/>
        <family val="2"/>
      </rPr>
      <t xml:space="preserve">Acta 2 del 04/02/2020, </t>
    </r>
    <r>
      <rPr>
        <sz val="11"/>
        <rFont val="Arial Narrow"/>
        <family val="2"/>
      </rPr>
      <t xml:space="preserve">cuyo orden del día incluyó la revisión de los bienes que actualmente figuran de propiedad privada, adjudicación con valores y áreas diferentes y predios con incertidumbre.
</t>
    </r>
  </si>
  <si>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</si>
  <si>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</si>
  <si>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</si>
  <si>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efición impresoras, N.44419 $9071 servicio efición impresoras, N.43119 por $5000 servicio efición impresoras, N.46719 por $4.246 impresión y copias, N.44619 por$6.208 servicio efición impresoras, n.52419 POR $2.123 servicio efición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</si>
  <si>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Evidencias evaluadas</t>
  </si>
  <si>
    <t>Coordinación para la Gestión Contractual</t>
  </si>
  <si>
    <t>Actividad ejecutada en vigencias anteriores.</t>
  </si>
  <si>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20196001312331 del 30/12/2019 dirigido a las Naciones Unidas contra la droga y el delito - UNODC bajo asunto "</t>
    </r>
    <r>
      <rPr>
        <i/>
        <sz val="11"/>
        <rFont val="Arial Narrow"/>
        <family val="2"/>
      </rPr>
      <t>solicitud de información sobre alcance de la inmunidad de jurisdiccional frente a la presentación de la información financiera desagregada</t>
    </r>
    <r>
      <rPr>
        <sz val="11"/>
        <rFont val="Arial Narrow"/>
        <family val="2"/>
      </rPr>
      <t>" y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</si>
  <si>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Narrow"/>
        <family val="2"/>
      </rPr>
      <t xml:space="preserve">http://intranet.agenciadetierras.gov.co/index.php/adquisicion-de-bienes-y-servicios/ </t>
    </r>
    <r>
      <rPr>
        <sz val="11"/>
        <rFont val="Arial Narrow"/>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</si>
  <si>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y Concepto emitido por la FAO frente al régimen de inmunidades, mediante correo electrónico del 04/12/2019.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</si>
  <si>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22/01/2020.</t>
    </r>
    <r>
      <rPr>
        <sz val="11"/>
        <rFont val="Arial Narrow"/>
        <family val="2"/>
      </rPr>
      <t xml:space="preserve"> 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</si>
  <si>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 xml:space="preserve">
22/01/2020. </t>
    </r>
    <r>
      <rPr>
        <sz val="11"/>
        <rFont val="Arial Narrow"/>
        <family val="2"/>
      </rPr>
      <t xml:space="preserve">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</si>
  <si>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</si>
  <si>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</si>
  <si>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</si>
  <si>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Narrow"/>
        <family val="2"/>
      </rPr>
      <t xml:space="preserve">
Actividad Incumplida</t>
    </r>
    <r>
      <rPr>
        <sz val="11"/>
        <color theme="1"/>
        <rFont val="Arial Narrow"/>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</si>
  <si>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Narrow"/>
        <family val="2"/>
      </rPr>
      <t xml:space="preserve">
Actividad Incumplida</t>
    </r>
    <r>
      <rPr>
        <sz val="11"/>
        <color theme="1"/>
        <rFont val="Arial Narrow"/>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</si>
  <si>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Narrow"/>
        <family val="2"/>
      </rPr>
      <t xml:space="preserve">
Actividad Incumplida</t>
    </r>
    <r>
      <rPr>
        <sz val="11"/>
        <color theme="1"/>
        <rFont val="Arial Narrow"/>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</si>
  <si>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t xml:space="preserve">Actividad incumplida- </t>
    </r>
    <r>
      <rPr>
        <sz val="11"/>
        <color indexed="8"/>
        <rFont val="Arial Narrow"/>
        <family val="2"/>
      </rPr>
      <t>La dependencia no reporta avance en la estructuración  del formato</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</si>
  <si>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</si>
  <si>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t>Remitir del acto administrativo a la depednecia correspondiente para que se inicie el proceso de recuperación material del predio al patrimonio de la ANT y su respectivo valor.</t>
  </si>
  <si>
    <t xml:space="preserve">Se adjunta los informes realizados. </t>
  </si>
  <si>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Narrow"/>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Narrow"/>
        <family val="2"/>
      </rPr>
      <t>.</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</si>
  <si>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</si>
  <si>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</si>
  <si>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</si>
  <si>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Narrow"/>
        <family val="2"/>
      </rPr>
      <t xml:space="preserve">
30/12/2019</t>
    </r>
    <r>
      <rPr>
        <sz val="11"/>
        <color theme="1"/>
        <rFont val="Arial Narrow"/>
        <family val="2"/>
      </rPr>
      <t xml:space="preserve"> Actividad en términos para su ejecución, reportó avance de gestión.</t>
    </r>
  </si>
  <si>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</si>
  <si>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Narrow"/>
        <family val="2"/>
      </rPr>
      <t xml:space="preserve">
30/12/2019. </t>
    </r>
    <r>
      <rPr>
        <sz val="11"/>
        <color theme="1"/>
        <rFont val="Arial Narrow"/>
        <family val="2"/>
      </rPr>
      <t xml:space="preserve"> La dependencia reportó avances en la ejecución de esta actividad y se encuentra en términos de ejecución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</si>
  <si>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Narrow"/>
        <family val="2"/>
      </rPr>
      <t xml:space="preserve">21/01/2020. </t>
    </r>
    <r>
      <rPr>
        <sz val="11"/>
        <color theme="1"/>
        <rFont val="Arial Narrow"/>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</si>
  <si>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t>Se anexó memorando 20194100201753 del 07112019 remitido por la SATF solicitando concepto jurídico como respuesta a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</si>
  <si>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</si>
  <si>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Narrow"/>
        <family val="2"/>
      </rPr>
      <t xml:space="preserve">
30/12/2019 </t>
    </r>
    <r>
      <rPr>
        <sz val="11"/>
        <color theme="1"/>
        <rFont val="Arial Narrow"/>
        <family val="2"/>
      </rPr>
      <t>Actividad en términos para su ejecución, reportó avance de gestión.</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</si>
  <si>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Narrow"/>
        <family val="2"/>
      </rPr>
      <t xml:space="preserve">
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</si>
  <si>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t>Se verificó la conciliación de diciembre de 2018 entre Contabilidad y la Sub. de Administración de Tierras y se identificó que el valor de los bienes representan un total de $ 33.727.983.043,57. Adjunta Informe el listado de 499 bienes que corresponden al valor citado en la conciliación de diciembre del 2018, donde se incluyó el diagnóstico del estado jurídico de cada uno de los bienes.</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</si>
  <si>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</si>
  <si>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</si>
  <si>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r>
      <rPr>
        <b/>
        <sz val="11"/>
        <color theme="1"/>
        <rFont val="Arial Narrow"/>
        <family val="2"/>
      </rPr>
      <t>21/04/2020.</t>
    </r>
    <r>
      <rPr>
        <sz val="11"/>
        <color theme="1"/>
        <rFont val="Arial Narrow"/>
        <family val="2"/>
      </rPr>
      <t xml:space="preserve"> 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administrativa (se anexa soporte de corrección). 
</t>
    </r>
    <r>
      <rPr>
        <b/>
        <sz val="11"/>
        <color theme="1"/>
        <rFont val="Arial Narrow"/>
        <family val="2"/>
      </rPr>
      <t>Predio VILLA DIANA</t>
    </r>
    <r>
      <rPr>
        <sz val="11"/>
        <color theme="1"/>
        <rFont val="Arial Narrow"/>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Narrow"/>
        <family val="2"/>
      </rPr>
      <t xml:space="preserve">22/04/2020. </t>
    </r>
    <r>
      <rPr>
        <sz val="11"/>
        <color theme="1"/>
        <rFont val="Arial Narrow"/>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</si>
  <si>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Narrow"/>
        <family val="2"/>
      </rPr>
      <t xml:space="preserve">13/04/2020. La Dirección de Asuntos Étnicos </t>
    </r>
    <r>
      <rPr>
        <sz val="11"/>
        <color theme="1"/>
        <rFont val="Arial Narrow"/>
        <family val="2"/>
      </rPr>
      <t xml:space="preserve">informó que, se anexó memorando 20194100201753 del 07112019 remitido por la SATF solicitando concepto jurídico como respuesta a planteamiento sobre el conflicto de esta población Indígena. 
</t>
    </r>
    <r>
      <rPr>
        <b/>
        <sz val="11"/>
        <color theme="1"/>
        <rFont val="Arial Narrow"/>
        <family val="2"/>
      </rPr>
      <t xml:space="preserve">
</t>
    </r>
    <r>
      <rPr>
        <sz val="11"/>
        <color theme="1"/>
        <rFont val="Arial Narrow"/>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Narrow"/>
        <family val="2"/>
      </rPr>
      <t>22/04/2020. La Subdirección de Acceso a Tierras en Zonas Focalizadas</t>
    </r>
    <r>
      <rPr>
        <sz val="11"/>
        <color theme="1"/>
        <rFont val="Arial Narrow"/>
        <family val="2"/>
      </rPr>
      <t xml:space="preserve"> </t>
    </r>
    <r>
      <rPr>
        <b/>
        <sz val="11"/>
        <color theme="1"/>
        <rFont val="Arial Narrow"/>
        <family val="2"/>
      </rPr>
      <t>- SATZF</t>
    </r>
    <r>
      <rPr>
        <sz val="11"/>
        <color theme="1"/>
        <rFont val="Arial Narrow"/>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</si>
  <si>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t>Dirección de Gestión Jurídica
Subdirección de Talento Humano</t>
  </si>
  <si>
    <t>Actividad ejecutada anticipadamente con corte al cuarto trimestre del 2019.</t>
  </si>
  <si>
    <r>
      <rPr>
        <b/>
        <sz val="11"/>
        <color theme="1"/>
        <rFont val="Arial Narrow"/>
        <family val="2"/>
      </rPr>
      <t xml:space="preserve">30/12/2019. </t>
    </r>
    <r>
      <rPr>
        <sz val="11"/>
        <color theme="1"/>
        <rFont val="Arial Narrow"/>
        <family val="2"/>
      </rPr>
      <t>Mediante memorando con radicado No. 20194000185103, la Dirección de Acceso a Tierras remitió a la oficina de Planeación, el proyecto de acuerdo definitivo.
La actividad presentó ejecución anticipada de acuerdo a su programación.</t>
    </r>
  </si>
  <si>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</si>
  <si>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</si>
  <si>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</si>
  <si>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</si>
  <si>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</si>
  <si>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</si>
  <si>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</si>
  <si>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</si>
  <si>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</si>
  <si>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Narrow"/>
        <family val="2"/>
      </rPr>
      <t xml:space="preserve">
27/04/2020. </t>
    </r>
    <r>
      <rPr>
        <sz val="11"/>
        <color theme="1"/>
        <rFont val="Arial Narrow"/>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Narrow"/>
        <family val="2"/>
      </rPr>
      <t>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</si>
  <si>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r>
      <t xml:space="preserve">El responsable de ejecución suministró los siguientes 2 documentos:
</t>
    </r>
    <r>
      <rPr>
        <b/>
        <sz val="11"/>
        <color theme="1"/>
        <rFont val="Arial Narrow"/>
        <family val="2"/>
      </rPr>
      <t>Memorando 20204000056133 del 25/03/2020</t>
    </r>
    <r>
      <rPr>
        <sz val="11"/>
        <color theme="1"/>
        <rFont val="Arial Narrow"/>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Narrow"/>
        <family val="2"/>
      </rPr>
      <t>Informe revisión jurídica de Islas del Rosario</t>
    </r>
    <r>
      <rPr>
        <sz val="11"/>
        <color theme="1"/>
        <rFont val="Arial Narrow"/>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Narrow"/>
        <family val="2"/>
      </rPr>
      <t xml:space="preserve">27/04/2020. </t>
    </r>
    <r>
      <rPr>
        <sz val="11"/>
        <color theme="1"/>
        <rFont val="Arial Narrow"/>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</si>
  <si>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t>Mediante correo electrrónico del 28/04/2020, el responsable de ejecución suminisitró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</si>
  <si>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No aplica</t>
  </si>
  <si>
    <t xml:space="preserve">Reporte de la gestión y/o cumplimiento de las acciones de mejora continua
Respondable de Ejecución
II Trimestre del 2020
</t>
  </si>
  <si>
    <t>Observaciones a los avances de gestión y/o cumplimiento reportados
Oficina de Control Interno
II Trimestre 2020</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</si>
  <si>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</si>
  <si>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</si>
  <si>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</si>
  <si>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r>
      <t xml:space="preserve">Hallazgo 13. Convenio de Cooperación Internacional No. 784 de 2018 - Oficina de las Naciones Unidas contra la Droga y el Delito – UNODC (A13) (D5)
</t>
    </r>
    <r>
      <rPr>
        <sz val="11"/>
        <color theme="1"/>
        <rFont val="Arial Narrow"/>
        <family val="2"/>
      </rPr>
      <t xml:space="preserve">Revisada la ejecución del convenio, se detectaron las siguientes falencias:
</t>
    </r>
    <r>
      <rPr>
        <b/>
        <sz val="11"/>
        <color theme="1"/>
        <rFont val="Arial Narrow"/>
        <family val="2"/>
      </rPr>
      <t xml:space="preserve">1. </t>
    </r>
    <r>
      <rPr>
        <sz val="11"/>
        <color theme="1"/>
        <rFont val="Arial Narrow"/>
        <family val="2"/>
      </rPr>
      <t xml:space="preserve">No se evidenciaron Informes de Supervisión que evaluara ejecución detallada de los recursos financieros aportados por el contratista y la ANT.
</t>
    </r>
    <r>
      <rPr>
        <b/>
        <sz val="11"/>
        <color theme="1"/>
        <rFont val="Arial Narrow"/>
        <family val="2"/>
      </rPr>
      <t>2.</t>
    </r>
    <r>
      <rPr>
        <sz val="11"/>
        <color theme="1"/>
        <rFont val="Arial Narrow"/>
        <family val="2"/>
      </rPr>
      <t xml:space="preserve"> La Entidad (supervisión del convenio y el Comité Técnico Operativo) desconoce la ejecución detallada del manejo de los recursos trasferidos por la ANT al Organismo de Cooperación Internacional; es decir, desconoce el manejo financiero de los recursos (extractos bancarios y demás soportes contables de su gestión).
(...) 
</t>
    </r>
    <r>
      <rPr>
        <b/>
        <sz val="11"/>
        <color theme="1"/>
        <rFont val="Arial Narrow"/>
        <family val="2"/>
      </rPr>
      <t>a.</t>
    </r>
    <r>
      <rPr>
        <sz val="11"/>
        <color theme="1"/>
        <rFont val="Arial Narrow"/>
        <family val="2"/>
      </rPr>
      <t xml:space="preserve">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t>
    </r>
    <r>
      <rPr>
        <b/>
        <sz val="11"/>
        <color theme="1"/>
        <rFont val="Arial Narrow"/>
        <family val="2"/>
      </rPr>
      <t>b.</t>
    </r>
    <r>
      <rPr>
        <sz val="11"/>
        <color theme="1"/>
        <rFont val="Arial Narrow"/>
        <family val="2"/>
      </rPr>
      <t xml:space="preserve">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t>
    </r>
    <r>
      <rPr>
        <b/>
        <sz val="11"/>
        <color theme="1"/>
        <rFont val="Arial Narrow"/>
        <family val="2"/>
      </rPr>
      <t xml:space="preserve">c. </t>
    </r>
    <r>
      <rPr>
        <sz val="11"/>
        <color theme="1"/>
        <rFont val="Arial Narrow"/>
        <family val="2"/>
      </rPr>
      <t xml:space="preserve">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t>
    </r>
  </si>
  <si>
    <t>Informe final de la Contraloría General de la Nación radicado el 09/06/2020 mediante comunicado 20206200365042.</t>
  </si>
  <si>
    <r>
      <t xml:space="preserve">Hallazgo 15. Convenio Interadministrativo No. 850 de 2017 suscrito con la FAO (A15) (D7)
</t>
    </r>
    <r>
      <rPr>
        <sz val="11"/>
        <color indexed="8"/>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</si>
  <si>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t xml:space="preserve">Hallazgo 14. Convenio de Cooperación Internacional 112 de 1016 (A14) (D6)
</t>
    </r>
    <r>
      <rPr>
        <sz val="11"/>
        <color theme="1"/>
        <rFont val="Arial Narrow"/>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color indexed="8"/>
        <rFont val="Arial Narrow"/>
        <family val="2"/>
      </rPr>
      <t xml:space="preserve">
</t>
    </r>
  </si>
  <si>
    <t>Actividad en términos para su ejecución.</t>
  </si>
  <si>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</si>
  <si>
    <r>
      <rPr>
        <b/>
        <sz val="11"/>
        <color theme="1"/>
        <rFont val="Arial Narrow"/>
        <family val="2"/>
      </rPr>
      <t xml:space="preserve">06/07/2020: </t>
    </r>
    <r>
      <rPr>
        <sz val="11"/>
        <color theme="1"/>
        <rFont val="Arial Narrow"/>
        <family val="2"/>
      </rPr>
      <t>la acción de mejora continua se encuentra en términos para su ejecución, su inicio se encuentra programado para el mes de julio del 2020.</t>
    </r>
  </si>
  <si>
    <r>
      <rPr>
        <b/>
        <sz val="11"/>
        <color theme="1"/>
        <rFont val="Arial Narrow"/>
        <family val="2"/>
      </rPr>
      <t>06/07/2020:</t>
    </r>
    <r>
      <rPr>
        <sz val="11"/>
        <color theme="1"/>
        <rFont val="Arial Narrow"/>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</si>
  <si>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Narrow"/>
        <family val="2"/>
      </rPr>
      <t>06/07/2020:</t>
    </r>
    <r>
      <rPr>
        <sz val="11"/>
        <color theme="1"/>
        <rFont val="Arial Narrow"/>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</si>
  <si>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</si>
  <si>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06/07/2020:</t>
    </r>
    <r>
      <rPr>
        <sz val="11"/>
        <color theme="1"/>
        <rFont val="Arial Narrow"/>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</si>
  <si>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rFont val="Arial Narrow"/>
        <family val="2"/>
      </rPr>
      <t>20/04/2020</t>
    </r>
    <r>
      <rPr>
        <sz val="11"/>
        <rFont val="Arial Narrow"/>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</si>
  <si>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 xml:space="preserve">20/04/2020. </t>
    </r>
    <r>
      <rPr>
        <sz val="11"/>
        <rFont val="Arial Narrow"/>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</si>
  <si>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20/04/2020.</t>
    </r>
    <r>
      <rPr>
        <sz val="11"/>
        <rFont val="Arial Narrow"/>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</si>
  <si>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</si>
  <si>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 xml:space="preserve">20/04/2020. </t>
    </r>
    <r>
      <rPr>
        <sz val="11"/>
        <rFont val="Arial Narrow"/>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</si>
  <si>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theme="1"/>
        <rFont val="Arial Narrow"/>
        <family val="2"/>
      </rPr>
      <t xml:space="preserve">07/07/2020. </t>
    </r>
    <r>
      <rPr>
        <sz val="11"/>
        <color theme="1"/>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</si>
  <si>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</si>
  <si>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</si>
  <si>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Hallazgo 13. Convenio de Cooperación Internacional No. 784 de 2018 - Oficina de las Naciones Unidas contra la Droga y el Delito – UNODC (A13) (D5)
</t>
    </r>
    <r>
      <rPr>
        <sz val="11"/>
        <color theme="1"/>
        <rFont val="Arial Narrow"/>
        <family val="2"/>
      </rPr>
      <t xml:space="preserve">Revisada la ejecución del convenio, se detectaron las siguientes falencias:
</t>
    </r>
    <r>
      <rPr>
        <b/>
        <sz val="11"/>
        <color theme="1"/>
        <rFont val="Arial Narrow"/>
        <family val="2"/>
      </rPr>
      <t xml:space="preserve">1. </t>
    </r>
    <r>
      <rPr>
        <sz val="11"/>
        <color theme="1"/>
        <rFont val="Arial Narrow"/>
        <family val="2"/>
      </rPr>
      <t xml:space="preserve">No se evidenciaron Informes de Supervisión que evaluara ejecución detallada de los recursos financieros aportados por el contratista y la ANT.
</t>
    </r>
    <r>
      <rPr>
        <b/>
        <sz val="11"/>
        <color theme="1"/>
        <rFont val="Arial Narrow"/>
        <family val="2"/>
      </rPr>
      <t>2.</t>
    </r>
    <r>
      <rPr>
        <sz val="11"/>
        <color theme="1"/>
        <rFont val="Arial Narrow"/>
        <family val="2"/>
      </rPr>
      <t xml:space="preserve"> La Entidad (supervisión del convenio y el Comité Técnico Operativo) desconoce la ejecución detallada del manejo de los recursos trasferidos por la ANT al Organismo de Cooperación Internacional; es decir, desconoce el manejo financiero de los recursos (extractos bancarios y demás soportes contables de su gestión).
(...) 
</t>
    </r>
    <r>
      <rPr>
        <b/>
        <sz val="11"/>
        <color theme="1"/>
        <rFont val="Arial Narrow"/>
        <family val="2"/>
      </rPr>
      <t>a.</t>
    </r>
    <r>
      <rPr>
        <sz val="11"/>
        <color theme="1"/>
        <rFont val="Arial Narrow"/>
        <family val="2"/>
      </rPr>
      <t xml:space="preserve">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t>
    </r>
    <r>
      <rPr>
        <b/>
        <sz val="11"/>
        <color theme="1"/>
        <rFont val="Arial Narrow"/>
        <family val="2"/>
      </rPr>
      <t>b.</t>
    </r>
    <r>
      <rPr>
        <sz val="11"/>
        <color theme="1"/>
        <rFont val="Arial Narrow"/>
        <family val="2"/>
      </rPr>
      <t xml:space="preserve">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t>
    </r>
    <r>
      <rPr>
        <b/>
        <sz val="11"/>
        <color theme="1"/>
        <rFont val="Arial Narrow"/>
        <family val="2"/>
      </rPr>
      <t xml:space="preserve">c. </t>
    </r>
    <r>
      <rPr>
        <sz val="11"/>
        <color theme="1"/>
        <rFont val="Arial Narrow"/>
        <family val="2"/>
      </rPr>
      <t xml:space="preserve">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t>
    </r>
  </si>
  <si>
    <r>
      <rPr>
        <b/>
        <sz val="11"/>
        <color theme="1"/>
        <rFont val="Arial Narrow"/>
        <family val="2"/>
      </rPr>
      <t>17/04/2020.</t>
    </r>
    <r>
      <rPr>
        <sz val="11"/>
        <color theme="1"/>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</si>
  <si>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t>
    </r>
  </si>
  <si>
    <r>
      <rPr>
        <b/>
        <sz val="11"/>
        <color theme="1"/>
        <rFont val="Arial Narrow"/>
        <family val="2"/>
      </rPr>
      <t>20/04/2020.</t>
    </r>
    <r>
      <rPr>
        <sz val="11"/>
        <color theme="1"/>
        <rFont val="Arial Narrow"/>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Narrow"/>
        <family val="2"/>
      </rPr>
      <t xml:space="preserve">http://intranet.agenciadetierras.gov.co/index.php/gestion-financiera/ </t>
    </r>
    <r>
      <rPr>
        <sz val="11"/>
        <color theme="1"/>
        <rFont val="Arial Narrow"/>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</si>
  <si>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theme="1"/>
        <rFont val="Arial Narrow"/>
        <family val="2"/>
      </rPr>
      <t xml:space="preserve">20/04/2020. </t>
    </r>
    <r>
      <rPr>
        <sz val="11"/>
        <color theme="1"/>
        <rFont val="Arial Narrow"/>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</si>
  <si>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t xml:space="preserve">La Subdirección Administrativa y Financicera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</si>
  <si>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Se elaboró informe donde se analizó, comparó y consolido la información de  Contrato interadministrativo 818 de 2018 , en relación con el cobro de administración del 15% y como la Subdirección Administrativa y Financiera  realizó la revision fanciera para el respectivo pago.</t>
  </si>
  <si>
    <r>
      <t xml:space="preserve">Hallazgo 23. Pago de servicios sin soportes de cumplimiento. </t>
    </r>
    <r>
      <rPr>
        <sz val="11"/>
        <rFont val="Arial Narrow"/>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t>
    </r>
    <r>
      <rPr>
        <b/>
        <sz val="11"/>
        <rFont val="Arial Narrow"/>
        <family val="2"/>
      </rPr>
      <t xml:space="preserve">
</t>
    </r>
  </si>
  <si>
    <r>
      <t xml:space="preserve">Hallazgo 22. Contrato interadministrativo 818 de 2018. </t>
    </r>
    <r>
      <rPr>
        <sz val="11"/>
        <rFont val="Arial Narrow"/>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no existe en los documentos previos, cómo se determina la cuantía de los servicios a contratar, sino que se establece un monto de carácter global como cuantía del contrato, que posteriormente en el desarrollo contractual se ejecuta hasta agotarla.
Así mismo, en el SECOP se incluyen estudios previos correspondientes a la Caja de Compensación Familiar COMPENSAR, cuando la entidad que se contrata es CENFER,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t>
    </r>
  </si>
  <si>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</si>
  <si>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r>
      <rPr>
        <b/>
        <sz val="11"/>
        <color theme="1"/>
        <rFont val="Arial Narrow"/>
        <family val="2"/>
      </rPr>
      <t>08/07/2020.</t>
    </r>
    <r>
      <rPr>
        <sz val="11"/>
        <color theme="1"/>
        <rFont val="Arial Narrow"/>
        <family val="2"/>
      </rPr>
      <t xml:space="preserve"> La actividad presentó incumplimiento, toda vez que, se allegó, el borrador de la Resolución  “</t>
    </r>
    <r>
      <rPr>
        <i/>
        <sz val="11"/>
        <color theme="1"/>
        <rFont val="Arial Narrow"/>
        <family val="2"/>
      </rPr>
      <t>Por la cual se modifican las Resoluciones 291 de 2017 y 2203 de 2018 que reglamentan el Comité del Fondo de Tierras para la Reforma Rural Integral del Decreto 902 de 2017 en la Agencia Nacional de Tierras</t>
    </r>
    <r>
      <rPr>
        <sz val="11"/>
        <color theme="1"/>
        <rFont val="Arial Narrow"/>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</si>
  <si>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rPr>
        <b/>
        <sz val="11"/>
        <color rgb="FF000000"/>
        <rFont val="Arial Narrow"/>
        <family val="2"/>
      </rPr>
      <t xml:space="preserve">08/07/2020. </t>
    </r>
    <r>
      <rPr>
        <sz val="11"/>
        <color rgb="FF000000"/>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Narrow"/>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Narrow"/>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Narrow"/>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</si>
  <si>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Narrow"/>
        <family val="2"/>
      </rPr>
      <t xml:space="preserve">08/07/2020. </t>
    </r>
    <r>
      <rPr>
        <sz val="11"/>
        <color rgb="FF000000"/>
        <rFont val="Arial Narrow"/>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Narrow"/>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Narrow"/>
        <family val="2"/>
      </rPr>
      <t xml:space="preserve">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</si>
  <si>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theme="1"/>
        <rFont val="Arial Narrow"/>
        <family val="2"/>
      </rPr>
      <t xml:space="preserve">13/04/2020. </t>
    </r>
    <r>
      <rPr>
        <sz val="11"/>
        <color theme="1"/>
        <rFont val="Arial Narrow"/>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Narrow"/>
        <family val="2"/>
      </rPr>
      <t>pendiente, se agendará espacio para la tercera semana de diciembre con el IGAC y SINR</t>
    </r>
    <r>
      <rPr>
        <sz val="11"/>
        <color theme="1"/>
        <rFont val="Arial Narrow"/>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</si>
  <si>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rPr>
        <b/>
        <sz val="11"/>
        <color theme="1"/>
        <rFont val="Arial Narrow"/>
        <family val="2"/>
      </rPr>
      <t>13/04/2020.</t>
    </r>
    <r>
      <rPr>
        <sz val="11"/>
        <color theme="1"/>
        <rFont val="Arial Narrow"/>
        <family val="2"/>
      </rPr>
      <t xml:space="preserve">  Se observaron de 2 de los 5 informes de supervisión del Convenio 912 de 2018, así:
</t>
    </r>
    <r>
      <rPr>
        <b/>
        <sz val="11"/>
        <color theme="1"/>
        <rFont val="Arial Narrow"/>
        <family val="2"/>
      </rPr>
      <t xml:space="preserve">
Informe de supervisión mayo - junio 2019</t>
    </r>
    <r>
      <rPr>
        <sz val="11"/>
        <color theme="1"/>
        <rFont val="Arial Narrow"/>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Narrow"/>
        <family val="2"/>
      </rPr>
      <t>Informe de supervisión julio - agosto 2019</t>
    </r>
    <r>
      <rPr>
        <sz val="11"/>
        <color theme="1"/>
        <rFont val="Arial Narrow"/>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</si>
  <si>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Narrow"/>
        <family val="2"/>
      </rPr>
      <t xml:space="preserve">13/04/2020. </t>
    </r>
    <r>
      <rPr>
        <sz val="11"/>
        <color theme="1"/>
        <rFont val="Arial Narrow"/>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</si>
  <si>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theme="1"/>
        <rFont val="Arial Narrow"/>
        <family val="2"/>
      </rPr>
      <t>13/04/2020.</t>
    </r>
    <r>
      <rPr>
        <sz val="11"/>
        <color theme="1"/>
        <rFont val="Arial Narrow"/>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</si>
  <si>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theme="1"/>
        <rFont val="Arial Narrow"/>
        <family val="2"/>
      </rPr>
      <t>13/04/2020.</t>
    </r>
    <r>
      <rPr>
        <sz val="11"/>
        <color theme="1"/>
        <rFont val="Arial Narrow"/>
        <family val="2"/>
      </rPr>
      <t xml:space="preserve"> La Dirección de Asuntos Étnicos informó que,  se encuentra a la espera de la gestión realizada por el área respecto a esta actividad.</t>
    </r>
  </si>
  <si>
    <r>
      <rPr>
        <b/>
        <sz val="11"/>
        <color theme="1"/>
        <rFont val="Arial Narrow"/>
        <family val="2"/>
      </rPr>
      <t xml:space="preserve">14/04/2020. </t>
    </r>
    <r>
      <rPr>
        <sz val="11"/>
        <color theme="1"/>
        <rFont val="Arial Narrow"/>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</si>
  <si>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theme="1"/>
        <rFont val="Arial Narrow"/>
        <family val="2"/>
      </rPr>
      <t>14/04/2020.</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</si>
  <si>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</si>
  <si>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</si>
  <si>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theme="1"/>
        <rFont val="Arial Narrow"/>
        <family val="2"/>
      </rPr>
      <t>14/04/2020.</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</si>
  <si>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 xml:space="preserve">14/04/2020. </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</si>
  <si>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14/04/2020.</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 xml:space="preserve">  Así mismo, se observó documento de análisis para actualizar el procedimiento, el cual presenta las siguiente propuesta: 
</t>
    </r>
    <r>
      <rPr>
        <b/>
        <sz val="11"/>
        <color theme="1"/>
        <rFont val="Arial Narrow"/>
        <family val="2"/>
      </rPr>
      <t xml:space="preserve">1. </t>
    </r>
    <r>
      <rPr>
        <sz val="11"/>
        <color theme="1"/>
        <rFont val="Arial Narrow"/>
        <family val="2"/>
      </rPr>
      <t>Articular los procedimientos ACCTI-P-008 y ACCTI P-010, de tal manera que se identifiquen claramente las salidas y las entradas respectivamente, dado que como está actualmente no existe dicha interrelación.</t>
    </r>
    <r>
      <rPr>
        <i/>
        <sz val="11"/>
        <color theme="1"/>
        <rFont val="Arial Narrow"/>
        <family val="2"/>
      </rPr>
      <t xml:space="preserve">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</si>
  <si>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rPr>
        <b/>
        <sz val="11"/>
        <color theme="1"/>
        <rFont val="Arial Narrow"/>
        <family val="2"/>
      </rPr>
      <t>14/04/2020.</t>
    </r>
    <r>
      <rPr>
        <sz val="11"/>
        <color theme="1"/>
        <rFont val="Arial Narrow"/>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</si>
  <si>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 xml:space="preserve">14/04/2020.  </t>
    </r>
    <r>
      <rPr>
        <sz val="11"/>
        <color theme="1"/>
        <rFont val="Arial Narrow"/>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</si>
  <si>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14/04/2020.</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</si>
  <si>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 acción </t>
    </r>
    <r>
      <rPr>
        <i/>
        <sz val="11"/>
        <color theme="1"/>
        <rFont val="Arial Narrow"/>
        <family val="2"/>
      </rPr>
      <t>"Actualizar la base de datos de inventarios".</t>
    </r>
  </si>
  <si>
    <r>
      <rPr>
        <b/>
        <sz val="11"/>
        <color theme="1"/>
        <rFont val="Arial Narrow"/>
        <family val="2"/>
      </rPr>
      <t xml:space="preserve">14/04/2020. </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</si>
  <si>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14/04/2020.</t>
    </r>
    <r>
      <rPr>
        <sz val="11"/>
        <color theme="1"/>
        <rFont val="Arial Narrow"/>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</si>
  <si>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theme="1"/>
        <rFont val="Arial Narrow"/>
        <family val="2"/>
      </rPr>
      <t>14/04/2020.</t>
    </r>
    <r>
      <rPr>
        <sz val="11"/>
        <color theme="1"/>
        <rFont val="Arial Narrow"/>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</si>
  <si>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</si>
  <si>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ejecución de las acciones planteadas para subsanar el Hallazgo 7.</t>
    </r>
  </si>
  <si>
    <r>
      <rPr>
        <b/>
        <sz val="11"/>
        <color theme="1"/>
        <rFont val="Arial Narrow"/>
        <family val="2"/>
      </rPr>
      <t>14/04/2020.</t>
    </r>
    <r>
      <rPr>
        <sz val="11"/>
        <color theme="1"/>
        <rFont val="Arial Narrow"/>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</si>
  <si>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theme="1"/>
        <rFont val="Arial Narrow"/>
        <family val="2"/>
      </rPr>
      <t xml:space="preserve">14/04/2020. </t>
    </r>
    <r>
      <rPr>
        <sz val="11"/>
        <color theme="1"/>
        <rFont val="Arial Narrow"/>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Narrow"/>
        <family val="2"/>
      </rPr>
      <t xml:space="preserve">
Si bien la acción formulada se cumplió, la Oficina de Control Interno solicita se allegue en el próximo seguimiento, las gestiones correspondientes frente a la respuesta dada por el Ministerio.</t>
    </r>
  </si>
  <si>
    <r>
      <rPr>
        <b/>
        <sz val="11"/>
        <color theme="1"/>
        <rFont val="Arial Narrow"/>
        <family val="2"/>
      </rPr>
      <t>14/04/2020.</t>
    </r>
    <r>
      <rPr>
        <sz val="11"/>
        <color theme="1"/>
        <rFont val="Arial Narrow"/>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</si>
  <si>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theme="9"/>
        <rFont val="Arial Narrow"/>
        <family val="2"/>
      </rPr>
      <t>Acción Ejecutada:</t>
    </r>
    <r>
      <rPr>
        <sz val="11"/>
        <color theme="9"/>
        <rFont val="Arial Narrow"/>
        <family val="2"/>
      </rPr>
      <t xml:space="preserve"> </t>
    </r>
    <r>
      <rPr>
        <sz val="11"/>
        <color rgb="FF000000"/>
        <rFont val="Arial Narrow"/>
        <family val="2"/>
      </rPr>
      <t>En cumplimiento de este hallazgo el 16/06/2020 se llevó a cabo la Mesa de trabajo Interistitucional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</si>
  <si>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FF0000"/>
        <rFont val="Arial Narrow"/>
        <family val="2"/>
      </rPr>
      <t>Actividad en Gestión:</t>
    </r>
    <r>
      <rPr>
        <b/>
        <sz val="11"/>
        <color theme="5"/>
        <rFont val="Arial Narrow"/>
        <family val="2"/>
      </rPr>
      <t xml:space="preserve"> </t>
    </r>
    <r>
      <rPr>
        <sz val="11"/>
        <color rgb="FF000000"/>
        <rFont val="Arial Narrow"/>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</si>
  <si>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FF0000"/>
        <rFont val="Arial Narrow"/>
        <family val="2"/>
      </rPr>
      <t>Actividad en Gestión:</t>
    </r>
    <r>
      <rPr>
        <b/>
        <sz val="11"/>
        <color theme="5"/>
        <rFont val="Arial Narrow"/>
        <family val="2"/>
      </rPr>
      <t xml:space="preserve"> </t>
    </r>
    <r>
      <rPr>
        <sz val="11"/>
        <rFont val="Arial Narrow"/>
        <family val="2"/>
      </rPr>
      <t>Esta visita se tiene proyectada para la semana del día 14 al día 18 de septiembre del 2020, de acuerdo a lo enunciado en la actividad anterior.</t>
    </r>
  </si>
  <si>
    <r>
      <rPr>
        <b/>
        <sz val="11"/>
        <color rgb="FFFF0000"/>
        <rFont val="Arial Narrow"/>
        <family val="2"/>
      </rPr>
      <t>Actividad en Gestión:</t>
    </r>
    <r>
      <rPr>
        <sz val="11"/>
        <rFont val="Arial Narrow"/>
        <family val="2"/>
      </rPr>
      <t xml:space="preserve"> El informe de esta visita esta sujeto al trabajo de campo proyectado para la semana del día 14 al día 18 de septiembre del 2020, de acuerdo a lo enunciado en la acción de mejora AMC-332.</t>
    </r>
  </si>
  <si>
    <r>
      <rPr>
        <b/>
        <sz val="11"/>
        <color rgb="FF92D050"/>
        <rFont val="Arial Narrow"/>
        <family val="2"/>
      </rPr>
      <t>Acción Ejecutada:</t>
    </r>
    <r>
      <rPr>
        <sz val="11"/>
        <color theme="1"/>
        <rFont val="Arial Narrow"/>
        <family val="2"/>
      </rPr>
      <t xml:space="preserve"> 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</si>
  <si>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</si>
  <si>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AMC-345.</t>
    </r>
  </si>
  <si>
    <r>
      <rPr>
        <b/>
        <sz val="11"/>
        <color rgb="FFFF0000"/>
        <rFont val="Arial Narrow"/>
        <family val="2"/>
      </rPr>
      <t xml:space="preserve">Actividad en Gestión: </t>
    </r>
    <r>
      <rPr>
        <sz val="11"/>
        <rFont val="Arial Narrow"/>
        <family val="2"/>
      </rPr>
      <t>A la fecha se está esperando respuesta al memorando 20194100201753 del 07/11/2019 remitido por la SATF donde solicitan concepto jurídico sobre el conflicto presentado en el predio Mediecito La Selva- Cauca.</t>
    </r>
  </si>
  <si>
    <r>
      <rPr>
        <b/>
        <sz val="11"/>
        <color rgb="FFFF0000"/>
        <rFont val="Arial Narrow"/>
        <family val="2"/>
      </rPr>
      <t xml:space="preserve">Actividad en Gestión: </t>
    </r>
    <r>
      <rPr>
        <b/>
        <sz val="11"/>
        <color theme="5"/>
        <rFont val="Arial Narrow"/>
        <family val="2"/>
      </rPr>
      <t xml:space="preserve"> </t>
    </r>
    <r>
      <rPr>
        <sz val="11"/>
        <rFont val="Arial Narrow"/>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</si>
  <si>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rgb="FF33CC33"/>
        <rFont val="Arial Narrow"/>
        <family val="2"/>
      </rPr>
      <t xml:space="preserve">Acción Ejecutada, </t>
    </r>
    <r>
      <rPr>
        <sz val="11"/>
        <rFont val="Arial Narrow"/>
        <family val="2"/>
      </rPr>
      <t>toda vez que:</t>
    </r>
    <r>
      <rPr>
        <b/>
        <sz val="11"/>
        <color theme="5"/>
        <rFont val="Arial Narrow"/>
        <family val="2"/>
      </rPr>
      <t xml:space="preserve">
</t>
    </r>
    <r>
      <rPr>
        <sz val="11"/>
        <rFont val="Arial Narrow"/>
        <family val="2"/>
      </rPr>
      <t>1.</t>
    </r>
    <r>
      <rPr>
        <b/>
        <sz val="11"/>
        <rFont val="Arial Narrow"/>
        <family val="2"/>
      </rPr>
      <t xml:space="preserve"> </t>
    </r>
    <r>
      <rPr>
        <sz val="11"/>
        <rFont val="Arial Narrow"/>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</si>
  <si>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theme="1"/>
        <rFont val="Arial Narrow"/>
        <family val="2"/>
      </rPr>
      <t xml:space="preserve">13/04/2020. </t>
    </r>
    <r>
      <rPr>
        <sz val="11"/>
        <color theme="1"/>
        <rFont val="Arial Narrow"/>
        <family val="2"/>
      </rPr>
      <t>La Dirección de Asuntos Étnicos informó que,  se encuentra a la espera de la gestión realizada por el área respecto a esta actividad.</t>
    </r>
  </si>
  <si>
    <r>
      <rPr>
        <b/>
        <sz val="11"/>
        <color theme="1"/>
        <rFont val="Arial Narrow"/>
        <family val="2"/>
      </rPr>
      <t>13/04/2020.</t>
    </r>
    <r>
      <rPr>
        <sz val="11"/>
        <color theme="1"/>
        <rFont val="Arial Narrow"/>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</si>
  <si>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</si>
  <si>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Narrow"/>
        <family val="2"/>
      </rPr>
      <t>Gráfica 1.</t>
    </r>
    <r>
      <rPr>
        <sz val="11"/>
        <color theme="1"/>
        <rFont val="Arial Narrow"/>
        <family val="2"/>
      </rPr>
      <t xml:space="preserve"> Polígono del Resguardo Indígena Páez de Quintana y especialización de su pretensión territorial para ampliación. Fuente: Agencia Nacional de Tierras. 2019 y </t>
    </r>
    <r>
      <rPr>
        <b/>
        <sz val="11"/>
        <color theme="1"/>
        <rFont val="Arial Narrow"/>
        <family val="2"/>
      </rPr>
      <t>Gráfica 2.</t>
    </r>
    <r>
      <rPr>
        <sz val="11"/>
        <color theme="1"/>
        <rFont val="Arial Narrow"/>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</si>
  <si>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</si>
  <si>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t>La acción presentó cumplimiento, toda vez que, se observó el documento SITUACIÓN DEL PREDIO MEDIECITO LA SELVA EN RELACIÓN CON EL PROCEDIMIENTO DE AMPLIACIÓN DEL RESGUARDO INDÍGENA PAEZ DE QUINTANA, UBICADO EN EL MUNICIPIO DE POPAYÁN, DEPARTAMENTO DEL CAUCA.</t>
  </si>
  <si>
    <r>
      <rPr>
        <b/>
        <sz val="11"/>
        <color theme="1"/>
        <rFont val="Arial Narrow"/>
        <family val="2"/>
      </rPr>
      <t xml:space="preserve">13/07/2020. </t>
    </r>
    <r>
      <rPr>
        <sz val="11"/>
        <color theme="1"/>
        <rFont val="Arial Narrow"/>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</si>
  <si>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theme="1"/>
        <rFont val="Arial Narrow"/>
        <family val="2"/>
      </rPr>
      <t xml:space="preserve">13/07/2020. </t>
    </r>
    <r>
      <rPr>
        <sz val="11"/>
        <color theme="1"/>
        <rFont val="Arial Narrow"/>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</si>
  <si>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33CC33"/>
        <rFont val="Arial Narrow"/>
        <family val="2"/>
      </rPr>
      <t>Acción Ejecutada:</t>
    </r>
    <r>
      <rPr>
        <b/>
        <sz val="11"/>
        <color theme="5"/>
        <rFont val="Arial Narrow"/>
        <family val="2"/>
      </rPr>
      <t xml:space="preserve">  </t>
    </r>
    <r>
      <rPr>
        <sz val="11"/>
        <rFont val="Arial Narrow"/>
        <family val="2"/>
      </rPr>
      <t xml:space="preserve">Atendiendo las observaciones de la OCI correspondierntes al I trimestre 2020 </t>
    </r>
    <r>
      <rPr>
        <i/>
        <sz val="11"/>
        <rFont val="Arial Narrow"/>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Narrow"/>
        <family val="2"/>
      </rPr>
      <t xml:space="preserve">
</t>
    </r>
    <r>
      <rPr>
        <sz val="11"/>
        <rFont val="Arial Narrow"/>
        <family val="2"/>
      </rPr>
      <t>Se anexa los siguientes informes y soportes debidamente firmados por la supervisora, así como el contrato del Convenio 912 del 2018, adición firmada el 26/09/2019 y el cronograma de trabajo.</t>
    </r>
    <r>
      <rPr>
        <b/>
        <sz val="11"/>
        <color theme="5"/>
        <rFont val="Arial Narrow"/>
        <family val="2"/>
      </rPr>
      <t xml:space="preserve">
</t>
    </r>
    <r>
      <rPr>
        <sz val="11"/>
        <rFont val="Arial Narrow"/>
        <family val="2"/>
      </rPr>
      <t xml:space="preserve">1. Informe sep-oct 2019.
2. Informe nov-dic 2019.
</t>
    </r>
    <r>
      <rPr>
        <sz val="11"/>
        <color theme="1"/>
        <rFont val="Arial Narrow"/>
        <family val="2"/>
      </rPr>
      <t>3. Informe ene-feb 2020.</t>
    </r>
    <r>
      <rPr>
        <sz val="11"/>
        <color rgb="FFFF0000"/>
        <rFont val="Arial Narrow"/>
        <family val="2"/>
      </rPr>
      <t xml:space="preserve">
</t>
    </r>
    <r>
      <rPr>
        <sz val="11"/>
        <rFont val="Arial Narrow"/>
        <family val="2"/>
      </rPr>
      <t>4. Informe mar-abr 2020.
Evidencia soportada en el archivo pdf AMC-319</t>
    </r>
    <r>
      <rPr>
        <b/>
        <sz val="11"/>
        <rFont val="Arial Narrow"/>
        <family val="2"/>
      </rPr>
      <t xml:space="preserve">.
</t>
    </r>
    <r>
      <rPr>
        <sz val="11"/>
        <rFont val="Arial Narrow"/>
        <family val="2"/>
      </rPr>
      <t>Es de anotar que dado la fecha en que se debe realizar el reporte de gestión del II Trimestre del 2020 (30/06/2020), no se alcanza a reportar el informe bimensual de mayo-junio-2020 del presente convenio por estar en tiempos para esta actividad.</t>
    </r>
  </si>
  <si>
    <r>
      <rPr>
        <b/>
        <sz val="11"/>
        <color rgb="FFFF0000"/>
        <rFont val="Arial Narrow"/>
        <family val="2"/>
      </rPr>
      <t xml:space="preserve">Actividad en Gestión: </t>
    </r>
    <r>
      <rPr>
        <sz val="11"/>
        <color rgb="FFFF0000"/>
        <rFont val="Arial Narrow"/>
        <family val="2"/>
      </rPr>
      <t xml:space="preserve"> </t>
    </r>
    <r>
      <rPr>
        <sz val="11"/>
        <rFont val="Arial Narrow"/>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</si>
  <si>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rgb="FF92D050"/>
        <rFont val="Arial Narrow"/>
        <family val="2"/>
      </rPr>
      <t xml:space="preserve">Acción Ejecutada: </t>
    </r>
    <r>
      <rPr>
        <sz val="11"/>
        <rFont val="Arial Narrow"/>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</si>
  <si>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rgb="FF92D050"/>
        <rFont val="Arial Narrow"/>
        <family val="2"/>
      </rPr>
      <t xml:space="preserve">Acción Ejecutada:  </t>
    </r>
    <r>
      <rPr>
        <sz val="11"/>
        <rFont val="Arial Narrow"/>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</si>
  <si>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t>Actividad en Gestión:</t>
    </r>
    <r>
      <rPr>
        <sz val="11"/>
        <rFont val="Arial Narrow"/>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Narrow"/>
        <family val="2"/>
      </rPr>
      <t xml:space="preserve">
</t>
    </r>
  </si>
  <si>
    <t>La CGR comunicó el informe final de Auditoría de cumplimiento a la Política de acceso, formalización y restitución de derechos territoriales de comunidades indígenas en el PND 2015-2018 el 13/12/2019 y el plan mejoramiento se suscribió el 28/01/2020.</t>
  </si>
  <si>
    <r>
      <t xml:space="preserve">Actividad en Gestión: </t>
    </r>
    <r>
      <rPr>
        <sz val="11"/>
        <rFont val="Arial Narrow"/>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</si>
  <si>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Narrow"/>
        <family val="2"/>
      </rPr>
      <t>14/04/2020.</t>
    </r>
    <r>
      <rPr>
        <sz val="11"/>
        <color theme="1"/>
        <rFont val="Arial Narrow"/>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</si>
  <si>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rPr>
        <b/>
        <sz val="11"/>
        <color rgb="FFFF0000"/>
        <rFont val="Arial Narrow"/>
        <family val="2"/>
      </rPr>
      <t xml:space="preserve">Actividad en Gestión: </t>
    </r>
    <r>
      <rPr>
        <sz val="11"/>
        <color theme="1"/>
        <rFont val="Arial Narrow"/>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Narrow"/>
        <family val="2"/>
      </rPr>
      <t>Archivo pdf AMC-375.</t>
    </r>
  </si>
  <si>
    <r>
      <rPr>
        <b/>
        <sz val="11"/>
        <color rgb="FFFF0000"/>
        <rFont val="Arial Narrow"/>
        <family val="2"/>
      </rPr>
      <t>Actividad en Gestión:</t>
    </r>
    <r>
      <rPr>
        <sz val="11"/>
        <color theme="1"/>
        <rFont val="Arial Narrow"/>
        <family val="2"/>
      </rPr>
      <t xml:space="preserve"> Actualmente la Subidrección de Asuntos Étnicos está adelantando las gestiones pertinentes en aras de gestionar los procedimientos en el Marco del Decreto 2333 del 2014, evidenciado en los informes anteriores.</t>
    </r>
  </si>
  <si>
    <r>
      <rPr>
        <b/>
        <sz val="11"/>
        <color rgb="FFFF0000"/>
        <rFont val="Arial Narrow"/>
        <family val="2"/>
      </rPr>
      <t>Actividad en Gestión:</t>
    </r>
    <r>
      <rPr>
        <b/>
        <sz val="11"/>
        <color theme="1"/>
        <rFont val="Arial Narrow"/>
        <family val="2"/>
      </rPr>
      <t xml:space="preserve"> </t>
    </r>
    <r>
      <rPr>
        <sz val="11"/>
        <color theme="1"/>
        <rFont val="Arial Narrow"/>
        <family val="2"/>
      </rPr>
      <t>En verificación y validación por parte de la Subdirección de Asuntos Étnicos del documento borrador, atendiendo observaciones presentadas por parte de las diferentes áreas.</t>
    </r>
  </si>
  <si>
    <r>
      <rPr>
        <b/>
        <sz val="11"/>
        <color rgb="FFFF0000"/>
        <rFont val="Arial Narrow"/>
        <family val="2"/>
      </rPr>
      <t xml:space="preserve">Actividad en Gestión: </t>
    </r>
    <r>
      <rPr>
        <sz val="11"/>
        <rFont val="Arial Narrow"/>
        <family val="2"/>
      </rPr>
      <t>Se encuentra en revisión este procedimiento para los ajustes a que haya lugar.</t>
    </r>
  </si>
  <si>
    <r>
      <rPr>
        <b/>
        <sz val="11"/>
        <color rgb="FFFF0000"/>
        <rFont val="Arial Narrow"/>
        <family val="2"/>
      </rPr>
      <t xml:space="preserve">Actividad en Gestión: </t>
    </r>
    <r>
      <rPr>
        <sz val="11"/>
        <color theme="1"/>
        <rFont val="Arial Narrow"/>
        <family val="2"/>
      </rPr>
      <t>Actividad en Gestión: Mediante memorandos 20204300067193 del 08/04/2020, 20205000089293 del 18/05/2020 y 20204300107003 del 03062020 la Dirección de Asuntos Étnicos y Subdirección de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</si>
  <si>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r>
      <rPr>
        <b/>
        <sz val="11"/>
        <color rgb="FFFF0000"/>
        <rFont val="Arial Narrow"/>
        <family val="2"/>
      </rPr>
      <t xml:space="preserve">Actividad en Gestión: </t>
    </r>
    <r>
      <rPr>
        <sz val="11"/>
        <color theme="1"/>
        <rFont val="Arial Narrow"/>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</si>
  <si>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rgb="FF92D050"/>
        <rFont val="Arial Narrow"/>
        <family val="2"/>
      </rPr>
      <t xml:space="preserve">Actividad en Gestión: </t>
    </r>
    <r>
      <rPr>
        <sz val="11"/>
        <rFont val="Arial Narrow"/>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Min.Interior sobre los conceptos previos.
La anterior gestión se soporta en el archivo PDF </t>
    </r>
    <r>
      <rPr>
        <sz val="11"/>
        <color theme="1"/>
        <rFont val="Arial Narrow"/>
        <family val="2"/>
      </rPr>
      <t xml:space="preserve"> AMC-382.
NOTA: Se resalta que por continuar en la Emergencia Sanitaria, no es posible tener la firma en original de los asistentes.</t>
    </r>
  </si>
  <si>
    <r>
      <rPr>
        <b/>
        <sz val="11"/>
        <color rgb="FFFF0000"/>
        <rFont val="Arial Narrow"/>
        <family val="2"/>
      </rPr>
      <t xml:space="preserve">Actividad en Gestión: </t>
    </r>
    <r>
      <rPr>
        <sz val="11"/>
        <color rgb="FFFF0000"/>
        <rFont val="Arial Narrow"/>
        <family val="2"/>
      </rPr>
      <t xml:space="preserve"> </t>
    </r>
    <r>
      <rPr>
        <sz val="11"/>
        <rFont val="Arial Narrow"/>
        <family val="2"/>
      </rPr>
      <t xml:space="preserve">Con el propósito de contar con una guia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</si>
  <si>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r>
      <t xml:space="preserve">Actividad en Gestión: </t>
    </r>
    <r>
      <rPr>
        <sz val="1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Narrow"/>
        <family val="2"/>
      </rPr>
      <t xml:space="preserve"> </t>
    </r>
    <r>
      <rPr>
        <sz val="11"/>
        <rFont val="Arial Narrow"/>
        <family val="2"/>
      </rPr>
      <t>Evidencia en AMC-385.</t>
    </r>
  </si>
  <si>
    <r>
      <rPr>
        <b/>
        <sz val="11"/>
        <color rgb="FFFF0000"/>
        <rFont val="Arial Narrow"/>
        <family val="2"/>
      </rPr>
      <t xml:space="preserve">Actividad en Gestión: </t>
    </r>
    <r>
      <rPr>
        <sz val="11"/>
        <rFont val="Arial Narrow"/>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</si>
  <si>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t xml:space="preserve">Acción Ejecutada: </t>
    </r>
    <r>
      <rPr>
        <sz val="11"/>
        <rFont val="Arial Narrow"/>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Narrow"/>
        <family val="2"/>
      </rPr>
      <t xml:space="preserve">
</t>
    </r>
    <r>
      <rPr>
        <sz val="11"/>
        <rFont val="Arial Narrow"/>
        <family val="2"/>
      </rPr>
      <t>Es de resaltar que por continuar en la Emergencia Sanitaria, no es posible tener la firma en original de los asistentes.</t>
    </r>
    <r>
      <rPr>
        <b/>
        <sz val="11"/>
        <color rgb="FF92D050"/>
        <rFont val="Arial Narrow"/>
        <family val="2"/>
      </rPr>
      <t xml:space="preserve">
</t>
    </r>
    <r>
      <rPr>
        <sz val="11"/>
        <rFont val="Arial Narrow"/>
        <family val="2"/>
      </rPr>
      <t>Se anexan los soportes descritos en archivo PDF AMC-396.</t>
    </r>
  </si>
  <si>
    <r>
      <rPr>
        <b/>
        <sz val="11"/>
        <color theme="1"/>
        <rFont val="Arial Narrow"/>
        <family val="2"/>
      </rPr>
      <t xml:space="preserve">14/04/2020. </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</si>
  <si>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rgb="FFFF0000"/>
        <rFont val="Arial Narrow"/>
        <family val="2"/>
      </rPr>
      <t>Actividad en Gestión:</t>
    </r>
    <r>
      <rPr>
        <sz val="11"/>
        <color theme="1"/>
        <rFont val="Arial Narrow"/>
        <family val="2"/>
      </rPr>
      <t xml:space="preserve"> La acción de mejora continua se encuentra programada para ejecución en el 2021.</t>
    </r>
  </si>
  <si>
    <r>
      <rPr>
        <b/>
        <sz val="11"/>
        <color rgb="FFFF0000"/>
        <rFont val="Arial Narrow"/>
        <family val="2"/>
      </rPr>
      <t>Actividad en Gestión:</t>
    </r>
    <r>
      <rPr>
        <sz val="11"/>
        <color theme="1"/>
        <rFont val="Arial Narrow"/>
        <family val="2"/>
      </rPr>
      <t xml:space="preserve"> La acción de mejora depende de la anterior.</t>
    </r>
  </si>
  <si>
    <r>
      <rPr>
        <b/>
        <sz val="11"/>
        <color rgb="FFFF0000"/>
        <rFont val="Arial Narrow"/>
        <family val="2"/>
      </rPr>
      <t xml:space="preserve">Actividad en Gestión: </t>
    </r>
    <r>
      <rPr>
        <sz val="11"/>
        <color theme="1"/>
        <rFont val="Arial Narrow"/>
        <family val="2"/>
      </rPr>
      <t>La acción de mejora continua se encuentra programada para ejecución en el 2021, dado que, es posterior a la finalización de la acción "Actualizar la base de datos de inventarios".</t>
    </r>
  </si>
  <si>
    <r>
      <rPr>
        <b/>
        <sz val="11"/>
        <color rgb="FFFF0000"/>
        <rFont val="Arial Narrow"/>
        <family val="2"/>
      </rPr>
      <t xml:space="preserve">Actividd en Gestión: </t>
    </r>
    <r>
      <rPr>
        <sz val="11"/>
        <color theme="1"/>
        <rFont val="Arial Narrow"/>
        <family val="2"/>
      </rPr>
      <t>La acción de mejora continua se encuentra programada para ejecución en el 2021, dado que, es posterior a la ejecución de las acciones planteadas para subsanar el Hallazgo 7.</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</si>
  <si>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</si>
  <si>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</si>
  <si>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</si>
  <si>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</si>
  <si>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</si>
  <si>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13/07/2020</t>
    </r>
    <r>
      <rPr>
        <sz val="11"/>
        <color theme="1"/>
        <rFont val="Arial Narrow"/>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</si>
  <si>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</si>
  <si>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correo electrónico del 12/06/2020 a través del cual, la DAE, solicitó a los líderes procedimientos lo siguiente,</t>
    </r>
    <r>
      <rPr>
        <i/>
        <sz val="11"/>
        <color theme="1"/>
        <rFont val="Arial Narrow"/>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Narrow"/>
        <family val="2"/>
      </rPr>
      <t>La acción de mejora continua presentó avance de gestión documentados y se encuentra en términos para su ejecución.</t>
    </r>
  </si>
  <si>
    <t>Se observó acta del 16/04/2020 de la reunión realizada por la URT y la ANT con el objeto de llevar a cabo la 1 sesión de la mesa de Articulación en Asuntos Étnicos (MAAE) de la ANT y la URT.  La OCI da por cumplida la actividad, solicitando a la DAE, que una vez sea superada la emergencia sanitaria del país por cuenta del COVID 19, se allegue a esta Jefatura, dichos documentos firmados.</t>
  </si>
  <si>
    <t>La Subdirección de Sistemas de Información desarrolló una certificación automática, generada desde el sistema mediante el cual se controla el inventario del FNA.</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</si>
  <si>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</si>
  <si>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</si>
  <si>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</si>
  <si>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</si>
  <si>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</si>
  <si>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</si>
  <si>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</si>
  <si>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</si>
  <si>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</si>
  <si>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</si>
  <si>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</si>
  <si>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</si>
  <si>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</si>
  <si>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</si>
  <si>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Se elaboró una guía metodológica para el cálculo de las Unidades Agrícolas Familiares, UAF.</t>
  </si>
  <si>
    <t>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</si>
  <si>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</si>
  <si>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</si>
  <si>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</si>
  <si>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</si>
  <si>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</si>
  <si>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r>
      <t>Las iniciativas aprobadas cuentan con un cronograma de ejecución  en la ficha definitiva de la iniciativa comunitaria,</t>
    </r>
    <r>
      <rPr>
        <sz val="11"/>
        <color indexed="8"/>
        <rFont val="Arial Narrow"/>
        <family val="2"/>
      </rPr>
      <t xml:space="preserve"> dando cumplimiento a  la Guía operativa aprobada con la resolución 3722 del 23 de julio de 2018. 
</t>
    </r>
  </si>
  <si>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</si>
  <si>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</si>
  <si>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</si>
  <si>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 xml:space="preserve">Se realizaron comités de sostenibilidad contable el 27 de enero de 2020 y el 4 de febrero de 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</si>
  <si>
    <r>
      <rPr>
        <b/>
        <sz val="11"/>
        <color theme="1"/>
        <rFont val="Arial Narrow"/>
        <family val="2"/>
      </rPr>
      <t xml:space="preserve">Octubre: </t>
    </r>
    <r>
      <rPr>
        <sz val="11"/>
        <color theme="1"/>
        <rFont val="Arial Narrow"/>
        <family val="2"/>
      </rPr>
      <t xml:space="preserve">Se reportan 2 revocatorias : predios Santa Inés y El Bado quedando pendiente la revocatoria del predio Villa Diana. 
</t>
    </r>
    <r>
      <rPr>
        <b/>
        <sz val="11"/>
        <color theme="1"/>
        <rFont val="Arial Narrow"/>
        <family val="2"/>
      </rPr>
      <t xml:space="preserve">Abril: </t>
    </r>
    <r>
      <rPr>
        <sz val="11"/>
        <color theme="1"/>
        <rFont val="Arial Narrow"/>
        <family val="2"/>
      </rPr>
      <t xml:space="preserve">Se anexa resolución de revocatoria correspondiente al Predio Villa Diana, se encontraba pendiente por reportar (se anexa soporte). </t>
    </r>
  </si>
  <si>
    <t xml:space="preserve">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</si>
  <si>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</si>
  <si>
    <t>Se elaboró un comunicado (Memorando Interno)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</si>
  <si>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</si>
  <si>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</si>
  <si>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r>
      <rPr>
        <b/>
        <sz val="11"/>
        <color rgb="FF000000"/>
        <rFont val="Arial Narrow"/>
        <family val="2"/>
      </rPr>
      <t>13/07/2020.</t>
    </r>
    <r>
      <rPr>
        <sz val="11"/>
        <color rgb="FF000000"/>
        <rFont val="Arial Narrow"/>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</si>
  <si>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theme="1"/>
        <rFont val="Arial Narrow"/>
        <family val="2"/>
      </rPr>
      <t xml:space="preserve">13/07/2020. </t>
    </r>
    <r>
      <rPr>
        <sz val="11"/>
        <color theme="1"/>
        <rFont val="Arial Narrow"/>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Narrow"/>
        <family val="2"/>
      </rPr>
      <t xml:space="preserve">I. </t>
    </r>
    <r>
      <rPr>
        <sz val="11"/>
        <color theme="1"/>
        <rFont val="Arial Narrow"/>
        <family val="2"/>
      </rPr>
      <t xml:space="preserve">El predio Mediecito La Selva es de propiedad privada, cuya titularidad está en cabeza de la población campesina beneficiaria del subsidio integral, otorgado mediante Resolución No. 1479 de 2010.
</t>
    </r>
    <r>
      <rPr>
        <b/>
        <sz val="11"/>
        <color theme="1"/>
        <rFont val="Arial Narrow"/>
        <family val="2"/>
      </rPr>
      <t>II.</t>
    </r>
    <r>
      <rPr>
        <sz val="11"/>
        <color theme="1"/>
        <rFont val="Arial Narrow"/>
        <family val="2"/>
      </rPr>
      <t xml:space="preserve"> El predio Mediecito La Selva no presenta superposiciones con pretensiones territoriales de comunidades negras o indígenas.
</t>
    </r>
    <r>
      <rPr>
        <b/>
        <sz val="11"/>
        <color theme="1"/>
        <rFont val="Arial Narrow"/>
        <family val="2"/>
      </rPr>
      <t xml:space="preserve">III. </t>
    </r>
    <r>
      <rPr>
        <sz val="11"/>
        <color theme="1"/>
        <rFont val="Arial Narrow"/>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Narrow"/>
        <family val="2"/>
      </rPr>
      <t xml:space="preserve">IV. </t>
    </r>
    <r>
      <rPr>
        <sz val="11"/>
        <color theme="1"/>
        <rFont val="Arial Narrow"/>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Narrow"/>
        <family val="2"/>
      </rPr>
      <t xml:space="preserve">VI. </t>
    </r>
    <r>
      <rPr>
        <sz val="11"/>
        <color theme="1"/>
        <rFont val="Arial Narrow"/>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</si>
  <si>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</si>
  <si>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</si>
  <si>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Narrow"/>
        <family val="2"/>
      </rPr>
      <t xml:space="preserve">13/07/2020. </t>
    </r>
    <r>
      <rPr>
        <sz val="11"/>
        <color theme="1"/>
        <rFont val="Arial Narrow"/>
        <family val="2"/>
      </rPr>
      <t xml:space="preserve">Se observó 9 borradores de las siguientes comunicaciones:
</t>
    </r>
    <r>
      <rPr>
        <b/>
        <sz val="11"/>
        <color theme="1"/>
        <rFont val="Arial Narrow"/>
        <family val="2"/>
      </rPr>
      <t xml:space="preserve">1. </t>
    </r>
    <r>
      <rPr>
        <sz val="11"/>
        <color theme="1"/>
        <rFont val="Arial Narrow"/>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Narrow"/>
        <family val="2"/>
      </rPr>
      <t xml:space="preserve">2. </t>
    </r>
    <r>
      <rPr>
        <sz val="11"/>
        <color theme="1"/>
        <rFont val="Arial Narrow"/>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Narrow"/>
        <family val="2"/>
      </rPr>
      <t xml:space="preserve">3. </t>
    </r>
    <r>
      <rPr>
        <sz val="11"/>
        <color theme="1"/>
        <rFont val="Arial Narrow"/>
        <family val="2"/>
      </rPr>
      <t xml:space="preserve">Solicitud de información del Resguardo Indígena Ukumani Kankhe, dirigida a CESAR WILINTON CHAPAL QUENAMA, Director Ejecutivo de la Asociación de Autoridades Tradicionales – Mesa Permanente.
</t>
    </r>
    <r>
      <rPr>
        <b/>
        <sz val="11"/>
        <color theme="1"/>
        <rFont val="Arial Narrow"/>
        <family val="2"/>
      </rPr>
      <t xml:space="preserve">4. </t>
    </r>
    <r>
      <rPr>
        <sz val="11"/>
        <color theme="1"/>
        <rFont val="Arial Narrow"/>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Narrow"/>
        <family val="2"/>
      </rPr>
      <t xml:space="preserve">5.  </t>
    </r>
    <r>
      <rPr>
        <sz val="11"/>
        <color theme="1"/>
        <rFont val="Arial Narrow"/>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Narrow"/>
        <family val="2"/>
      </rPr>
      <t xml:space="preserve">6. </t>
    </r>
    <r>
      <rPr>
        <sz val="11"/>
        <color theme="1"/>
        <rFont val="Arial Narrow"/>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Narrow"/>
        <family val="2"/>
      </rPr>
      <t>7.</t>
    </r>
    <r>
      <rPr>
        <sz val="11"/>
        <color theme="1"/>
        <rFont val="Arial Narrow"/>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Narrow"/>
        <family val="2"/>
      </rPr>
      <t>8.</t>
    </r>
    <r>
      <rPr>
        <sz val="11"/>
        <color theme="1"/>
        <rFont val="Arial Narrow"/>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Narrow"/>
        <family val="2"/>
      </rPr>
      <t xml:space="preserve">9. </t>
    </r>
    <r>
      <rPr>
        <sz val="11"/>
        <color theme="1"/>
        <rFont val="Arial Narrow"/>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</si>
  <si>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color theme="1"/>
        <rFont val="Arial Narrow"/>
        <family val="2"/>
      </rPr>
      <t xml:space="preserve">13/07/2020. </t>
    </r>
    <r>
      <rPr>
        <sz val="11"/>
        <color theme="1"/>
        <rFont val="Arial Narrow"/>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Narrow"/>
        <family val="2"/>
      </rPr>
      <t xml:space="preserve">1. </t>
    </r>
    <r>
      <rPr>
        <sz val="11"/>
        <color theme="1"/>
        <rFont val="Arial Narrow"/>
        <family val="2"/>
      </rPr>
      <t xml:space="preserve">Metiwa Guacamayas, grupo étnico Sikuani. En cuanto al levantamiento topográfico, indica que, el documento no cuenta con el levantamiento topográfico, plano, área ni redacción de linderos.
</t>
    </r>
    <r>
      <rPr>
        <b/>
        <sz val="11"/>
        <color theme="1"/>
        <rFont val="Arial Narrow"/>
        <family val="2"/>
      </rPr>
      <t>2.</t>
    </r>
    <r>
      <rPr>
        <sz val="11"/>
        <color theme="1"/>
        <rFont val="Arial Narrow"/>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Narrow"/>
        <family val="2"/>
      </rPr>
      <t xml:space="preserve">3. </t>
    </r>
    <r>
      <rPr>
        <sz val="11"/>
        <color theme="1"/>
        <rFont val="Arial Narrow"/>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Narrow"/>
        <family val="2"/>
      </rPr>
      <t xml:space="preserve">5.  </t>
    </r>
    <r>
      <rPr>
        <sz val="11"/>
        <color theme="1"/>
        <rFont val="Arial Narrow"/>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</si>
  <si>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Narrow"/>
        <family val="2"/>
      </rPr>
      <t>13/07/2020.</t>
    </r>
    <r>
      <rPr>
        <sz val="11"/>
        <color theme="1"/>
        <rFont val="Arial Narrow"/>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</si>
  <si>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</si>
  <si>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Narrow"/>
        <family val="2"/>
      </rPr>
      <t xml:space="preserve">13/07/2020. </t>
    </r>
    <r>
      <rPr>
        <sz val="11"/>
        <color theme="1"/>
        <rFont val="Arial Narrow"/>
        <family val="2"/>
      </rPr>
      <t>La Dirección de Asuntos Étnicos informó que, la ejecución de la presente acción depende de la finalización de la AMC-383.</t>
    </r>
  </si>
  <si>
    <r>
      <rPr>
        <b/>
        <sz val="11"/>
        <color theme="1"/>
        <rFont val="Arial Narrow"/>
        <family val="2"/>
      </rPr>
      <t>13/07/2020</t>
    </r>
    <r>
      <rPr>
        <sz val="11"/>
        <color theme="1"/>
        <rFont val="Arial Narrow"/>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</si>
  <si>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Narrow"/>
        <family val="2"/>
      </rPr>
      <t xml:space="preserve">13/07/2020. </t>
    </r>
    <r>
      <rPr>
        <sz val="11"/>
        <color theme="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</si>
  <si>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Narrow"/>
        <family val="2"/>
      </rPr>
      <t xml:space="preserve">13/07/2020.  </t>
    </r>
    <r>
      <rPr>
        <sz val="11"/>
        <color theme="1"/>
        <rFont val="Arial Narrow"/>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</si>
  <si>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Narrow"/>
        <family val="2"/>
      </rPr>
      <t xml:space="preserve">13/07/2020. </t>
    </r>
    <r>
      <rPr>
        <sz val="11"/>
        <color theme="1"/>
        <rFont val="Arial Narrow"/>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</si>
  <si>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rgb="FF000000"/>
        <rFont val="Arial Narrow"/>
        <family val="2"/>
      </rPr>
      <t>09/07/2020.</t>
    </r>
    <r>
      <rPr>
        <sz val="11"/>
        <color rgb="FF000000"/>
        <rFont val="Arial Narrow"/>
        <family val="2"/>
      </rPr>
      <t xml:space="preserve"> Se observó Acta del 16/08/2020 cuyo tema fue "</t>
    </r>
    <r>
      <rPr>
        <i/>
        <sz val="11"/>
        <color rgb="FF000000"/>
        <rFont val="Arial Narrow"/>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Narrow"/>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</si>
  <si>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r>
      <rPr>
        <b/>
        <sz val="11"/>
        <color theme="1"/>
        <rFont val="Arial Narrow"/>
        <family val="2"/>
      </rPr>
      <t xml:space="preserve">21/04/2020. </t>
    </r>
    <r>
      <rPr>
        <sz val="11"/>
        <color theme="1"/>
        <rFont val="Arial Narrow"/>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</si>
  <si>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a Tierras informó que,  "</t>
    </r>
    <r>
      <rPr>
        <i/>
        <sz val="11"/>
        <color theme="1"/>
        <rFont val="Arial Narrow"/>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Narrow"/>
        <family val="2"/>
      </rPr>
      <t>".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</si>
  <si>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</si>
  <si>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Narrow"/>
        <family val="2"/>
      </rPr>
      <t xml:space="preserve">21/04/2020. </t>
    </r>
    <r>
      <rPr>
        <sz val="11"/>
        <color theme="1"/>
        <rFont val="Arial Narrow"/>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</si>
  <si>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Narrow"/>
        <family val="2"/>
      </rPr>
      <t>21/04/2020.</t>
    </r>
    <r>
      <rPr>
        <sz val="11"/>
        <color theme="1"/>
        <rFont val="Arial Narrow"/>
        <family val="2"/>
      </rPr>
      <t xml:space="preserve">  Actividad programada para ejecución en  los meses de marzo  a abril del 2020.  No se allegaron avances de gestión.</t>
    </r>
  </si>
  <si>
    <r>
      <rPr>
        <b/>
        <sz val="11"/>
        <color theme="1"/>
        <rFont val="Arial Narrow"/>
        <family val="2"/>
      </rPr>
      <t>21/04/2020.</t>
    </r>
    <r>
      <rPr>
        <sz val="11"/>
        <color theme="1"/>
        <rFont val="Arial Narrow"/>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Narrow"/>
        <family val="2"/>
      </rPr>
      <t>Predios con concepto negativo jurídico</t>
    </r>
    <r>
      <rPr>
        <sz val="11"/>
        <color theme="1"/>
        <rFont val="Arial Narrow"/>
        <family val="2"/>
      </rPr>
      <t xml:space="preserve">: 9. Actividad por parte de ANT: Redacción de AUTO DE ARCHIVO por inviabilidad jurídica.
</t>
    </r>
    <r>
      <rPr>
        <b/>
        <sz val="11"/>
        <color theme="1"/>
        <rFont val="Arial Narrow"/>
        <family val="2"/>
      </rPr>
      <t>Predios con concepto negativo técnico anterior</t>
    </r>
    <r>
      <rPr>
        <sz val="11"/>
        <color theme="1"/>
        <rFont val="Arial Narrow"/>
        <family val="2"/>
      </rPr>
      <t xml:space="preserve"> : 4. Actividad por parte de ANT: Redacción de AUTO DE ARCHIVO por inviabilidad técnica.
</t>
    </r>
    <r>
      <rPr>
        <b/>
        <sz val="11"/>
        <color theme="1"/>
        <rFont val="Arial Narrow"/>
        <family val="2"/>
      </rPr>
      <t>Predios que están en estudio Jurídico en consecución de información</t>
    </r>
    <r>
      <rPr>
        <sz val="11"/>
        <color theme="1"/>
        <rFont val="Arial Narrow"/>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Narrow"/>
        <family val="2"/>
      </rPr>
      <t>Predios que están listos para realización de visitas técnicas</t>
    </r>
    <r>
      <rPr>
        <sz val="11"/>
        <color theme="1"/>
        <rFont val="Arial Narrow"/>
        <family val="2"/>
      </rPr>
      <t xml:space="preserve">: 24 predios
Así mismo, da conocer los factores que ha dificultado la gestión:
</t>
    </r>
    <r>
      <rPr>
        <b/>
        <sz val="11"/>
        <color theme="1"/>
        <rFont val="Arial Narrow"/>
        <family val="2"/>
      </rPr>
      <t>-Vocación de las visitas:</t>
    </r>
    <r>
      <rPr>
        <sz val="11"/>
        <color theme="1"/>
        <rFont val="Arial Narrow"/>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Narrow"/>
        <family val="2"/>
      </rPr>
      <t>- Financiero:</t>
    </r>
    <r>
      <rPr>
        <sz val="11"/>
        <color theme="1"/>
        <rFont val="Arial Narrow"/>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</si>
  <si>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Narrow"/>
        <family val="2"/>
      </rPr>
      <t>21/04/2020.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</si>
  <si>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rPr>
        <b/>
        <sz val="11"/>
        <color theme="1"/>
        <rFont val="Arial Narrow"/>
        <family val="2"/>
      </rPr>
      <t>22/04/2020.</t>
    </r>
    <r>
      <rPr>
        <sz val="11"/>
        <color theme="1"/>
        <rFont val="Arial Narrow"/>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Narrow"/>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Narrow"/>
        <family val="2"/>
      </rPr>
      <t>".
La actividad se encuentra en términos, con fecha de finalización del 30/06/2020. Respecto a la unidad de medida establecida para acción de mejora (resoluciones), no se allegaron evidencias.</t>
    </r>
  </si>
  <si>
    <r>
      <rPr>
        <b/>
        <sz val="11"/>
        <color theme="1"/>
        <rFont val="Arial Narrow"/>
        <family val="2"/>
      </rPr>
      <t xml:space="preserve">22/04/2020. </t>
    </r>
    <r>
      <rPr>
        <sz val="11"/>
        <color theme="1"/>
        <rFont val="Arial Narrow"/>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</si>
  <si>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rPr>
        <b/>
        <sz val="11"/>
        <color theme="1"/>
        <rFont val="Arial Narrow"/>
        <family val="2"/>
      </rPr>
      <t>22/04/2020.</t>
    </r>
    <r>
      <rPr>
        <sz val="11"/>
        <color theme="1"/>
        <rFont val="Arial Narrow"/>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</si>
  <si>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Narrow"/>
        <family val="2"/>
      </rPr>
      <t xml:space="preserve">22/04/2020. </t>
    </r>
    <r>
      <rPr>
        <sz val="11"/>
        <color theme="1"/>
        <rFont val="Arial Narrow"/>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</si>
  <si>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Narrow"/>
        <family val="2"/>
      </rPr>
      <t xml:space="preserve">22/04/2020.  </t>
    </r>
    <r>
      <rPr>
        <sz val="11"/>
        <color theme="1"/>
        <rFont val="Arial Narrow"/>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</si>
  <si>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Narrow"/>
        <family val="2"/>
      </rPr>
      <t xml:space="preserve">22/04/2020.  </t>
    </r>
    <r>
      <rPr>
        <sz val="11"/>
        <color theme="1"/>
        <rFont val="Arial Narrow"/>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</si>
  <si>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Narrow"/>
        <family val="2"/>
      </rPr>
      <t xml:space="preserve">22/04/2020.  </t>
    </r>
    <r>
      <rPr>
        <sz val="11"/>
        <color theme="1"/>
        <rFont val="Arial Narrow"/>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</si>
  <si>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Narrow"/>
        <family val="2"/>
      </rPr>
      <t>13/04/2020.</t>
    </r>
    <r>
      <rPr>
        <sz val="11"/>
        <color theme="1"/>
        <rFont val="Arial Narrow"/>
        <family val="2"/>
      </rPr>
      <t xml:space="preserve"> 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</si>
  <si>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21/04/2020. </t>
    </r>
    <r>
      <rPr>
        <sz val="11"/>
        <color theme="1"/>
        <rFont val="Arial Narrow"/>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</si>
  <si>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Narrow"/>
        <family val="2"/>
      </rPr>
      <t xml:space="preserve">21/04/2020.  </t>
    </r>
    <r>
      <rPr>
        <sz val="11"/>
        <color theme="1"/>
        <rFont val="Arial Narrow"/>
        <family val="2"/>
      </rPr>
      <t xml:space="preserve">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t>
    </r>
    <r>
      <rPr>
        <b/>
        <sz val="11"/>
        <color theme="1"/>
        <rFont val="Arial Narrow"/>
        <family val="2"/>
      </rPr>
      <t>Predio VILLA DIANA</t>
    </r>
    <r>
      <rPr>
        <sz val="11"/>
        <color theme="1"/>
        <rFont val="Arial Narrow"/>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</si>
  <si>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Narrow"/>
        <family val="2"/>
      </rPr>
      <t xml:space="preserve">21/04/2020.  </t>
    </r>
    <r>
      <rPr>
        <sz val="11"/>
        <color theme="1"/>
        <rFont val="Arial Narrow"/>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</si>
  <si>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rPr>
        <b/>
        <sz val="11"/>
        <color theme="1"/>
        <rFont val="Arial Narrow"/>
        <family val="2"/>
      </rPr>
      <t xml:space="preserve">21/04/2020.  </t>
    </r>
    <r>
      <rPr>
        <sz val="11"/>
        <color theme="1"/>
        <rFont val="Arial Narrow"/>
        <family val="2"/>
      </rPr>
      <t>Se observó Acta del  28/01/2020, cuyo objetivo fue establecer la ruta a seguir respecto al caso del predio El Mediecito, en el Municipio de Popayán, Cauca. El orden del día incluyó temas relacionados con el estado del proceso y avances del cado Predio el Medicecito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</si>
  <si>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Narrow"/>
        <family val="2"/>
      </rPr>
      <t xml:space="preserve">22/04/2020. </t>
    </r>
    <r>
      <rPr>
        <sz val="11"/>
        <color theme="1"/>
        <rFont val="Arial Narrow"/>
        <family val="2"/>
      </rPr>
      <t xml:space="preserve">El responsable de ejecución suministró los siguientes 2 documentos:
</t>
    </r>
    <r>
      <rPr>
        <b/>
        <sz val="11"/>
        <color theme="1"/>
        <rFont val="Arial Narrow"/>
        <family val="2"/>
      </rPr>
      <t>Memorando 20194100191063 del 23/10/2019</t>
    </r>
    <r>
      <rPr>
        <sz val="11"/>
        <color theme="1"/>
        <rFont val="Arial Narrow"/>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Narrow"/>
        <family val="2"/>
      </rPr>
      <t>INFORME ESTADO PROCESO SIT C1-CAU-POP-019 PREDIOS “EL MEDIECITO, POTRERO DE LA CASA Y LAS PALMERAS</t>
    </r>
    <r>
      <rPr>
        <sz val="11"/>
        <color theme="1"/>
        <rFont val="Arial Narrow"/>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Narrow"/>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Narrow"/>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</si>
  <si>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indexed="8"/>
        <rFont val="Arial Narrow"/>
        <family val="2"/>
      </rPr>
      <t>23/04/2020.</t>
    </r>
    <r>
      <rPr>
        <sz val="11"/>
        <color indexed="8"/>
        <rFont val="Arial Narrow"/>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</si>
  <si>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theme="1"/>
        <rFont val="Arial Narrow"/>
        <family val="2"/>
      </rPr>
      <t xml:space="preserve">22/04/2020. </t>
    </r>
    <r>
      <rPr>
        <sz val="11"/>
        <color theme="1"/>
        <rFont val="Arial Narrow"/>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</si>
  <si>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Narrow"/>
        <family val="2"/>
      </rPr>
      <t xml:space="preserve">22/04/2020. </t>
    </r>
    <r>
      <rPr>
        <sz val="11"/>
        <color theme="1"/>
        <rFont val="Arial Narrow"/>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</si>
  <si>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Narrow"/>
        <family val="2"/>
      </rPr>
      <t xml:space="preserve"> SE ADJUNTA INFORME</t>
    </r>
    <r>
      <rPr>
        <sz val="11"/>
        <color theme="1"/>
        <rFont val="Arial Narrow"/>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Upra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</si>
  <si>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Evidencias: Resoluciones de Adjudicación  se entregarán el 3 de julio de 2020,</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</si>
  <si>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Narrow"/>
        <family val="2"/>
      </rPr>
      <t>Evidencia: Informe de Avance Convenio 784 de 2018.</t>
    </r>
  </si>
  <si>
    <r>
      <t>Durante la vigencia 2019 y 2020 en cumplimiento a este plan de mejoramiento se realizó articulación con el equipo de Demanda y Descongestión se emitiron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Evidencisas: Resoluciones de Adjudicación se entregarán el 3 de julio de 2020.</t>
    </r>
  </si>
  <si>
    <r>
      <t>Se remite informe de expedientes que son objeto de intervención así como los que serán tramitados durante el segundo semestre de la presente vigencia, por parte del equipo de Entidades de Derecho Público de la SATN</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 xml:space="preserve">Evidencias: Informe de expedientes a intervenir durante el segundo semestre del año 2020, </t>
    </r>
  </si>
  <si>
    <r>
      <t>Se remite propuesta de acto administrativo (borrador en revisión) donde se realiza la actualización cartográfica de los límites de la Zona de Reserva Campesina del Pato Balsillas</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 xml:space="preserve">
Evidencia: Borrador acto administrativo actualización cartográfica ZRC Pato Balsillas</t>
    </r>
  </si>
  <si>
    <r>
      <t>Se remite informe de avance en lo que refiere a la actualización de los límites cartógraficos de las ZRC</t>
    </r>
    <r>
      <rPr>
        <b/>
        <sz val="11"/>
        <color theme="1"/>
        <rFont val="Arial Narrow"/>
        <family val="2"/>
      </rPr>
      <t>.se adjunta informe de justificación por el no cumplimiento.
Evidencia: Informe de avance proceso de delimitación cartógrafica Pato Balsillas,</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</si>
  <si>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Reginal del Cauca y Valle del Cauca, Agencia de Desarrollo Rural, Ministerio del Interior, entre otros)
Evidencias: Documentos de avance de los Planes de Desarrollo Sostenible de Pradera, Tuluá y Santa Rosa.</t>
  </si>
  <si>
    <r>
      <t xml:space="preserve">Por parte de la Direccíón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Narrow"/>
        <family val="2"/>
      </rPr>
      <t>Se adjunta soporte.</t>
    </r>
  </si>
  <si>
    <t>El 8 de abril de 2020,  se realizó la capacitación al  grupo de trabajo que hace de compra directa y adjudicaciones especiales se adjunta la presentación como material de capácitación y el soporte realizado por la plataforma teams.</t>
  </si>
  <si>
    <t>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</si>
  <si>
    <t>En atención a la avances reportados y las evidencias suministradas, la acción de mejora continua presentó cumplimiento, toda vez que se observaron, 3 documentos de los procesos apoyados Constitución Zonas de Reserva Campesina.</t>
  </si>
  <si>
    <t xml:space="preserve">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</si>
  <si>
    <t>En atención a la avances reportados y las evidencias suministradas, la acción de mejora continua presentó cumplimiento, toda vez que, se observó la realización de la capacitación sobre el proceso de compra directa y adjudicación.</t>
  </si>
  <si>
    <r>
      <rPr>
        <b/>
        <sz val="11"/>
        <color theme="1"/>
        <rFont val="Arial Narrow"/>
        <family val="2"/>
      </rPr>
      <t>14/07/2020.</t>
    </r>
    <r>
      <rPr>
        <sz val="11"/>
        <color theme="1"/>
        <rFont val="Arial Narrow"/>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</si>
  <si>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Narrow"/>
        <family val="2"/>
      </rPr>
      <t xml:space="preserve">14/07/2020. </t>
    </r>
    <r>
      <rPr>
        <sz val="11"/>
        <color theme="1"/>
        <rFont val="Arial Narrow"/>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</si>
  <si>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Narrow"/>
        <family val="2"/>
      </rPr>
      <t xml:space="preserve">14/07/2020. </t>
    </r>
    <r>
      <rPr>
        <sz val="11"/>
        <color theme="1"/>
        <rFont val="Arial Narrow"/>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Narrow"/>
        <family val="2"/>
      </rPr>
      <t xml:space="preserve">Traslape con Reserva Forestal de la Amazonía, </t>
    </r>
    <r>
      <rPr>
        <sz val="11"/>
        <color theme="1"/>
        <rFont val="Arial Narrow"/>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Narrow"/>
        <family val="2"/>
      </rPr>
      <t>Traslape con áreas protegidas en límite departamental Caquetá – Huila,</t>
    </r>
    <r>
      <rPr>
        <sz val="11"/>
        <color theme="1"/>
        <rFont val="Arial Narrow"/>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Narrow"/>
        <family val="2"/>
      </rPr>
      <t>Traslape con el PNN Cordillera de los Picachos,</t>
    </r>
    <r>
      <rPr>
        <sz val="11"/>
        <color theme="1"/>
        <rFont val="Arial Narrow"/>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Narrow"/>
        <family val="2"/>
      </rPr>
      <t xml:space="preserve">PNR Miraflores Picachos El Parque Natural Regional Miraflores y Picachos, </t>
    </r>
    <r>
      <rPr>
        <sz val="11"/>
        <color theme="1"/>
        <rFont val="Arial Narrow"/>
        <family val="2"/>
      </rPr>
      <t>autoridades competentes AMCOP y ANT.
1. Verificación de la no presencia o dominio campesino en el área.
2. Ajuste del límites de la ZRC sobre el del área protegida
A</t>
    </r>
    <r>
      <rPr>
        <b/>
        <sz val="11"/>
        <color theme="1"/>
        <rFont val="Arial Narrow"/>
        <family val="2"/>
      </rPr>
      <t>mpliación ZRC hacia el Bajo Pato y colindancia con el Resguardo Altamira,</t>
    </r>
    <r>
      <rPr>
        <sz val="11"/>
        <color theme="1"/>
        <rFont val="Arial Narrow"/>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</si>
  <si>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Narrow"/>
        <family val="2"/>
      </rPr>
      <t xml:space="preserve">14/07/2020.  </t>
    </r>
    <r>
      <rPr>
        <sz val="11"/>
        <color theme="1"/>
        <rFont val="Arial Narrow"/>
        <family val="2"/>
      </rPr>
      <t xml:space="preserve">Se consultó el sistema integrado de gestión de la Agencia, observándose que el  procedimiento ACCTI-P-010 COMPRA DIRECTA DE PREDIOS se encuentra en versión 2 con fecha del 03/08/2018. Ver enlace </t>
    </r>
    <r>
      <rPr>
        <sz val="11"/>
        <color rgb="FF0070C0"/>
        <rFont val="Arial Narrow"/>
        <family val="2"/>
      </rPr>
      <t xml:space="preserve">http://intranet.agenciadetierras.gov.co/wp-content/uploads/2018/08/ACCTI-P-010-COMPRA-DIRECTA-DE-PREDIOS-V2.pdf
</t>
    </r>
    <r>
      <rPr>
        <sz val="11"/>
        <rFont val="Arial Narrow"/>
        <family val="2"/>
      </rPr>
      <t>En atención a los avances reportados y las evidencias suministradas, la acción de mejora continua presentó incumplimiento, toda vez que, no se evidenció la actualización del procedimiento.</t>
    </r>
  </si>
  <si>
    <r>
      <rPr>
        <b/>
        <sz val="11"/>
        <color theme="1"/>
        <rFont val="Arial Narrow"/>
        <family val="2"/>
      </rPr>
      <t xml:space="preserve">14/07/2020. </t>
    </r>
    <r>
      <rPr>
        <sz val="11"/>
        <color theme="1"/>
        <rFont val="Arial Narrow"/>
        <family val="2"/>
      </rPr>
      <t xml:space="preserve">Se consultó el sistema integrado de gestión de la Agencia, observándose la disponibilidad de la forma ACCTI-F-020 Lista de Chequeo versión 2 del 26/06/2020. Ver enlace </t>
    </r>
    <r>
      <rPr>
        <sz val="11"/>
        <color rgb="FF0070C0"/>
        <rFont val="Arial Narrow"/>
        <family val="2"/>
      </rPr>
      <t xml:space="preserve">http://intranet.agenciadetierras.gov.co/index.php/acceso-a-la-propiedad-de-la-tierra-y-los-territorios/
</t>
    </r>
    <r>
      <rPr>
        <sz val="1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</si>
  <si>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</si>
  <si>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Narrow"/>
        <family val="2"/>
      </rPr>
      <t xml:space="preserve">30/06/2020 Avences frente a la actividad
Predio EL BADO: </t>
    </r>
    <r>
      <rPr>
        <sz val="11"/>
        <color theme="1"/>
        <rFont val="Arial Narrow"/>
        <family val="2"/>
      </rPr>
      <t xml:space="preserve">La actividad quedo cumplida  la   ORIP realizó el registro en el antecedente del predio  y se realizó el envio del memorado con el  expedienete a la Subdirección de administración de tierras para que  inicie la recuperación del predio.  (se anexa memorando).
</t>
    </r>
    <r>
      <rPr>
        <b/>
        <sz val="11"/>
        <color theme="1"/>
        <rFont val="Arial Narrow"/>
        <family val="2"/>
      </rPr>
      <t>Predio VILLA DIANA:</t>
    </r>
    <r>
      <rPr>
        <sz val="11"/>
        <color theme="1"/>
        <rFont val="Arial Narrow"/>
        <family val="2"/>
      </rPr>
      <t>La actividad quedo cumplida  la   ORIP realizó el registro en el antecedente del predio  y se realizó el envio del memorado con el  expedienete a la Subdirección de administración de tierras para que  inicie la recuperación del predio.  (se anexa memorando).</t>
    </r>
    <r>
      <rPr>
        <b/>
        <sz val="11"/>
        <color theme="1"/>
        <rFont val="Arial Narrow"/>
        <family val="2"/>
      </rPr>
      <t xml:space="preserve">
</t>
    </r>
    <r>
      <rPr>
        <sz val="11"/>
        <color theme="1"/>
        <rFont val="Arial Narrow"/>
        <family val="2"/>
      </rPr>
      <t xml:space="preserve">
</t>
    </r>
    <r>
      <rPr>
        <b/>
        <sz val="11"/>
        <color theme="1"/>
        <rFont val="Arial Narrow"/>
        <family val="2"/>
      </rPr>
      <t>Predio SANTA INES:</t>
    </r>
    <r>
      <rPr>
        <sz val="11"/>
        <color theme="1"/>
        <rFont val="Arial Narrow"/>
        <family val="2"/>
      </rPr>
      <t xml:space="preserve"> 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</si>
  <si>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t>30/06/2020 Avances frente  ala actividad
Predio EL BADO:</t>
    </r>
    <r>
      <rPr>
        <sz val="11"/>
        <color theme="1"/>
        <rFont val="Arial Narrow"/>
        <family val="2"/>
      </rPr>
      <t xml:space="preserve">Se da cumplimiento de la actividad  con el envió del  expedidiente a la Subdirección de Administración de tierras ,  bajo el memorando  20204100128183  con fecha 26 de junio de 2020, para dar inicio a la recuperación material del predio.
</t>
    </r>
    <r>
      <rPr>
        <b/>
        <sz val="11"/>
        <color theme="1"/>
        <rFont val="Arial Narrow"/>
        <family val="2"/>
      </rPr>
      <t xml:space="preserve"> ( se anexa memorando )</t>
    </r>
    <r>
      <rPr>
        <sz val="11"/>
        <color theme="1"/>
        <rFont val="Arial Narrow"/>
        <family val="2"/>
      </rPr>
      <t xml:space="preserve">
</t>
    </r>
    <r>
      <rPr>
        <b/>
        <sz val="11"/>
        <color theme="1"/>
        <rFont val="Arial Narrow"/>
        <family val="2"/>
      </rPr>
      <t xml:space="preserve">Predio  VILLA DIANA: </t>
    </r>
    <r>
      <rPr>
        <sz val="11"/>
        <color theme="1"/>
        <rFont val="Arial Narrow"/>
        <family val="2"/>
      </rPr>
      <t>Se da cumplimiento de la actividad  con el envió del  expedidiente a la Subdirección de Administración de tierras ,  bajo el memorando  20204100128003  con fecha 26 de junio de 2020, para dar inicio a la recuperación material del predio.</t>
    </r>
    <r>
      <rPr>
        <b/>
        <sz val="11"/>
        <color theme="1"/>
        <rFont val="Arial Narrow"/>
        <family val="2"/>
      </rPr>
      <t>( se anexa memorando).</t>
    </r>
    <r>
      <rPr>
        <sz val="11"/>
        <color theme="1"/>
        <rFont val="Arial Narrow"/>
        <family val="2"/>
      </rPr>
      <t xml:space="preserve">
</t>
    </r>
    <r>
      <rPr>
        <b/>
        <sz val="11"/>
        <color theme="1"/>
        <rFont val="Arial Narrow"/>
        <family val="2"/>
      </rPr>
      <t xml:space="preserve">Predio SANTA INES: </t>
    </r>
    <r>
      <rPr>
        <sz val="11"/>
        <color theme="1"/>
        <rFont val="Arial Narrow"/>
        <family val="2"/>
      </rPr>
      <t>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Narrow"/>
        <family val="2"/>
      </rPr>
      <t>s.</t>
    </r>
    <r>
      <rPr>
        <sz val="11"/>
        <color theme="1"/>
        <rFont val="Arial Narrow"/>
        <family val="2"/>
      </rPr>
      <t xml:space="preserve">
</t>
    </r>
  </si>
  <si>
    <r>
      <rPr>
        <b/>
        <sz val="11"/>
        <color rgb="FF000000"/>
        <rFont val="Arial Narrow"/>
        <family val="2"/>
      </rPr>
      <t xml:space="preserve">30/06/2020l 
</t>
    </r>
    <r>
      <rPr>
        <sz val="11"/>
        <color rgb="FF000000"/>
        <rFont val="Arial Narrow"/>
        <family val="2"/>
      </rPr>
      <t xml:space="preserve"> La  Subdirección de Acceso a Tierras en Zonas Focalizadas , reitera que no es la responsable de la  estructiración de un formato para el seguimiento de los fallos judiciales, toda vez que estas solicitudes para dar cumplimiento son remitidas por memorando por parte de la Oficina Jurídica. Por lo anterior el formato lo debería establecer la Oficona Jurídica , para realizar el respectivo seguimiento a los fallos judiciales,</t>
    </r>
    <r>
      <rPr>
        <b/>
        <sz val="11"/>
        <color rgb="FF000000"/>
        <rFont val="Arial Narrow"/>
        <family val="2"/>
      </rPr>
      <t xml:space="preserve"> se envió correo el 2 de julio de 2020  a la oficina de control interno donde se evicencio que la DAT no formulo esta actividad.</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</si>
  <si>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Narrow"/>
        <family val="2"/>
      </rPr>
      <t>(se anexa informe y acta de reunión del 10 de junio de 2020).</t>
    </r>
  </si>
  <si>
    <r>
      <rPr>
        <b/>
        <sz val="11"/>
        <color theme="1"/>
        <rFont val="Arial Narrow"/>
        <family val="2"/>
      </rPr>
      <t>se adjunta informe de desembolso A</t>
    </r>
    <r>
      <rPr>
        <sz val="11"/>
        <color theme="1"/>
        <rFont val="Arial Narrow"/>
        <family val="2"/>
      </rPr>
      <t xml:space="preserve"> corte del mes de junio de 2020 ,   no se ha realizado el desembolso  de los recursos para la implemetación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productivo,con base en este informe, se realizará una propuesta al Director de Asuntos Étnicos, con el fin  de avanzar en la búsqueda de una solución al caso en particular. ( se anexa acta del 10 de junio de 2020)</t>
    </r>
  </si>
  <si>
    <r>
      <rPr>
        <b/>
        <sz val="11"/>
        <color theme="1"/>
        <rFont val="Arial Narrow"/>
        <family val="2"/>
      </rPr>
      <t xml:space="preserve">14/07/2020.  </t>
    </r>
    <r>
      <rPr>
        <sz val="11"/>
        <color theme="1"/>
        <rFont val="Arial Narrow"/>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Narrow"/>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Narrow"/>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</si>
  <si>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</si>
  <si>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r>
      <t xml:space="preserve">En cumplimiento a la Sentencia T 052 de 2017 en el marco del convenio de cooperación 943 de 2019, se incuyó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Defendoría del Pueblo, Agencia de Renovación del Territorio y personeria Municipales anteriormente citadas.
</t>
    </r>
    <r>
      <rPr>
        <b/>
        <sz val="11"/>
        <color theme="1"/>
        <rFont val="Arial Narrow"/>
        <family val="2"/>
      </rPr>
      <t>Evidencias: Estudiose entregarán el 3 de julio de 2020. de Sustracción Catatumbo, Plan de Desarrollo Sostenible del Catatumbo, Informe de cumplimiento Sentencia T052 de 2017.</t>
    </r>
  </si>
  <si>
    <r>
      <rPr>
        <b/>
        <sz val="11"/>
        <color theme="1"/>
        <rFont val="Arial Narrow"/>
        <family val="2"/>
      </rPr>
      <t>Se adjunta Gestión: A</t>
    </r>
    <r>
      <rPr>
        <sz val="11"/>
        <color theme="1"/>
        <rFont val="Arial Narrow"/>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</si>
  <si>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Narrow"/>
        <family val="2"/>
      </rPr>
      <t xml:space="preserve">Se adjunta Gestión: </t>
    </r>
    <r>
      <rPr>
        <sz val="11"/>
        <color theme="1"/>
        <rFont val="Arial Narrow"/>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</si>
  <si>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Frente al cumplimiento de las acciones encaminadas a generar acciones en relación con los casos en mora, tal y como se estableció en las actividades se realizaron las mesas técnicas de revisicón de cada uno de los casos revisados por la Contraloría. Resultado del cual se definiron las acciones judiciales a llevar a cabo las cuales a la fecha se encuentran en cabeza del Doctor oscar Ibañez. Frente a estas acciones judiciales se generaron informes de las  acciones adelantadas, que se adjuntan al presente.</t>
    </r>
    <r>
      <rPr>
        <b/>
        <sz val="11"/>
        <color theme="1"/>
        <rFont val="Arial Narrow"/>
        <family val="2"/>
      </rPr>
      <t xml:space="preserve"> Se adjuntan los 2 informes y listado de asistencia.</t>
    </r>
  </si>
  <si>
    <r>
      <rPr>
        <b/>
        <sz val="11"/>
        <color theme="1"/>
        <rFont val="Arial Narrow"/>
        <family val="2"/>
      </rPr>
      <t xml:space="preserve">14/07/2020. </t>
    </r>
    <r>
      <rPr>
        <sz val="11"/>
        <color theme="1"/>
        <rFont val="Arial Narrow"/>
        <family val="2"/>
      </rPr>
      <t xml:space="preserve">La Dirección de Acceso a Tierras suministró los siguientes documentos:
</t>
    </r>
    <r>
      <rPr>
        <b/>
        <sz val="11"/>
        <color theme="1"/>
        <rFont val="Arial Narrow"/>
        <family val="2"/>
      </rPr>
      <t>INFORME REVISIÓN CASOS DE MOROSIDAD PREDIOS ISLAS DEL ROSARIO, IDENTIFICADOS EN EL MARCO DE AUDITORIA FINANCIERA 2018</t>
    </r>
    <r>
      <rPr>
        <sz val="11"/>
        <color theme="1"/>
        <rFont val="Arial Narrow"/>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Narrow"/>
        <family val="2"/>
      </rPr>
      <t>1. Contratos Vigentes:</t>
    </r>
    <r>
      <rPr>
        <sz val="11"/>
        <color theme="1"/>
        <rFont val="Arial Narrow"/>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Narrow"/>
        <family val="2"/>
      </rPr>
      <t>2. Contratos terminados</t>
    </r>
    <r>
      <rPr>
        <sz val="11"/>
        <color theme="1"/>
        <rFont val="Arial Narrow"/>
        <family val="2"/>
      </rPr>
      <t xml:space="preserve"> </t>
    </r>
    <r>
      <rPr>
        <b/>
        <sz val="11"/>
        <color theme="1"/>
        <rFont val="Arial Narrow"/>
        <family val="2"/>
      </rPr>
      <t>dentro de los dos años</t>
    </r>
    <r>
      <rPr>
        <sz val="11"/>
        <color theme="1"/>
        <rFont val="Arial Narrow"/>
        <family val="2"/>
      </rPr>
      <t xml:space="preserve"> contados a partir del día siguiente a la terminación del contrato, acción de controversias contractuales) </t>
    </r>
    <r>
      <rPr>
        <b/>
        <sz val="11"/>
        <color theme="1"/>
        <rFont val="Arial Narrow"/>
        <family val="2"/>
      </rPr>
      <t>3. Contratos terminados hace más de dos años</t>
    </r>
    <r>
      <rPr>
        <sz val="11"/>
        <color theme="1"/>
        <rFont val="Arial Narrow"/>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Narrow"/>
        <family val="2"/>
      </rPr>
      <t xml:space="preserve">INFORME ACCIONES JUDICIALES EN EL CASO ISLAS DE NUESTRA SEÑORA DEL ROSARIO Y SAN BERNARDO, </t>
    </r>
    <r>
      <rPr>
        <sz val="11"/>
        <color theme="1"/>
        <rFont val="Arial Narrow"/>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</si>
  <si>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ACCIONES POLIZAS 2019</t>
    </r>
    <r>
      <rPr>
        <sz val="11"/>
        <color theme="1"/>
        <rFont val="Arial Narrow"/>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canones.
</t>
    </r>
    <r>
      <rPr>
        <b/>
        <sz val="11"/>
        <color theme="1"/>
        <rFont val="Arial Narrow"/>
        <family val="2"/>
      </rPr>
      <t>ACCIONES POLIZAS 2020,</t>
    </r>
    <r>
      <rPr>
        <sz val="11"/>
        <color theme="1"/>
        <rFont val="Arial Narrow"/>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</si>
  <si>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</si>
  <si>
    <t>En atención de avances reportados y evidencias suministradas, la acción de mejora continua presentó cumplimiento. Sin embargo, su ejecución fue posterior a la fecha de cierre establecida, a saber, 31/12/2019.</t>
  </si>
  <si>
    <r>
      <t>Hallazgo 21. Convenio de Asociación No. 912 de 2018 Corporación PCN- Hileros.</t>
    </r>
    <r>
      <rPr>
        <sz val="11"/>
        <color indexed="8"/>
        <rFont val="Arial Narrow"/>
        <family val="2"/>
      </rPr>
      <t xml:space="preserve"> La ejecución de este convenio le compete a la Corporación PCN. La ANT es un colaborador en la consecución del objeto contractual para aportar lo relacionado con las funciones propias de la misma; no obstante, se evidenció que no se cumplió a cabalidad, así:</t>
    </r>
    <r>
      <rPr>
        <b/>
        <sz val="11"/>
        <color indexed="8"/>
        <rFont val="Arial Narrow"/>
        <family val="2"/>
      </rPr>
      <t xml:space="preserve">
1.</t>
    </r>
    <r>
      <rPr>
        <sz val="11"/>
        <color indexed="8"/>
        <rFont val="Arial Narrow"/>
        <family val="2"/>
      </rPr>
      <t xml:space="preserve"> No existen actividades de supervisión técnica y financiera desde el inicio (1° de agosto) hasta el informe del periodo noviembre 2018 – enero de 2019,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t>
    </r>
    <r>
      <rPr>
        <b/>
        <sz val="11"/>
        <color indexed="8"/>
        <rFont val="Arial Narrow"/>
        <family val="2"/>
      </rPr>
      <t>2.</t>
    </r>
    <r>
      <rPr>
        <sz val="11"/>
        <color indexed="8"/>
        <rFont val="Arial Narrow"/>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
</t>
    </r>
    <r>
      <rPr>
        <b/>
        <sz val="11"/>
        <color indexed="8"/>
        <rFont val="Arial Narrow"/>
        <family val="2"/>
      </rPr>
      <t xml:space="preserve">3. </t>
    </r>
    <r>
      <rPr>
        <sz val="11"/>
        <color indexed="8"/>
        <rFont val="Arial Narrow"/>
        <family val="2"/>
      </rPr>
      <t xml:space="preserve">La supervisión se pactó realizarla en forma conjunta (Clausula Décima Cuarta del Convenio) y solo se evidencia la participación de la ANT.
</t>
    </r>
    <r>
      <rPr>
        <b/>
        <sz val="11"/>
        <color indexed="8"/>
        <rFont val="Arial Narrow"/>
        <family val="2"/>
      </rPr>
      <t xml:space="preserve">4. </t>
    </r>
    <r>
      <rPr>
        <sz val="11"/>
        <color indexed="8"/>
        <rFont val="Arial Narrow"/>
        <family val="2"/>
      </rPr>
      <t xml:space="preserve">La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
</t>
    </r>
    <r>
      <rPr>
        <b/>
        <sz val="11"/>
        <color indexed="8"/>
        <rFont val="Arial Narrow"/>
        <family val="2"/>
      </rPr>
      <t>5.</t>
    </r>
    <r>
      <rPr>
        <sz val="11"/>
        <color indexed="8"/>
        <rFont val="Arial Narrow"/>
        <family val="2"/>
      </rPr>
      <t xml:space="preserve">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t>
    </r>
    <r>
      <rPr>
        <sz val="11"/>
        <color theme="1"/>
        <rFont val="Arial Narrow"/>
        <family val="2"/>
      </rPr>
      <t xml:space="preserve">
</t>
    </r>
  </si>
  <si>
    <r>
      <rPr>
        <b/>
        <sz val="11"/>
        <color theme="1"/>
        <rFont val="Arial Narrow"/>
        <family val="2"/>
      </rPr>
      <t xml:space="preserve">14/07/2020. </t>
    </r>
    <r>
      <rPr>
        <sz val="11"/>
        <color theme="1"/>
        <rFont val="Arial Narrow"/>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Narrow"/>
        <family val="2"/>
      </rPr>
      <t xml:space="preserve">
15/07/2020. </t>
    </r>
    <r>
      <rPr>
        <sz val="11"/>
        <color theme="1"/>
        <rFont val="Arial Narrow"/>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</si>
  <si>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Narrow"/>
        <family val="2"/>
      </rPr>
      <t>Justificación de las razones fácticas y jurídicas que obligó a replantear la expedición de la resolución 6060 de 2018.</t>
    </r>
    <r>
      <rPr>
        <sz val="11"/>
        <color theme="1"/>
        <rFont val="Arial Narrow"/>
        <family val="2"/>
      </rPr>
      <t xml:space="preserve"> Ver anexos: 
</t>
    </r>
    <r>
      <rPr>
        <u/>
        <sz val="11"/>
        <color theme="1"/>
        <rFont val="Arial Narrow"/>
        <family val="2"/>
      </rPr>
      <t xml:space="preserve">Listados asistencias de reuniones
Informe reuniones_res 6060
Justificación replanteo de expedición de la resolución 6060 de 2018.
</t>
    </r>
    <r>
      <rPr>
        <sz val="11"/>
        <color theme="1"/>
        <rFont val="Arial Narrow"/>
        <family val="2"/>
      </rPr>
      <t xml:space="preserve">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t>
    </r>
    <r>
      <rPr>
        <u/>
        <sz val="11"/>
        <color theme="1"/>
        <rFont val="Arial Narrow"/>
        <family val="2"/>
      </rPr>
      <t>Orfeo número 20202000031143 de fecha 24 de febrero de 2020</t>
    </r>
    <r>
      <rPr>
        <sz val="11"/>
        <color theme="1"/>
        <rFont val="Arial Narrow"/>
        <family val="2"/>
      </rPr>
      <t xml:space="preserve">
</t>
    </r>
    <r>
      <rPr>
        <b/>
        <sz val="11"/>
        <color theme="1"/>
        <rFont val="Arial Narrow"/>
        <family val="2"/>
      </rPr>
      <t>Nota:</t>
    </r>
    <r>
      <rPr>
        <sz val="11"/>
        <color theme="1"/>
        <rFont val="Arial Narrow"/>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t>
    </r>
    <r>
      <rPr>
        <u/>
        <sz val="11"/>
        <color theme="1"/>
        <rFont val="Arial Narrow"/>
        <family val="2"/>
      </rPr>
      <t>Respuesta a obs de Seg PMI V130120
Respuesta a observaciones del Plan de mejoramiento CGR
Respuesta reporte a corte 2019</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</si>
  <si>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Narrow"/>
        <family val="2"/>
      </rPr>
      <t>Evidencia:</t>
    </r>
    <r>
      <rPr>
        <sz val="11"/>
        <color theme="1"/>
        <rFont val="Arial Narrow"/>
        <family val="2"/>
      </rPr>
      <t xml:space="preserve">  
</t>
    </r>
    <r>
      <rPr>
        <u/>
        <sz val="11"/>
        <color theme="1"/>
        <rFont val="Arial Narrow"/>
        <family val="2"/>
      </rPr>
      <t>Resolución No. 915 de 2020.</t>
    </r>
  </si>
  <si>
    <r>
      <t xml:space="preserve">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t>
    </r>
    <r>
      <rPr>
        <u/>
        <sz val="11"/>
        <color theme="1"/>
        <rFont val="Arial Narrow"/>
        <family val="2"/>
      </rPr>
      <t>SOCIALIZACIÓN POSPR</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</si>
  <si>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Narrow"/>
        <family val="2"/>
      </rPr>
      <t>Resumen reporte AMC_366_H.2.3.4.</t>
    </r>
    <r>
      <rPr>
        <sz val="11"/>
        <color theme="1"/>
        <rFont val="Arial Narrow"/>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Narrow"/>
        <family val="2"/>
      </rPr>
      <t>Evidencias:</t>
    </r>
    <r>
      <rPr>
        <sz val="11"/>
        <color theme="1"/>
        <rFont val="Arial Narrow"/>
        <family val="2"/>
      </rPr>
      <t xml:space="preserve">
</t>
    </r>
    <r>
      <rPr>
        <u/>
        <sz val="11"/>
        <color theme="1"/>
        <rFont val="Arial Narrow"/>
        <family val="2"/>
      </rPr>
      <t>Resumen reporte AMC_366_H.2.3.4
MESAS DE SEGUIMIENTO MUNICPIOS IMPLEMENTACIÓN
ESTRATEGIA DE CONSERVACIÓN</t>
    </r>
  </si>
  <si>
    <t>Dirección de Asuntos Étnicos
 Subdirección de Asuntos Étnicos</t>
  </si>
  <si>
    <r>
      <t xml:space="preserve">Se realizó el inventario de necesidades para la implementación de sistema de información. 
</t>
    </r>
    <r>
      <rPr>
        <b/>
        <sz val="11"/>
        <color theme="1"/>
        <rFont val="Arial Narrow"/>
        <family val="2"/>
      </rPr>
      <t>Evidencia</t>
    </r>
    <r>
      <rPr>
        <sz val="11"/>
        <color theme="1"/>
        <rFont val="Arial Narrow"/>
        <family val="2"/>
      </rPr>
      <t xml:space="preserve">:  
</t>
    </r>
    <r>
      <rPr>
        <u/>
        <sz val="11"/>
        <color theme="1"/>
        <rFont val="Arial Narrow"/>
        <family val="2"/>
      </rPr>
      <t>Inventario Requerimientos Asuntos Étnicos.xlsx</t>
    </r>
  </si>
  <si>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Narrow"/>
        <family val="2"/>
      </rPr>
      <t xml:space="preserve">
21/04/2020. </t>
    </r>
    <r>
      <rPr>
        <sz val="11"/>
        <color theme="1"/>
        <rFont val="Arial Narrow"/>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</si>
  <si>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rPr>
        <b/>
        <sz val="11"/>
        <color rgb="FF000000"/>
        <rFont val="Arial Narrow"/>
        <family val="2"/>
      </rPr>
      <t xml:space="preserve">08/07/2020. </t>
    </r>
    <r>
      <rPr>
        <sz val="11"/>
        <color rgb="FF000000"/>
        <rFont val="Arial Narrow"/>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Narrow"/>
        <family val="2"/>
      </rPr>
      <t xml:space="preserve">15/07/2020.  </t>
    </r>
    <r>
      <rPr>
        <sz val="11"/>
        <color rgb="FF000000"/>
        <rFont val="Arial Narrow"/>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</si>
  <si>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rPr>
        <b/>
        <sz val="11"/>
        <color theme="1"/>
        <rFont val="Arial Narrow"/>
        <family val="2"/>
      </rPr>
      <t xml:space="preserve">13/07/2020. </t>
    </r>
    <r>
      <rPr>
        <sz val="11"/>
        <color theme="1"/>
        <rFont val="Arial Narrow"/>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</si>
  <si>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Narrow"/>
        <family val="2"/>
      </rPr>
      <t xml:space="preserve">16/07/2020. </t>
    </r>
    <r>
      <rPr>
        <sz val="11"/>
        <color theme="1"/>
        <rFont val="Arial Narrow"/>
        <family val="2"/>
      </rPr>
      <t xml:space="preserve">Se observó inventario de requerimientos perteneciente a la Dirección de Asuntos Étnicos, así:
</t>
    </r>
    <r>
      <rPr>
        <b/>
        <sz val="11"/>
        <color theme="1"/>
        <rFont val="Arial Narrow"/>
        <family val="2"/>
      </rPr>
      <t>ACCTI-P-008 CONSTIT, AMPLIAC, SANEAM O REESTRUCT DE RESG INDÍGENAS (Decreto 1071).</t>
    </r>
    <r>
      <rPr>
        <sz val="11"/>
        <color theme="1"/>
        <rFont val="Arial Narrow"/>
        <family val="2"/>
      </rPr>
      <t xml:space="preserve"> Se encuentra en implementado en el SIT y fue entregado a la DAE , Mediante memorando 20202200116953 se solicita a la DAE el uso y apropiación del módulo entregado.
</t>
    </r>
    <r>
      <rPr>
        <b/>
        <sz val="11"/>
        <color theme="1"/>
        <rFont val="Arial Narrow"/>
        <family val="2"/>
      </rPr>
      <t xml:space="preserve">ADMTI-P-002 PROTECCIÓN TERRITORIOS ANCESTRALES DE COMUNIDADES INDÍGENAS (Decreto 2333). </t>
    </r>
    <r>
      <rPr>
        <sz val="11"/>
        <color theme="1"/>
        <rFont val="Arial Narrow"/>
        <family val="2"/>
      </rPr>
      <t xml:space="preserve">Se encuentra en implementado en el SIT y fue entregado a la DAE , Mediante memorando 20202200116953 se solicita a la DAE el uso y apropiación del módulo entregado.
</t>
    </r>
    <r>
      <rPr>
        <b/>
        <sz val="11"/>
        <color theme="1"/>
        <rFont val="Arial Narrow"/>
        <family val="2"/>
      </rPr>
      <t xml:space="preserve">ACCTI-P-007 TITULACIÓN COLECTIVA A COMUNIDADES NEGRAS (Decreto 1066). </t>
    </r>
    <r>
      <rPr>
        <sz val="11"/>
        <color theme="1"/>
        <rFont val="Arial Narrow"/>
        <family val="2"/>
      </rPr>
      <t xml:space="preserve">Se cerro la fase de pruebas por el equipo de la SSIT.
</t>
    </r>
    <r>
      <rPr>
        <b/>
        <sz val="11"/>
        <color theme="1"/>
        <rFont val="Arial Narrow"/>
        <family val="2"/>
      </rPr>
      <t xml:space="preserve">SEJUT-P-002 DESLINDE Y CLARIFICACIÓN DE TIERRAS DE ASUNTOS ÉTNICOS. </t>
    </r>
    <r>
      <rPr>
        <sz val="11"/>
        <color theme="1"/>
        <rFont val="Arial Narrow"/>
        <family val="2"/>
      </rPr>
      <t xml:space="preserve">En espera de la definición de la nueva versión y posterior priorización. 
</t>
    </r>
    <r>
      <rPr>
        <b/>
        <sz val="11"/>
        <color theme="1"/>
        <rFont val="Arial Narrow"/>
        <family val="2"/>
      </rPr>
      <t xml:space="preserve">ACCTI-P-009 IMPLEM. INICIATIVAS COMUNIT. CON ENFO. DIFER. ÉTNICO ASOC. AL COMPON. DE LEGALIZ. </t>
    </r>
    <r>
      <rPr>
        <sz val="11"/>
        <color theme="1"/>
        <rFont val="Arial Narrow"/>
        <family val="2"/>
      </rPr>
      <t xml:space="preserve">Requerimiento identificado con estimación de alto nivel. (Ver hoja de caracterización de la necesidad)
</t>
    </r>
    <r>
      <rPr>
        <b/>
        <sz val="11"/>
        <color theme="1"/>
        <rFont val="Arial Narrow"/>
        <family val="2"/>
      </rPr>
      <t xml:space="preserve">ACCTI-P-010-COMPRA-DIRECTA-DE-PREDIOS-V2. </t>
    </r>
    <r>
      <rPr>
        <sz val="11"/>
        <color theme="1"/>
        <rFont val="Arial Narrow"/>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</si>
  <si>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Narrow"/>
        <family val="2"/>
      </rPr>
      <t xml:space="preserve">13/07/2020. </t>
    </r>
    <r>
      <rPr>
        <sz val="11"/>
        <color theme="1"/>
        <rFont val="Arial Narrow"/>
        <family val="2"/>
      </rPr>
      <t xml:space="preserve">La Dirección de Asuntos Étnicos suministró 4 informes de supervisión, a mencionar:
</t>
    </r>
    <r>
      <rPr>
        <b/>
        <sz val="11"/>
        <color theme="1"/>
        <rFont val="Arial Narrow"/>
        <family val="2"/>
      </rPr>
      <t xml:space="preserve">
Sep. - Oct 2019.  </t>
    </r>
    <r>
      <rPr>
        <sz val="11"/>
        <color theme="1"/>
        <rFont val="Arial Narrow"/>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
    </r>
    <r>
      <rPr>
        <b/>
        <sz val="11"/>
        <color theme="1"/>
        <rFont val="Arial Narrow"/>
        <family val="2"/>
      </rPr>
      <t xml:space="preserve">Nov - Dic 2019. </t>
    </r>
    <r>
      <rPr>
        <sz val="11"/>
        <color theme="1"/>
        <rFont val="Arial Narrow"/>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Narrow"/>
        <family val="2"/>
      </rPr>
      <t xml:space="preserve">Ene - Feb 2020. </t>
    </r>
    <r>
      <rPr>
        <sz val="11"/>
        <color theme="1"/>
        <rFont val="Arial Narrow"/>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Narrow"/>
        <family val="2"/>
      </rPr>
      <t>Mar - Abr 2020.</t>
    </r>
    <r>
      <rPr>
        <sz val="11"/>
        <color theme="1"/>
        <rFont val="Arial Narrow"/>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</si>
  <si>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rgb="FF000000"/>
        <rFont val="Arial Narrow"/>
        <family val="2"/>
      </rPr>
      <t>13/07/2020.</t>
    </r>
    <r>
      <rPr>
        <sz val="11"/>
        <color rgb="FF000000"/>
        <rFont val="Arial Narrow"/>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Narrow"/>
        <family val="2"/>
      </rPr>
      <t xml:space="preserve">
21/07/2020. </t>
    </r>
    <r>
      <rPr>
        <sz val="11"/>
        <color rgb="FF000000"/>
        <rFont val="Arial Narrow"/>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Narrow"/>
        <family val="2"/>
      </rPr>
      <t xml:space="preserve">1. </t>
    </r>
    <r>
      <rPr>
        <i/>
        <sz val="11"/>
        <color rgb="FF000000"/>
        <rFont val="Arial Narrow"/>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Narrow"/>
        <family val="2"/>
      </rPr>
      <t xml:space="preserve">2. </t>
    </r>
    <r>
      <rPr>
        <i/>
        <sz val="11"/>
        <color rgb="FF000000"/>
        <rFont val="Arial Narrow"/>
        <family val="2"/>
      </rPr>
      <t>Realizar mesas técnicas de seguimiento con las dependencias involucradas a fin de ir determinaando las acciones y actividades a seguir de tal manera que permita determinar la destinación del predio.
Por lo tanto, se realizarán mesas técnicas mensuales (agosto, septiembre,octubre y noviembre) que permita realizar el seguimiento  permanente y articulado con las acciones de mejora del Plan de Mejoramiento de la Contraloría.
Es importante, mencionar además que hasta tanto, no se detemine la situación del predio Yarumal no se retirará el caso del Plan de Atención a Comunidades Negras de la Subdirección de Asuntos Etnicos y por lo tanto, su seguimiento es constante y permanente"</t>
    </r>
    <r>
      <rPr>
        <sz val="11"/>
        <color rgb="FF000000"/>
        <rFont val="Arial Narrow"/>
        <family val="2"/>
      </rPr>
      <t>.
Acorde a las observaciones allegadas, la Oficina de Control Interno observó que se tiene planificado realizar meses de trabajo en los meses de agosto, septiembre,octubre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</si>
  <si>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t>Correo del 16/07/2020 a la Secretaría General de la Agencia Nacional de Tierras, solicitando la realización de las capacitaciónes a los Líderes UGT que actuan como Supervisiores de Contrato.  Envía Andrés Horacio Carvajal Pardo - Asesor Experto G3-08  Coordinador de las UGT a Carlos Salinas Sastre, Secretario General de la ANT.</t>
  </si>
  <si>
    <r>
      <rPr>
        <b/>
        <sz val="11"/>
        <color theme="1"/>
        <rFont val="Arial Narrow"/>
        <family val="2"/>
      </rPr>
      <t xml:space="preserve">21/07/2020. </t>
    </r>
    <r>
      <rPr>
        <sz val="11"/>
        <color theme="1"/>
        <rFont val="Arial Narrow"/>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</si>
  <si>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t>En atención a las evidencias suministradas el 17/07/2020, la Oficina de Control Interno da por ejecutada la acción de mejora continua de acuerdo a lo planificado.</t>
  </si>
  <si>
    <r>
      <t>Respecto a lo informado, esta Jefatura  consultó el 27/04/2020 sistema integrado de gestión de la Agencia, en el enlace</t>
    </r>
    <r>
      <rPr>
        <sz val="11"/>
        <color rgb="FF0070C0"/>
        <rFont val="Arial Narrow"/>
        <family val="2"/>
      </rPr>
      <t xml:space="preserve"> 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</si>
  <si>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</si>
  <si>
    <t>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</si>
  <si>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</si>
  <si>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</si>
  <si>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</si>
  <si>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Narrow"/>
        <family val="2"/>
      </rPr>
      <t xml:space="preserve">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</si>
  <si>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</si>
  <si>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</si>
  <si>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15 en la auditoría Financiera vigencia fiscal 2018, persistieron según los resultados consignados en el informe de la Auditoría Financiera vigencia fiscal 2019.
</t>
    </r>
    <r>
      <rPr>
        <b/>
        <sz val="11"/>
        <color rgb="FF000000"/>
        <rFont val="Arial Narrow"/>
        <family val="2"/>
      </rPr>
      <t xml:space="preserve">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</si>
  <si>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</si>
  <si>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Narrow"/>
        <family val="2"/>
      </rPr>
      <t>27/07/2020.</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</si>
  <si>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</si>
  <si>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theme="1"/>
        <rFont val="Arial Narrow"/>
        <family val="2"/>
      </rPr>
      <t xml:space="preserve">14/07/2020. </t>
    </r>
    <r>
      <rPr>
        <sz val="11"/>
        <color theme="1"/>
        <rFont val="Arial Narrow"/>
        <family val="2"/>
      </rPr>
      <t>Se observó el</t>
    </r>
    <r>
      <rPr>
        <b/>
        <sz val="11"/>
        <color theme="1"/>
        <rFont val="Arial Narrow"/>
        <family val="2"/>
      </rPr>
      <t xml:space="preserve"> </t>
    </r>
    <r>
      <rPr>
        <sz val="11"/>
        <color theme="1"/>
        <rFont val="Arial Narrow"/>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Narrow"/>
        <family val="2"/>
      </rPr>
      <t xml:space="preserve">
Predio El Bado</t>
    </r>
    <r>
      <rPr>
        <sz val="11"/>
        <color theme="1"/>
        <rFont val="Arial Narrow"/>
        <family val="2"/>
      </rPr>
      <t xml:space="preserve">, </t>
    </r>
    <r>
      <rPr>
        <b/>
        <sz val="11"/>
        <color theme="1"/>
        <rFont val="Arial Narrow"/>
        <family val="2"/>
      </rPr>
      <t xml:space="preserve">La Unión, Nariño, </t>
    </r>
    <r>
      <rPr>
        <sz val="11"/>
        <color theme="1"/>
        <rFont val="Arial Narrow"/>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Narrow"/>
        <family val="2"/>
      </rPr>
      <t>Predio Villa Diana, Maicao, La Guajira</t>
    </r>
    <r>
      <rPr>
        <sz val="11"/>
        <color theme="1"/>
        <rFont val="Arial Narrow"/>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</si>
  <si>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rgb="FF000000"/>
        <rFont val="Arial Narrow"/>
        <family val="2"/>
      </rPr>
      <t xml:space="preserve">14/07/2020. </t>
    </r>
    <r>
      <rPr>
        <sz val="11"/>
        <color rgb="FF000000"/>
        <rFont val="Arial Narrow"/>
        <family val="2"/>
      </rPr>
      <t>La Dirección de Acceso a Tierras a través de correo electrónico del  02/07/2020 indicó que, "d</t>
    </r>
    <r>
      <rPr>
        <i/>
        <sz val="11"/>
        <color rgb="FF000000"/>
        <rFont val="Arial Narrow"/>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Narrow"/>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t>
    </r>
    <r>
      <rPr>
        <sz val="11"/>
        <color rgb="FF000000"/>
        <rFont val="Arial Narrow"/>
        <family val="2"/>
      </rPr>
      <t xml:space="preserve">
En atención a los avances reportados y a las evidencias suministradas, la acción de mejora continua presentó incumplimiento, toda vez que, no se evidenció el formato establecido como unidad de medida para la acción.
</t>
    </r>
  </si>
  <si>
    <r>
      <rPr>
        <b/>
        <sz val="11"/>
        <color theme="1"/>
        <rFont val="Arial Narrow"/>
        <family val="2"/>
      </rPr>
      <t xml:space="preserve">16/07/2020. </t>
    </r>
    <r>
      <rPr>
        <sz val="11"/>
        <color theme="1"/>
        <rFont val="Arial Narrow"/>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Narrow"/>
        <family val="2"/>
      </rPr>
      <t xml:space="preserve">17/07/2020.  </t>
    </r>
    <r>
      <rPr>
        <sz val="11"/>
        <color theme="1"/>
        <rFont val="Arial Narrow"/>
        <family val="2"/>
      </rPr>
      <t>La Dirección de Ordenamiento Social de la Propiedad en el periodo de observaciones, mediante correo electrónico del 17/07/2020, informó lo siguiente, "</t>
    </r>
    <r>
      <rPr>
        <i/>
        <sz val="11"/>
        <color theme="1"/>
        <rFont val="Arial Narrow"/>
        <family val="2"/>
      </rPr>
      <t>Solicitud DGOSP: Solicitar modificación de los elementos que componen la acción de mejora al Comité Institucional de Control Interno a través de la Oficina de Control Interno</t>
    </r>
    <r>
      <rPr>
        <sz val="11"/>
        <color theme="1"/>
        <rFont val="Arial Narrow"/>
        <family val="2"/>
      </rPr>
      <t xml:space="preserve">" 
</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</si>
  <si>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</si>
  <si>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rgb="FF000000"/>
        <rFont val="Arial Narrow"/>
        <family val="2"/>
      </rPr>
      <t>07/07/2020.</t>
    </r>
    <r>
      <rPr>
        <sz val="11"/>
        <color rgb="FF000000"/>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Narrow"/>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Narrow"/>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Narrow"/>
        <family val="2"/>
      </rPr>
      <t xml:space="preserve">27/07/2020.  </t>
    </r>
    <r>
      <rPr>
        <sz val="11"/>
        <color rgb="FF000000"/>
        <rFont val="Arial Narrow"/>
        <family val="2"/>
      </rPr>
      <t>La Secretaría General, a través de correo electrónico del 15/07/2020, allegó la matriz con la modificación a realizarse ante el CICCI.</t>
    </r>
  </si>
  <si>
    <r>
      <rPr>
        <b/>
        <sz val="11"/>
        <color indexed="8"/>
        <rFont val="Calibri"/>
        <family val="2"/>
        <scheme val="minor"/>
      </rPr>
      <t xml:space="preserve">Hallazgo 1. Legalización recursos entregados en administración.  </t>
    </r>
    <r>
      <rPr>
        <sz val="11"/>
        <color theme="1"/>
        <rFont val="Calibri"/>
        <family val="2"/>
        <scheme val="minor"/>
      </rPr>
      <t xml:space="preserve"> En desarrollo de la auditoría financiera, 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b/>
        <sz val="11"/>
        <color indexed="8"/>
        <rFont val="Calibri"/>
        <family val="2"/>
        <scheme val="minor"/>
      </rPr>
      <t>Convenios finalizados a diciembre de 2019, sin legalización de los recursos entregados</t>
    </r>
    <r>
      <rPr>
        <sz val="11"/>
        <color theme="1"/>
        <rFont val="Calibri"/>
        <family val="2"/>
        <scheme val="minor"/>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Lo anterior originado en que los cooperantes no han realizado las legalizaciones oportunamente y los supervisores no han exigido el cumplimiento de esta obligación; situación que sobrestima la subcuenta 190801 Recursos entregados en administración, por valor $1.569.758.741, subestima los gastos y por ende sobrestima la subcuenta 310506 Capital fiscal.</t>
    </r>
  </si>
  <si>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</si>
  <si>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</si>
  <si>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</si>
  <si>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</si>
  <si>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</si>
  <si>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</si>
  <si>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La CGR comunicó el informe final de Auditoría de cumplimiento a la Política de acceso, formalización y restitución de derechos territoriales de comunidades indígenas en el PND 2015-2018 el 09/06/2020 y el plan mejoramiento se suscribió el 24/07/2020.</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</si>
  <si>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</si>
  <si>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</si>
  <si>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</si>
  <si>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</si>
  <si>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</si>
  <si>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</si>
  <si>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</si>
  <si>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r>
      <rPr>
        <b/>
        <sz val="11"/>
        <color indexed="8"/>
        <rFont val="Calibri"/>
        <family val="2"/>
        <scheme val="minor"/>
      </rPr>
      <t>Hallazgo 3. Incorporación de predios al Fondo Nacional de Tierras.</t>
    </r>
    <r>
      <rPr>
        <sz val="11"/>
        <color theme="1"/>
        <rFont val="Calibri"/>
        <family val="2"/>
        <scheme val="minor"/>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</si>
  <si>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</si>
  <si>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</si>
  <si>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</si>
  <si>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</si>
  <si>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</si>
  <si>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</si>
  <si>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</si>
  <si>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</si>
  <si>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</si>
  <si>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r>
      <rPr>
        <b/>
        <sz val="11"/>
        <color indexed="8"/>
        <rFont val="Calibri"/>
        <family val="2"/>
        <scheme val="minor"/>
      </rPr>
      <t>Hallazgo 4. Inventarios por compra de predios.</t>
    </r>
    <r>
      <rPr>
        <sz val="11"/>
        <color theme="1"/>
        <rFont val="Calibri"/>
        <family val="2"/>
        <scheme val="minor"/>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</si>
  <si>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t>Falta de claridad de los procedimientos y documentos relacionados con la compra de predios, en cuanto al reporte de información a la Subdirección Administrativa y Financiera</t>
  </si>
  <si>
    <r>
      <t xml:space="preserve">Revisar y ajustar </t>
    </r>
    <r>
      <rPr>
        <sz val="11"/>
        <rFont val="Calibri"/>
        <family val="2"/>
        <scheme val="minor"/>
      </rPr>
      <t>el procedimiento ACCTI-P-010 Compra directa de predios y el manual de políticas contables de la Agencia</t>
    </r>
  </si>
  <si>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</si>
  <si>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</si>
  <si>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</si>
  <si>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</si>
  <si>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</si>
  <si>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</si>
  <si>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</si>
  <si>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</si>
  <si>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</si>
  <si>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</si>
  <si>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</si>
  <si>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</si>
  <si>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</si>
  <si>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</si>
  <si>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</si>
  <si>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</si>
  <si>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</si>
  <si>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</si>
  <si>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</si>
  <si>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r>
      <rPr>
        <b/>
        <sz val="11"/>
        <color indexed="8"/>
        <rFont val="Calibri"/>
        <family val="2"/>
        <scheme val="minor"/>
      </rPr>
      <t xml:space="preserve">Hallazgo 6. Asignación Subsidio Integral de Reforma Agraria - SIRA.  </t>
    </r>
    <r>
      <rPr>
        <sz val="11"/>
        <color theme="1"/>
        <rFont val="Calibri"/>
        <family val="2"/>
        <scheme val="minor"/>
      </rPr>
      <t>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Unidad Agrícola Familiar - UAF Diamante y Maracaibo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</si>
  <si>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</si>
  <si>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</si>
  <si>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</si>
  <si>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</si>
  <si>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</si>
  <si>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</si>
  <si>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</si>
  <si>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</si>
  <si>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</si>
  <si>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</si>
  <si>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</si>
  <si>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r>
      <t>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t>
    </r>
    <r>
      <rPr>
        <sz val="11"/>
        <rFont val="Calibri"/>
        <family val="2"/>
        <scheme val="minor"/>
      </rPr>
      <t xml:space="preserve">.
</t>
    </r>
  </si>
  <si>
    <t>DAT - ZONAS FOCALIZADAS
Subdirección de Administración de Tierras de la Nación</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</si>
  <si>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</si>
  <si>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r>
      <rPr>
        <b/>
        <sz val="11"/>
        <color indexed="8"/>
        <rFont val="Calibri"/>
        <family val="2"/>
        <scheme val="minor"/>
      </rPr>
      <t xml:space="preserve">Hallazgo 7. Notas a los Estados Financieros. </t>
    </r>
    <r>
      <rPr>
        <sz val="11"/>
        <color theme="1"/>
        <rFont val="Calibri"/>
        <family val="2"/>
        <scheme val="minor"/>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Calibri"/>
        <family val="2"/>
        <scheme val="minor"/>
      </rPr>
      <t>Nota 5. Cuentas por Cobrar</t>
    </r>
    <r>
      <rPr>
        <sz val="11"/>
        <color theme="1"/>
        <rFont val="Calibri"/>
        <family val="2"/>
        <scheme val="minor"/>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Calibri"/>
        <family val="2"/>
        <scheme val="minor"/>
      </rPr>
      <t>Nota 7. Propiedades, Planta y Equipo</t>
    </r>
    <r>
      <rPr>
        <sz val="11"/>
        <color theme="1"/>
        <rFont val="Calibri"/>
        <family val="2"/>
        <scheme val="minor"/>
      </rPr>
      <t xml:space="preserve">
Adicional, a la información correspondiente a la propiedad, se incluye en esta nota el detalle de los saldos que conforman el Grupo Otros Activos.
</t>
    </r>
    <r>
      <rPr>
        <b/>
        <sz val="11"/>
        <color indexed="8"/>
        <rFont val="Calibri"/>
        <family val="2"/>
        <scheme val="minor"/>
      </rPr>
      <t>Nota 9. Cuentas por pagar</t>
    </r>
    <r>
      <rPr>
        <sz val="11"/>
        <color theme="1"/>
        <rFont val="Calibri"/>
        <family val="2"/>
        <scheme val="minor"/>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</si>
  <si>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t>Debilidades de control y seguimiento en la elaboración de las notas, por lo que no cumplen a cabalidad el propósito de ser explicativas.</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</si>
  <si>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</si>
  <si>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</si>
  <si>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</si>
  <si>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</si>
  <si>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</si>
  <si>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r>
      <rPr>
        <b/>
        <sz val="11"/>
        <color indexed="8"/>
        <rFont val="Calibri"/>
        <family val="2"/>
        <scheme val="minor"/>
      </rPr>
      <t>Hallazgo 8. Registro de predios Fondo de Tierras para la Reforma Rural Integral.</t>
    </r>
    <r>
      <rPr>
        <sz val="11"/>
        <color theme="1"/>
        <rFont val="Calibri"/>
        <family val="2"/>
        <scheme val="minor"/>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</si>
  <si>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</si>
  <si>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</si>
  <si>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r>
      <rPr>
        <b/>
        <sz val="11"/>
        <color indexed="8"/>
        <rFont val="Calibri"/>
        <family val="2"/>
        <scheme val="minor"/>
      </rPr>
      <t>Hallazgo 9. Reservas presupuestales 2019 - ejecución contractual.</t>
    </r>
    <r>
      <rPr>
        <sz val="11"/>
        <color theme="1"/>
        <rFont val="Calibri"/>
        <family val="2"/>
        <scheme val="minor"/>
      </rPr>
      <t xml:space="preserve"> En la revisión realizada a la constitución de las reservas presupuestales, para la vigencia 2019, se observa que la Agencia Nacional de Tierras, constituyó las siguientes partidas como reservas de apropiación, incumpliendo los requisitos establecidos por la normatividad vigente, por cuanto las partidas no se enmarcan dentro del criterio de “caso fortuito y/o fuerza mayor”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</si>
  <si>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</si>
  <si>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</si>
  <si>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</si>
  <si>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</si>
  <si>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</si>
  <si>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</si>
  <si>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</si>
  <si>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</si>
  <si>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</si>
  <si>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</si>
  <si>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</si>
  <si>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</si>
  <si>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</si>
  <si>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</si>
  <si>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</si>
  <si>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r>
      <rPr>
        <b/>
        <sz val="11"/>
        <color indexed="8"/>
        <rFont val="Calibri"/>
        <family val="2"/>
        <scheme val="minor"/>
      </rPr>
      <t xml:space="preserve">Hallazgo 11. Principio de especialización presupuestal. </t>
    </r>
    <r>
      <rPr>
        <sz val="11"/>
        <color theme="1"/>
        <rFont val="Calibri"/>
        <family val="2"/>
        <scheme val="minor"/>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</si>
  <si>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</si>
  <si>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</si>
  <si>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</si>
  <si>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</si>
  <si>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r>
      <rPr>
        <b/>
        <sz val="11"/>
        <color indexed="8"/>
        <rFont val="Calibri"/>
        <family val="2"/>
        <scheme val="minor"/>
      </rPr>
      <t>Hallazgo 12. Publicación en SECOP Acuerdo de Financiación 943 de 2019 entre ANT y PNUD.</t>
    </r>
    <r>
      <rPr>
        <sz val="11"/>
        <color theme="1"/>
        <rFont val="Calibri"/>
        <family val="2"/>
        <scheme val="minor"/>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</si>
  <si>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</si>
  <si>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</si>
  <si>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</si>
  <si>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</si>
  <si>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</si>
  <si>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</si>
  <si>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</si>
  <si>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</si>
  <si>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r>
      <rPr>
        <b/>
        <sz val="11"/>
        <color indexed="8"/>
        <rFont val="Calibri"/>
        <family val="2"/>
        <scheme val="minor"/>
      </rPr>
      <t>Hallazgo 16. Convenio Interadministrativo No. 937 de 2019.</t>
    </r>
    <r>
      <rPr>
        <sz val="11"/>
        <color theme="1"/>
        <rFont val="Calibri"/>
        <family val="2"/>
        <scheme val="minor"/>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la ANT a 31 de diciembre de 2019 del Convenio 937 de 2019 por valor total de $7.395.932.000 había pagado la totalidad del compromiso, por valor de$ 6.500.000.000 al contratista SUEJE, cuando la ejecución financiera del mismo, se encontraba en un 66% ($4.281.313.197), tal y como se reportó en las notas a los estados financieros y se verificó en los soportes del convenio.
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</si>
  <si>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</si>
  <si>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</si>
  <si>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</si>
  <si>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</si>
  <si>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r>
      <rPr>
        <b/>
        <sz val="11"/>
        <color indexed="8"/>
        <rFont val="Calibri"/>
        <family val="2"/>
        <scheme val="minor"/>
      </rPr>
      <t xml:space="preserve">Hallazgo 18. Soportes documentales. </t>
    </r>
    <r>
      <rPr>
        <sz val="11"/>
        <color theme="1"/>
        <rFont val="Calibri"/>
        <family val="2"/>
        <scheme val="minor"/>
      </rPr>
      <t xml:space="preserve"> La verificación documental a la información presentada a la CGR, permitió evidenciar debilidades en aspectos de gestión documental, en especial, en lo referente a la falta de la tabla de contenido de los expedientes, entre ellos: los Almendros, los Naranjos y Bella Vista, lo cual no permite una consulta ágil de los mismos dentro del expediente.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 expedientes de adjudicación de subsidios SIRA,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</si>
  <si>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</si>
  <si>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</si>
  <si>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r>
      <t>Capacitación y socialización a los colaboradores de los equipos de Compras y Adjudicaciones Especiales y Zonas Focalizadas-Subsidios, sobre directrices de la gestión documental y archivo.</t>
    </r>
    <r>
      <rPr>
        <sz val="11"/>
        <color theme="9"/>
        <rFont val="Calibri"/>
        <family val="2"/>
        <scheme val="minor"/>
      </rPr>
      <t xml:space="preserve">
</t>
    </r>
  </si>
  <si>
    <t>Capacitación a colaboradores.</t>
  </si>
  <si>
    <t>DAT-Grupo de Correspondencia y Archivo
Subdirección Administrativa y Financiera - Gestión documental</t>
  </si>
  <si>
    <t>Inobservancia y no aplicación de la normatividad vigente y/o del procedimiento de compra directa.</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</si>
  <si>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</si>
  <si>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</si>
  <si>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</si>
  <si>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</si>
  <si>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r>
      <rPr>
        <b/>
        <sz val="11"/>
        <color indexed="8"/>
        <rFont val="Calibri"/>
        <family val="2"/>
        <scheme val="minor"/>
      </rPr>
      <t>Hallazgo 19 - Trámite compra predios para cabildo Inga Musu Runa kuna.</t>
    </r>
    <r>
      <rPr>
        <sz val="11"/>
        <color theme="1"/>
        <rFont val="Calibri"/>
        <family val="2"/>
        <scheme val="minor"/>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</si>
  <si>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</si>
  <si>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</si>
  <si>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</si>
  <si>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</si>
  <si>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</si>
  <si>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</si>
  <si>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</si>
  <si>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</si>
  <si>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</si>
  <si>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</si>
  <si>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</si>
  <si>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</si>
  <si>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</si>
  <si>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</si>
  <si>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</si>
  <si>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</si>
  <si>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</si>
  <si>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</si>
  <si>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</si>
  <si>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</si>
  <si>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</si>
  <si>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</si>
  <si>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</si>
  <si>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r>
      <rPr>
        <b/>
        <sz val="11"/>
        <color indexed="8"/>
        <rFont val="Calibri"/>
        <family val="2"/>
        <scheme val="minor"/>
      </rPr>
      <t>Hallazgo 22. Cumplimiento de la jornada laboral del servidor público.</t>
    </r>
    <r>
      <rPr>
        <sz val="11"/>
        <color theme="1"/>
        <rFont val="Calibri"/>
        <family val="2"/>
        <scheme val="minor"/>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</si>
  <si>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</si>
  <si>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</si>
  <si>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</si>
  <si>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</si>
  <si>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</si>
  <si>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</si>
  <si>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</si>
  <si>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</si>
  <si>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</si>
  <si>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</si>
  <si>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</si>
  <si>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</si>
  <si>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</si>
  <si>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</si>
  <si>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</si>
  <si>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</si>
  <si>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t>ESTADO DEL PLAN DE MEJORAMIENTO INSTITUCIONAL AGENCIA NACIONAL DE TIERRAS</t>
  </si>
  <si>
    <t>MATRIZ DE SEGUIMIENTO AL PLAN DE MEJORAMIENTO - CGR</t>
  </si>
  <si>
    <r>
      <t xml:space="preserve">HALLAZGO 2.3.2. Resolución 6060 de 2018. -ANT </t>
    </r>
    <r>
      <rPr>
        <sz val="11"/>
        <color theme="1"/>
        <rFont val="Arial Narrow"/>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</si>
  <si>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t xml:space="preserve">HALLAZGO 2.2.2. Calidad de los datos del Sistema Integrado de Tierras –SIT- RESO (ANT) </t>
    </r>
    <r>
      <rPr>
        <sz val="11"/>
        <color theme="1"/>
        <rFont val="Arial Narrow"/>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</si>
  <si>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t xml:space="preserve">HALLAZGO 2.3.1. Zonas de Reserva Campesina y Planes de desarrollo sostenible (ANT) </t>
    </r>
    <r>
      <rPr>
        <sz val="11"/>
        <color theme="1"/>
        <rFont val="Arial Narrow"/>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</si>
  <si>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t xml:space="preserve">HALLAZGO 2.3.4. Mora – desfase- en Inicio de la fase de implementación de los POSPR (ANT). </t>
    </r>
    <r>
      <rPr>
        <sz val="11"/>
        <color theme="1"/>
        <rFont val="Arial Narrow"/>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</si>
  <si>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t xml:space="preserve">HALLAZGO 2.5.1. Creación e incorporación de recursos monetarios del Fondo para la Reforma Rural Integral (ANT). </t>
    </r>
    <r>
      <rPr>
        <sz val="11"/>
        <color theme="1"/>
        <rFont val="Arial Narrow"/>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</si>
  <si>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t xml:space="preserve">Hallazgo 29. Predio “Mediecito La Selva – Cauca” (A29) (D19)
</t>
    </r>
    <r>
      <rPr>
        <sz val="11"/>
        <color theme="1"/>
        <rFont val="Arial Narrow"/>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</si>
  <si>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t xml:space="preserve">Hallazgo 6. Revocatoria de actos administrativos – subsidios (A6) (D2) 
</t>
    </r>
    <r>
      <rPr>
        <sz val="11"/>
        <color theme="1"/>
        <rFont val="Arial Narrow"/>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 así: Santa Inés – Vereda el Tambo Quemao – Municipio de Rionegro Departamento de Santander, Parcela Villa Diana – Municipio Maicao – Departamento Guajira Matricula Inmobiliaria 212-39845 Oficina de registro de Instrumentos públicos de Maicao, escritura pública de compra venta 722 del 220 de nov de 2007 de la notaria única de Ciénaga Magdalena, El Bado - Municipio de la Unión – Departamento de Nariño matrícula 2048-27927 Y La Esperanza y Normandía o la Calera.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Narrow"/>
        <family val="2"/>
      </rPr>
      <t xml:space="preserve">
</t>
    </r>
  </si>
  <si>
    <r>
      <t xml:space="preserve">Hallazgo 26. Cumplimiento compromisos “Acuerdo de cooperación y licencia ambiental Proyecto Hidroeléctrico El Quimbo” (A26)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</si>
  <si>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 xml:space="preserve">Hallazgo 24. Austeridad en el gasto en la ANT (A24) (D15)
</t>
    </r>
    <r>
      <rPr>
        <sz val="11"/>
        <color theme="1"/>
        <rFont val="Arial Narrow"/>
        <family val="2"/>
      </rPr>
      <t xml:space="preserve">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t>
    </r>
  </si>
  <si>
    <t>Auditoría Financiera vigencia fiscal 2019</t>
  </si>
  <si>
    <t>Observaciones a los avances de gestión y/o cumplimiento reportados
Oficina de Control Interno
III Trimestre 2020</t>
  </si>
  <si>
    <t>Acta de la sesíon del Comité Institucional de Coordinación de Control Interno realizada el 27/08/2020 .</t>
  </si>
  <si>
    <t>Modificada</t>
  </si>
  <si>
    <t>Eliminada</t>
  </si>
  <si>
    <r>
      <t xml:space="preserve">Hallazgo 6. Revocatoria de actos administrativos – subsidios (A6) (D2) 
</t>
    </r>
    <r>
      <rPr>
        <sz val="11"/>
        <color theme="1"/>
        <rFont val="Arial Narrow"/>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 así: Santa Inés – Vereda el Tambo Quemao – Municipio de Rionegro Departamento de Santander, Parcela Villa Diana – Municipio Maicao – Departamento Guajira Matricula Inmobiliaria 212-39845 Oficina de registro de Instrumentos públicos de Maicao, escritura pública de compra venta 722 del 220 de nov de 2007 de la notaria única de Ciénaga Magdalena, El Bado - Municipio de la Unión – Departamento de Nariño matrícula 2048-27927 Y La Esperanza y Normandía o la Calera.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Narrow"/>
        <family val="2"/>
      </rPr>
      <t xml:space="preserve">
</t>
    </r>
  </si>
  <si>
    <r>
      <rPr>
        <b/>
        <sz val="11"/>
        <color theme="1"/>
        <rFont val="Arial Narrow"/>
        <family val="2"/>
      </rPr>
      <t xml:space="preserve">14/07/2020. </t>
    </r>
    <r>
      <rPr>
        <sz val="11"/>
        <color theme="1"/>
        <rFont val="Arial Narrow"/>
        <family val="2"/>
      </rPr>
      <t>En cuanto la Parcelación Villa Diana,</t>
    </r>
    <r>
      <rPr>
        <b/>
        <sz val="11"/>
        <color theme="1"/>
        <rFont val="Arial Narrow"/>
        <family val="2"/>
      </rPr>
      <t xml:space="preserve"> </t>
    </r>
    <r>
      <rPr>
        <sz val="11"/>
        <color theme="1"/>
        <rFont val="Arial Narrow"/>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</si>
  <si>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t>
  </si>
  <si>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</si>
  <si>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</si>
  <si>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</si>
  <si>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</si>
  <si>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</si>
  <si>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</si>
  <si>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</si>
  <si>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</si>
  <si>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
Cabe señalar que, la Entidad dio tratamiento a la no efectividad de la acción de mejora a través de la formulación de las AMC 404, AMC 405 y AMC 406 pertenecientes al Hallazgo 3 establecido en la Auditoría Financiera vigencia fiscal 2019, el cual guarda correlación con el Hallazgo 6 de la Auditoría Financiera vigencia fiscal 2018.
</t>
    </r>
  </si>
  <si>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</si>
  <si>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</si>
  <si>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</si>
  <si>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</si>
  <si>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</si>
  <si>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14 de la Auditoría Financiera vigencia fiscal 2018.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</si>
  <si>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15 de la Auditoría Financiera vigencia fiscal 2018.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</si>
  <si>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17 de la Auditoría Financiera vigencia fiscal 2018.
</t>
    </r>
  </si>
  <si>
    <t>El Comité Institucional de Coordinación de Control Interno en sesión del 27/08/2020 aprobó la modificación de la unidad de medida, quedando así: 4 Informe y evidencias de cada reunión.</t>
  </si>
  <si>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t>
  </si>
  <si>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t>
  </si>
  <si>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</si>
  <si>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</si>
  <si>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Realizar informe de avance sobre los predios ofertados conforme a las etapas del proceso de compra.</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</si>
  <si>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</si>
  <si>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</si>
  <si>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caracter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</si>
  <si>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</si>
  <si>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</si>
  <si>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Narrow"/>
        <family val="2"/>
      </rPr>
      <t>Cabe señalar que, la Entidad dio tratamiento a la no efectividad de la acción de mejora a través de la formulación de las  AMC-458 relacionada con el Hallazgo 26 de la Auditoría Financiera vigencia fiscal 2018.</t>
    </r>
  </si>
  <si>
    <t xml:space="preserve">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</si>
  <si>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dandose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</si>
  <si>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</si>
  <si>
    <t>El CICCI en sesión del 27/08/2020, aprobó la eliminación de la acción.
Cabe señalar que, con corte al 30/06/2020 la presente actividad se encontraba incumplida, toda vez que, la Oficina de Control Interno no había evidenciado el cumplimiento de la acción de mejora establecida.</t>
  </si>
  <si>
    <r>
      <t xml:space="preserve">Hallazgo 18. Planeación contrato interadministrativo 872 de 2017 (A18) (D10)
</t>
    </r>
    <r>
      <rPr>
        <sz val="11"/>
        <color indexed="8"/>
        <rFont val="Arial Narrow"/>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t>
    </r>
  </si>
  <si>
    <r>
      <t xml:space="preserve">Hallazgo No. 20 - Desistimiento incumplimiento contrato interadministrativo 872 de 2017 COLVATEL (A20) (D12) (P1)
</t>
    </r>
    <r>
      <rPr>
        <sz val="11"/>
        <color theme="1"/>
        <rFont val="Arial Narrow"/>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t>
    </r>
  </si>
  <si>
    <r>
      <rPr>
        <b/>
        <sz val="11"/>
        <color indexed="8"/>
        <rFont val="Arial Narrow"/>
        <family val="2"/>
      </rPr>
      <t>Hallazgo 16. Convenio Interadministrativo No. 875 de 2017 suscrito con la FAO (A16) (D8)</t>
    </r>
    <r>
      <rPr>
        <sz val="11"/>
        <color theme="1"/>
        <rFont val="Arial Narrow"/>
        <family val="2"/>
      </rPr>
      <t xml:space="preserve">
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</si>
  <si>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indexed="8"/>
        <rFont val="Arial Narrow"/>
        <family val="2"/>
      </rPr>
      <t>Hallazgo 1. Gestión arrendamiento operativo (A1) (F1) (D1)</t>
    </r>
    <r>
      <rPr>
        <b/>
        <u/>
        <sz val="11"/>
        <color indexed="8"/>
        <rFont val="Arial Narrow"/>
        <family val="2"/>
      </rPr>
      <t xml:space="preserve">
</t>
    </r>
    <r>
      <rPr>
        <sz val="11"/>
        <color theme="1"/>
        <rFont val="Arial Narrow"/>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</si>
  <si>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t>Hallazgo 2. Recursos Entregados en Administración – Convenio 775 de 2018 Corporación Desarrollo y Paz del Magdalena Medio (A2)</t>
    </r>
    <r>
      <rPr>
        <sz val="11"/>
        <color theme="1"/>
        <rFont val="Arial Narrow"/>
        <family val="2"/>
      </rPr>
      <t xml:space="preserve">
A diciembre 31 de 2018 la cuenta 190801001 Recursos Entregados en administración está sobrestimada en $30.090.884, debido a que en que en el informe enviado por el supervisor se señaló que ésta era la cuantía para legalizar los recursos ejecutados, cuando en realidad correspondía al valor pendiente por ejecutar.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t>
    </r>
  </si>
  <si>
    <r>
      <t xml:space="preserve">Hallazgo 3. Recursos Entregados en Administración (A3)
</t>
    </r>
    <r>
      <rPr>
        <sz val="11"/>
        <color indexed="8"/>
        <rFont val="Arial Narrow"/>
        <family val="2"/>
      </rPr>
      <t xml:space="preserve">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 la Agencia aduce que no suscribe los convenios con la finalidad de entregar los recursos en administración a los cooperantes, sino que los entrega para la realización del objetivo, en calidad de aportes.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Para las legalizaciones reportadas por los supervisores de los convenios no hay formatos preestablecidos por la Agencia.
• Los informes de legalización del convenio se presentan en forma acumulada, de manera que no permiten conocer las actividades realizadas en el periodo y su valor.
• Las cifras registradas en contabilidad, por concepto de legalizaciones, corresponden a la diferencia que resulta de tomar la ejecución acumulada a la fecha de corte de la legalización y restarle la ejecución acumulada del periodo anterior. 
• Para los convenios 951 de 2017 - Programa de las Naciones Unidas para el Desarrollo -PNUD, 986 de 2017, 137 de 2016 y 877 de 2018 suscritos con la Organización de las Naciones Unidas -OIM y 494 de 2017 suscrito con Comitato Internazionale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la información financiera no cumple con las Características Cualitativas de la Información Financiera establecidas en el Marco Normativo para las Entidades de Gobierno, en lo referente a verificabilidad, consistencia y comprensibilidad; por inobservancia de los requisitos de los soportes que permiten la legalización de los recursos entregados en administración y que son el verdadero soporte de lo que se está pagando con los recursos públicos,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t>
    </r>
  </si>
  <si>
    <r>
      <t xml:space="preserve">Hallazgo 4. Conciliación Cuentas Reciprocas (A4)
</t>
    </r>
    <r>
      <rPr>
        <sz val="11"/>
        <color theme="1"/>
        <rFont val="Arial Narrow"/>
        <family val="2"/>
      </rPr>
      <t xml:space="preserve">
Evaluada la conciliación de saldos de la cuenta 572080 Recaudos entre la ANT y la Unidad del Tesoro, a diciembre 31 de 2018, se evidenció subestimación por $19.253.132, debido a que las entidades prestadoras de salud no enviaron oportunamente los soportes a la Agencia, correspondientes a los reintegros de las incapacidades de los funcionarios. Es preciso señalar, que los reembolsos fueron consignados directamente al Tesoro Nacional.
La cuantía subestimada también concierne a consignaciones realizadas directamente al tesoro, por concepto de fotocopias y papelería, donde no se han identificado los terceros.
</t>
    </r>
    <r>
      <rPr>
        <b/>
        <sz val="11"/>
        <color indexed="8"/>
        <rFont val="Arial Narrow"/>
        <family val="2"/>
      </rPr>
      <t xml:space="preserve">
</t>
    </r>
  </si>
  <si>
    <r>
      <t xml:space="preserve">Hallazgo 5. Conciliación Cuenta Inventarios Terrenos (A5)
</t>
    </r>
    <r>
      <rPr>
        <sz val="11"/>
        <color theme="1"/>
        <rFont val="Arial Narrow"/>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</si>
  <si>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r>
      <t xml:space="preserve">Hallazgo 7. Manual de Política Contable ANT (A7)
</t>
    </r>
    <r>
      <rPr>
        <sz val="11"/>
        <color theme="1"/>
        <rFont val="Arial Narrow"/>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t>
    </r>
  </si>
  <si>
    <r>
      <t xml:space="preserve">Hallazgo 8. Notas a los Estados Financieros (A8)
</t>
    </r>
    <r>
      <rPr>
        <sz val="11"/>
        <color theme="1"/>
        <rFont val="Arial Narrow"/>
        <family val="2"/>
      </rPr>
      <t xml:space="preserve">En verificación por parte de la CGR a las Notas a los Estados Financieros, se evidenciaron las siguientes situaciones: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</si>
  <si>
    <r>
      <t xml:space="preserve">Hallazgo 9. Ejecución de reservas presupuestales constituidas en la vigencia 2017 (A9)
</t>
    </r>
    <r>
      <rPr>
        <sz val="11"/>
        <color theme="1"/>
        <rFont val="Arial Narrow"/>
        <family val="2"/>
      </rPr>
      <t xml:space="preserve">Al cierre de la vigencia 2017, la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
Argumentos que obedecen a debilidades en la planeación, supervisión, seguimiento y control de los contratos, cuya no ejecución afecta negativamente el cumplimiento de los objetivos misionales de la Agencia, en detrimento del beneficio social.
</t>
    </r>
    <r>
      <rPr>
        <b/>
        <sz val="11"/>
        <color indexed="8"/>
        <rFont val="Arial Narrow"/>
        <family val="2"/>
      </rPr>
      <t xml:space="preserve">
</t>
    </r>
  </si>
  <si>
    <r>
      <t xml:space="preserve">Hallazgo 10. Constitución de reservas presupuestales 2018 con aceptación de oferta (A10) (D3)
</t>
    </r>
    <r>
      <rPr>
        <sz val="11"/>
        <color theme="1"/>
        <rFont val="Arial Narrow"/>
        <family val="2"/>
      </rPr>
      <t xml:space="preserve">En verificación a las reservas presupuestales constituidas por fuerza mayor y/o caso fortuito, se observa que la ANT constituyó las siguientes reservas, las cuales no se enmarcan en el criterio “caso fortuito y/o fuerza mayor”,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t>
    </r>
  </si>
  <si>
    <r>
      <t xml:space="preserve">Hallazgo 11. Constitución de reservas presupuestales 2018 por contratos de prestación de servicios (A11) (D4)
</t>
    </r>
    <r>
      <rPr>
        <sz val="11"/>
        <color theme="1"/>
        <rFont val="Arial Narrow"/>
        <family val="2"/>
      </rPr>
      <t xml:space="preserve">En verificación a la constitución de las reservas presupuestales, se observa que la Agencia Nacional de Tierras constituyó las siguientes partidas como reservas de apropiación, las cuales no se enmarcan en el criterio de “caso fortuito y/o fuerza mayor”,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t>
    </r>
  </si>
  <si>
    <r>
      <t xml:space="preserve">Hallazgo 12. Vigencias futuras (A12)
</t>
    </r>
    <r>
      <rPr>
        <sz val="11"/>
        <color theme="1"/>
        <rFont val="Arial Narrow"/>
        <family val="2"/>
      </rPr>
      <t xml:space="preserve">
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</si>
  <si>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r>
      <rPr>
        <b/>
        <sz val="11"/>
        <color indexed="8"/>
        <rFont val="Arial Narrow"/>
        <family val="2"/>
      </rPr>
      <t xml:space="preserve">Hallazgo 17. Convenio Interadministrativo No. 361 de 2016 suscrito con la FAO (A17) (D9)
</t>
    </r>
    <r>
      <rPr>
        <sz val="11"/>
        <color theme="1"/>
        <rFont val="Arial Narrow"/>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</si>
  <si>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t xml:space="preserve">Hallazgo 25. Adquisición de predios sin disponibilidad de recurso hídrico (A25)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area 55, Folio de matricula 202-35761, Titular de derecho real de dominio a favor del INCODER ANOTACIÓN: Nro. 14 Fecha: 23-09-2015, valor de compra $537.010.300
2. Predio El Dindal, Municipio Agrado, area 91, Folio de matricula 202-30943, Titular de derecho real de dominio a favor del INCODER ANOTACIÓN: Nro. 13 Fecha: 23-07-2015, valor de compra $679.729.800
3. Predio La Mesa del Pedernal, Municipio Agrado, area 236.88, Folio de matricula202 – 34095, Titular de derecho real de dominio a favor del INCODER ANOTACIÓN: Nro. 13 Fecha: 05-08-2015, valor de compra $1.633.454.150
4. Predio La Pradera, Municipio Paicol, area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</si>
  <si>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t xml:space="preserve">Hallazgo 27. Contratos de prestación de servicios profesionales 948 de 2018 y 031 de 2019 (A27) (F3) (D17)
</t>
    </r>
    <r>
      <rPr>
        <sz val="11"/>
        <color indexed="8"/>
        <rFont val="Arial Narrow"/>
        <family val="2"/>
      </rPr>
      <t xml:space="preserve">La ANT suscribió el contrato de prestación de servicios profesionales 948 de 2018 con el señor Francisco Rodríguez García identificado con Cedula de Ciudadanía 19.440.166 de Fusagasugá, el aludido contrato tenía por objeto: Prestar sus servicios profesionales a la Agencia Nacional de Tierras en materia de medios de comunicación, imagen institucional, comunicación estratégica de acuerdo con los lineamientos de política trazadas por el Gobierno Nacional. El cual se ejecutó del 5 de octubre de 2018 al 31 de diciembre del mismo año.
Verificada la información publicada en SECOP, se identificó que el valor pactado para el contrato fue por $44.779.188 para ser ejecutado en 4 pagos. 
En cuanto a formación académica y experiencia profesional se acreditó de la siguiente forma:
• Título como Tecnólogo en Periodismo, único documento que acredita formación académica.
• Certificación de ACODAL que indica “Que el Señor FRANCISCO RODRÍGUEZ GARCÍA identificado con C.C.19.440.166 ha prestado servicios profesionales a nuestra entidad en las áreas de comunicación estratégica, gestión de la información, relacionamiento estratégico, desarrollo de contenidos y administración de medios digitales, así como redes sociales, desde el 1 de marzo del año 2016 y hasta el 28 de septiembre de 2018, a través de contratos de prestación de servicios”
De igual forma, se identifica que en el RUT aportado, figura como única actividad económica la CIIU 7020 “Actividades inmobiliarias realizadas a cambio de una retribución o por contrata.”
Sin embargo, 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 como se relaciona a continuación:
Honorarios 948 de 2018           Valor pagado Tabla honorarios 2018     Categoría II Nivel 5*         Diferencia
Pago 1 correspondiente al mes de octubre de 2018        $14.926.396         $2.788.496                $12.137.900
Pago 2 correspondiente al mes de noviembre de 2018   $14.926.396       $3.217.495                 $11.708.901
Pago 3 y 4 correspondiente al mes de diciembre de 2018  $14.926.396    $3.217.495                 $11.708.901
Total $44.779.188 $9.223.486 $35.555.702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t>
    </r>
  </si>
  <si>
    <r>
      <t xml:space="preserve">Hallazgo 28. Predio Yarumal, ubicado en Turbo, Antioquia. 
</t>
    </r>
    <r>
      <rPr>
        <sz val="11"/>
        <color indexed="8"/>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Narrow"/>
        <family val="2"/>
      </rPr>
      <t xml:space="preserve">
</t>
    </r>
    <r>
      <rPr>
        <sz val="11"/>
        <color indexed="8"/>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</si>
  <si>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t xml:space="preserve">Hallazgo 19. Sobrecosto contrato interadministrativo 872 de 2017, con COLVATEL (A19) (IP-1) (D11)
</t>
    </r>
    <r>
      <rPr>
        <sz val="11"/>
        <color theme="1"/>
        <rFont val="Arial Narrow"/>
        <family val="2"/>
      </rPr>
      <t>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t>
    </r>
  </si>
  <si>
    <t>Denuncia Predio Agua Linda</t>
  </si>
  <si>
    <t>La actividad presentó cumplimiento frente a lo planificado, toda vez que, evidenció 4 informes de reuniones de control programadas en el marco de la ejecución del contrato.</t>
  </si>
  <si>
    <r>
      <rPr>
        <b/>
        <sz val="11"/>
        <color theme="1"/>
        <rFont val="Arial Narrow"/>
        <family val="2"/>
      </rPr>
      <t xml:space="preserve">3/09/2020. </t>
    </r>
    <r>
      <rPr>
        <sz val="11"/>
        <color theme="1"/>
        <rFont val="Arial Narrow"/>
        <family val="2"/>
      </rPr>
      <t>Se observaron 4 actas de visita clientes con el contratista en ejecución del contrato de bienestar vigencia 2019, realizadas en las siguientes fechas 16/09/2019, 10/10/2019, 05/11/2019 y 18/11/2019.</t>
    </r>
  </si>
  <si>
    <r>
      <rPr>
        <b/>
        <sz val="11"/>
        <color rgb="FF000000"/>
        <rFont val="Arial Narrow"/>
        <family val="2"/>
      </rPr>
      <t>3/09/2020</t>
    </r>
    <r>
      <rPr>
        <sz val="11"/>
        <color rgb="FF000000"/>
        <rFont val="Arial Narrow"/>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</si>
  <si>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</si>
  <si>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</si>
  <si>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</si>
  <si>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</si>
  <si>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</si>
  <si>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</si>
  <si>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</si>
  <si>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</si>
  <si>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</si>
  <si>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</si>
  <si>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</si>
  <si>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</si>
  <si>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</si>
  <si>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</si>
  <si>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</si>
  <si>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</si>
  <si>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</si>
  <si>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</si>
  <si>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</si>
  <si>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</si>
  <si>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</si>
  <si>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</si>
  <si>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</si>
  <si>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</si>
  <si>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</si>
  <si>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</si>
  <si>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</si>
  <si>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</si>
  <si>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</si>
  <si>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</si>
  <si>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</si>
  <si>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</si>
  <si>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</si>
  <si>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</si>
  <si>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</si>
  <si>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</si>
  <si>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</si>
  <si>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</si>
  <si>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</si>
  <si>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</si>
  <si>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</si>
  <si>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</si>
  <si>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</si>
  <si>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</si>
  <si>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</si>
  <si>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</si>
  <si>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</si>
  <si>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</si>
  <si>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</si>
  <si>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</si>
  <si>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</si>
  <si>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</si>
  <si>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</si>
  <si>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</si>
  <si>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</si>
  <si>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</si>
  <si>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</si>
  <si>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</si>
  <si>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</si>
  <si>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</si>
  <si>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</si>
  <si>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</si>
  <si>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</si>
  <si>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</si>
  <si>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</si>
  <si>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</si>
  <si>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</si>
  <si>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</si>
  <si>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</si>
  <si>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</si>
  <si>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</si>
  <si>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</si>
  <si>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</si>
  <si>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</si>
  <si>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</si>
  <si>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</si>
  <si>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</si>
  <si>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</si>
  <si>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</si>
  <si>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</si>
  <si>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</si>
  <si>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</si>
  <si>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</si>
  <si>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</si>
  <si>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</si>
  <si>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</si>
  <si>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</si>
  <si>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</si>
  <si>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</si>
  <si>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</si>
  <si>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</si>
  <si>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</si>
  <si>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</si>
  <si>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</si>
  <si>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</si>
  <si>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</si>
  <si>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</si>
  <si>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</si>
  <si>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</si>
  <si>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</si>
  <si>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</si>
  <si>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</si>
  <si>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</si>
  <si>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</si>
  <si>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</si>
  <si>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</si>
  <si>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</si>
  <si>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</si>
  <si>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</si>
  <si>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</si>
  <si>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</si>
  <si>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</si>
  <si>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</si>
  <si>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</si>
  <si>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</si>
  <si>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</si>
  <si>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</si>
  <si>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</si>
  <si>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</si>
  <si>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</si>
  <si>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</si>
  <si>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</si>
  <si>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</si>
  <si>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</si>
  <si>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</si>
  <si>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</si>
  <si>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</si>
  <si>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</si>
  <si>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</si>
  <si>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</si>
  <si>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</si>
  <si>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</si>
  <si>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</si>
  <si>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</si>
  <si>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</si>
  <si>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</si>
  <si>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</si>
  <si>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</si>
  <si>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</si>
  <si>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</si>
  <si>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</si>
  <si>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</si>
  <si>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</si>
  <si>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</si>
  <si>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</si>
  <si>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</si>
  <si>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</si>
  <si>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</si>
  <si>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</si>
  <si>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</si>
  <si>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</si>
  <si>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</si>
  <si>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</si>
  <si>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</si>
  <si>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</si>
  <si>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</si>
  <si>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</si>
  <si>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</si>
  <si>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</si>
  <si>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</si>
  <si>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</si>
  <si>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</si>
  <si>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</si>
  <si>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</si>
  <si>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</si>
  <si>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</si>
  <si>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</si>
  <si>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</si>
  <si>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</si>
  <si>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</si>
  <si>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</si>
  <si>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</si>
  <si>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</si>
  <si>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</si>
  <si>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</si>
  <si>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</si>
  <si>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</si>
  <si>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</si>
  <si>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</si>
  <si>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</si>
  <si>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</si>
  <si>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</si>
  <si>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</si>
  <si>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</si>
  <si>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</si>
  <si>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</si>
  <si>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</si>
  <si>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</si>
  <si>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</si>
  <si>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</si>
  <si>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</si>
  <si>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</si>
  <si>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</si>
  <si>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</si>
  <si>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</si>
  <si>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</si>
  <si>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</si>
  <si>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</si>
  <si>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</si>
  <si>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</si>
  <si>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</si>
  <si>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</si>
  <si>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</si>
  <si>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</si>
  <si>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</si>
  <si>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</si>
  <si>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</si>
  <si>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</si>
  <si>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</si>
  <si>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</si>
  <si>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</si>
  <si>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</si>
  <si>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</si>
  <si>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</si>
  <si>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</si>
  <si>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</si>
  <si>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</si>
  <si>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</si>
  <si>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</si>
  <si>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</si>
  <si>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</si>
  <si>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</si>
  <si>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</si>
  <si>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</si>
  <si>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</si>
  <si>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</si>
  <si>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</si>
  <si>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</si>
  <si>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</si>
  <si>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</si>
  <si>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</si>
  <si>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</si>
  <si>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</si>
  <si>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</si>
  <si>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</si>
  <si>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</si>
  <si>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</si>
  <si>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</si>
  <si>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</si>
  <si>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</si>
  <si>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</si>
  <si>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</si>
  <si>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</si>
  <si>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</si>
  <si>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</si>
  <si>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</si>
  <si>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</si>
  <si>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</si>
  <si>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</si>
  <si>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</si>
  <si>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</si>
  <si>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</si>
  <si>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</si>
  <si>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</si>
  <si>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</si>
  <si>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</si>
  <si>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</si>
  <si>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</si>
  <si>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</si>
  <si>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</si>
  <si>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</si>
  <si>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</si>
  <si>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</si>
  <si>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</si>
  <si>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</si>
  <si>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</si>
  <si>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</si>
  <si>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</si>
  <si>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</si>
  <si>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</si>
  <si>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</si>
  <si>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</si>
  <si>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</si>
  <si>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</si>
  <si>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</si>
  <si>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</si>
  <si>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</si>
  <si>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</si>
  <si>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</si>
  <si>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</si>
  <si>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</si>
  <si>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</si>
  <si>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</si>
  <si>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</si>
  <si>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</si>
  <si>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</si>
  <si>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</si>
  <si>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</si>
  <si>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</si>
  <si>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</si>
  <si>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</si>
  <si>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</si>
  <si>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</si>
  <si>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</si>
  <si>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</si>
  <si>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</si>
  <si>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</si>
  <si>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</si>
  <si>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</si>
  <si>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</si>
  <si>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</si>
  <si>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</si>
  <si>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</si>
  <si>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</si>
  <si>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</si>
  <si>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</si>
  <si>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</si>
  <si>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</si>
  <si>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</si>
  <si>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</si>
  <si>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</si>
  <si>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</si>
  <si>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</si>
  <si>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</si>
  <si>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</si>
  <si>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</si>
  <si>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</si>
  <si>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</si>
  <si>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</si>
  <si>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</si>
  <si>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</si>
  <si>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AME-420</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</si>
  <si>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</si>
  <si>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</si>
  <si>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</si>
  <si>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</si>
  <si>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</si>
  <si>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</si>
  <si>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</si>
  <si>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</si>
  <si>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</si>
  <si>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</si>
  <si>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</si>
  <si>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</si>
  <si>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</si>
  <si>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</si>
  <si>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</si>
  <si>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</si>
  <si>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</si>
  <si>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</si>
  <si>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</si>
  <si>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</si>
  <si>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</si>
  <si>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</si>
  <si>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</si>
  <si>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</si>
  <si>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</si>
  <si>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</si>
  <si>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</si>
  <si>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</si>
  <si>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</si>
  <si>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</si>
  <si>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</si>
  <si>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</si>
  <si>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</si>
  <si>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</si>
  <si>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</si>
  <si>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</si>
  <si>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</si>
  <si>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</si>
  <si>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</si>
  <si>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</si>
  <si>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</si>
  <si>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</si>
  <si>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</si>
  <si>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</si>
  <si>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</si>
  <si>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</si>
  <si>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</si>
  <si>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</si>
  <si>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</si>
  <si>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</si>
  <si>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</si>
  <si>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</si>
  <si>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</si>
  <si>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</si>
  <si>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</si>
  <si>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</si>
  <si>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</si>
  <si>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</si>
  <si>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</si>
  <si>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</si>
  <si>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</si>
  <si>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</si>
  <si>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</si>
  <si>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</si>
  <si>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</si>
  <si>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</si>
  <si>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</si>
  <si>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</si>
  <si>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</si>
  <si>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</si>
  <si>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</si>
  <si>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</si>
  <si>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</si>
  <si>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</si>
  <si>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</si>
  <si>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</si>
  <si>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</si>
  <si>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</si>
  <si>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</si>
  <si>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</si>
  <si>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</si>
  <si>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</si>
  <si>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</si>
  <si>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</si>
  <si>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</si>
  <si>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</si>
  <si>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</si>
  <si>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</si>
  <si>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</si>
  <si>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</si>
  <si>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</si>
  <si>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</si>
  <si>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</si>
  <si>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</si>
  <si>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</si>
  <si>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</si>
  <si>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</si>
  <si>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</si>
  <si>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</si>
  <si>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</si>
  <si>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</si>
  <si>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</si>
  <si>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</si>
  <si>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</si>
  <si>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</si>
  <si>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</si>
  <si>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</si>
  <si>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</si>
  <si>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</si>
  <si>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</si>
  <si>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</si>
  <si>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</si>
  <si>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</si>
  <si>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</si>
  <si>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</si>
  <si>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</si>
  <si>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</si>
  <si>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</si>
  <si>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</si>
  <si>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</si>
  <si>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</si>
  <si>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</si>
  <si>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</si>
  <si>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</si>
  <si>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</si>
  <si>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</si>
  <si>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</si>
  <si>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</si>
  <si>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</si>
  <si>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</si>
  <si>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</si>
  <si>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</si>
  <si>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</si>
  <si>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</si>
  <si>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</si>
  <si>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</si>
  <si>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</si>
  <si>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r>
      <rPr>
        <b/>
        <sz val="11"/>
        <color theme="1"/>
        <rFont val="Arial Narrow"/>
        <family val="2"/>
      </rPr>
      <t xml:space="preserve">16/07/2020.  </t>
    </r>
    <r>
      <rPr>
        <sz val="11"/>
        <color theme="1"/>
        <rFont val="Arial Narrow"/>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Topaipi,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</si>
  <si>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r>
      <rPr>
        <b/>
        <sz val="11"/>
        <color theme="1"/>
        <rFont val="Arial Narrow"/>
        <family val="2"/>
      </rPr>
      <t>16/07/2020.</t>
    </r>
    <r>
      <rPr>
        <sz val="11"/>
        <color theme="1"/>
        <rFont val="Arial Narrow"/>
        <family val="2"/>
      </rPr>
      <t xml:space="preserve"> En cuanto a los avances reportados por la Dirección de Ordenamiento Social de la Propiedad, se observó lo siguiente:
</t>
    </r>
    <r>
      <rPr>
        <b/>
        <sz val="11"/>
        <color theme="1"/>
        <rFont val="Arial Narrow"/>
        <family val="2"/>
      </rPr>
      <t>Informe de reuniones DGOSP</t>
    </r>
    <r>
      <rPr>
        <sz val="11"/>
        <color theme="1"/>
        <rFont val="Arial Narrow"/>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Narrow"/>
        <family val="2"/>
      </rPr>
      <t>(i) Orden público.</t>
    </r>
    <r>
      <rPr>
        <sz val="11"/>
        <color theme="1"/>
        <rFont val="Arial Narrow"/>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Narrow"/>
        <family val="2"/>
      </rPr>
      <t xml:space="preserve">
(ii) Evitar la duplicidad de actividades.</t>
    </r>
    <r>
      <rPr>
        <sz val="11"/>
        <color theme="1"/>
        <rFont val="Arial Narrow"/>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Narrow"/>
        <family val="2"/>
      </rPr>
      <t xml:space="preserve">(iii) Criterios de costo-eficiencia de la política de ordenamiento social de la propiedad.  </t>
    </r>
    <r>
      <rPr>
        <sz val="11"/>
        <color theme="1"/>
        <rFont val="Arial Narrow"/>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Narrow"/>
        <family val="2"/>
      </rPr>
      <t xml:space="preserve">21/07/2020. </t>
    </r>
    <r>
      <rPr>
        <sz val="11"/>
        <color theme="1"/>
        <rFont val="Arial Narrow"/>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</si>
  <si>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Narrow"/>
        <family val="2"/>
      </rPr>
      <t>14/07/2020.</t>
    </r>
    <r>
      <rPr>
        <sz val="11"/>
        <color theme="1"/>
        <rFont val="Arial Narrow"/>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</si>
  <si>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Narrow"/>
        <family val="2"/>
      </rPr>
      <t xml:space="preserve">14/07/2020. </t>
    </r>
    <r>
      <rPr>
        <sz val="11"/>
        <color theme="1"/>
        <rFont val="Arial Narrow"/>
        <family val="2"/>
      </rPr>
      <t xml:space="preserve"> Se observaron 3 documentos a saber:
</t>
    </r>
    <r>
      <rPr>
        <b/>
        <sz val="11"/>
        <color theme="1"/>
        <rFont val="Arial Narrow"/>
        <family val="2"/>
      </rPr>
      <t xml:space="preserve">1. </t>
    </r>
    <r>
      <rPr>
        <sz val="11"/>
        <color theme="1"/>
        <rFont val="Arial Narrow"/>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Narrow"/>
        <family val="2"/>
      </rPr>
      <t xml:space="preserve">2. </t>
    </r>
    <r>
      <rPr>
        <sz val="11"/>
        <color theme="1"/>
        <rFont val="Arial Narrow"/>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Narrow"/>
        <family val="2"/>
      </rPr>
      <t xml:space="preserve">3. </t>
    </r>
    <r>
      <rPr>
        <sz val="11"/>
        <color theme="1"/>
        <rFont val="Arial Narrow"/>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</si>
  <si>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Informe Consolidado Actuaciones Cumplimiento Sentencia T- 052 de 2017, Componente Solicitud Constitución Zona de Reserva Campesina del Catatumbo1 Periodo: Enero 1 – Junio 3 de 2020,</t>
    </r>
    <r>
      <rPr>
        <sz val="11"/>
        <color theme="1"/>
        <rFont val="Arial Narrow"/>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Narrow"/>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Narrow"/>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Narrow"/>
        <family val="2"/>
      </rPr>
      <t xml:space="preserve">PLAN DE DESARROLLO SOSTENIBLE ZONA DE RESERVA CAMPESINA CATATUMBO, NORTE DE SANTANDER del 2020, POLÍGONO SUR, POLÍGONO SUSTRACCIÓN Y POLÍGONO TIBÚ, </t>
    </r>
    <r>
      <rPr>
        <sz val="11"/>
        <color theme="1"/>
        <rFont val="Arial Narrow"/>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Narrow"/>
        <family val="2"/>
      </rPr>
      <t xml:space="preserve">
15/02/2020.</t>
    </r>
    <r>
      <rPr>
        <sz val="11"/>
        <color theme="1"/>
        <rFont val="Arial Narrow"/>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</si>
  <si>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</si>
  <si>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r>
      <rPr>
        <b/>
        <sz val="11"/>
        <color theme="1"/>
        <rFont val="Arial Narrow"/>
        <family val="2"/>
      </rPr>
      <t xml:space="preserve">16/07/2020. </t>
    </r>
    <r>
      <rPr>
        <sz val="11"/>
        <color theme="1"/>
        <rFont val="Arial Narrow"/>
        <family val="2"/>
      </rPr>
      <t>Se observaron documentos asociados a mesas de seguimiento de implementación en los municipios de Ataco, Ciénaga, Cordoba,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beniro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</si>
  <si>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Narrow"/>
        <family val="2"/>
      </rPr>
      <t xml:space="preserve">14/07/2020. </t>
    </r>
    <r>
      <rPr>
        <sz val="11"/>
        <color theme="1"/>
        <rFont val="Arial Narrow"/>
        <family val="2"/>
      </rPr>
      <t xml:space="preserve">La Dirección de Acceso a Tierras suministró 30 actos administrativos, los cuales fueron analizados estableciendo lo siguiente:
</t>
    </r>
    <r>
      <rPr>
        <b/>
        <sz val="11"/>
        <color theme="1"/>
        <rFont val="Arial Narrow"/>
        <family val="2"/>
      </rPr>
      <t>1.</t>
    </r>
    <r>
      <rPr>
        <sz val="11"/>
        <color theme="1"/>
        <rFont val="Arial Narrow"/>
        <family val="2"/>
      </rPr>
      <t xml:space="preserve"> Los actos administrativos 3435, 3434, y 3432 del 07/05/2020 hacen referencia a por medio del cual se  integra al patrimonio de la ANT un bien inmueble.
</t>
    </r>
    <r>
      <rPr>
        <b/>
        <sz val="11"/>
        <color theme="1"/>
        <rFont val="Arial Narrow"/>
        <family val="2"/>
      </rPr>
      <t>2.</t>
    </r>
    <r>
      <rPr>
        <sz val="11"/>
        <color theme="1"/>
        <rFont val="Arial Narrow"/>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Narrow"/>
        <family val="2"/>
      </rPr>
      <t>3.</t>
    </r>
    <r>
      <rPr>
        <sz val="11"/>
        <color theme="1"/>
        <rFont val="Arial Narrow"/>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</si>
  <si>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rgb="FF000000"/>
        <rFont val="Arial Narrow"/>
        <family val="2"/>
      </rPr>
      <t>30/12/2019.</t>
    </r>
    <r>
      <rPr>
        <sz val="11"/>
        <color rgb="FF000000"/>
        <rFont val="Arial Narrow"/>
        <family val="2"/>
      </rPr>
      <t xml:space="preserve"> El responsable de ejecución informó que, la actividad está programada para inicio en enero del 2020. No se allegó avances de gestión..</t>
    </r>
  </si>
  <si>
    <t>Eventualidad</t>
  </si>
  <si>
    <t xml:space="preserve">Reporte de la gestión y/o cumplimiento de las acciones de mejora continua
Respondable de Ejecución
III Trimestre del 2020
</t>
  </si>
  <si>
    <t>Actividad ejecutada anticipadamente con corte al IV trimestre del 2019.</t>
  </si>
  <si>
    <t>Actividad ejecutada anticipadamente con corte al II trimestre del 2020.</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</si>
  <si>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</si>
  <si>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</si>
  <si>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</si>
  <si>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</si>
  <si>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</si>
  <si>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apliaca. Actividad ejecutada con corte al II Semestre del 2018.</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</si>
  <si>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</si>
  <si>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</si>
  <si>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</si>
  <si>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</si>
  <si>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No aplica. Actividad ejecutada en vigencias anteriores.</t>
  </si>
  <si>
    <t>Actividad ejecutada con corte al I Trimestre de 2020.</t>
  </si>
  <si>
    <t>Actividad ejecutada con corte al III Trimestre de 2019.</t>
  </si>
  <si>
    <t>Actividad ejecutada con corte al IV Trimestre de 2019.</t>
  </si>
  <si>
    <t>No aplica, actividad eliminada en sesión del 27/08/2020 del CICCI.</t>
  </si>
  <si>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t>
    </r>
  </si>
  <si>
    <r>
      <rPr>
        <b/>
        <sz val="11"/>
        <color rgb="FF000000"/>
        <rFont val="Arial Narrow"/>
        <family val="2"/>
      </rPr>
      <t xml:space="preserve">28/08/2020. </t>
    </r>
    <r>
      <rPr>
        <sz val="11"/>
        <color rgb="FF000000"/>
        <rFont val="Arial Narrow"/>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</si>
  <si>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</si>
  <si>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t>No aplica, actividad modificada en sesión del 27/08/2020 del CICCI.</t>
  </si>
  <si>
    <t>No aplica, actividad reformulada en sesión del 27/08/2020 del CICCI.</t>
  </si>
  <si>
    <t>No aplica. Actividad reformulada con corte al primer trimestre del 2020.</t>
  </si>
  <si>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</si>
  <si>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</si>
  <si>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</si>
  <si>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</si>
  <si>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</si>
  <si>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</si>
  <si>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</si>
  <si>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t>AVANCES DE GESTIÓN Y/O CUMPLIMIENTOA A REPORTAR A LA CONTRALORÍA GENERAL DE LA NACIÓN</t>
  </si>
  <si>
    <t>No aplica, la actividad presentó modificación  con la acción, unidad de medida, cantidad y fechas de ejecución de acuerdo a la sesición del 27/08/2020 del CICCI.</t>
  </si>
  <si>
    <t xml:space="preserve">Frente a la presentación de los conceptos recibidos por Colombia Compra Eficiente y la Oficina Juridica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</si>
  <si>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</si>
  <si>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</si>
  <si>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</si>
  <si>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t xml:space="preserve">Actividad reformulada (AME398, AME399, AME400)  con corte al I Trimestre de 2020. </t>
  </si>
  <si>
    <t>Actividad reformulada (AME398, AME399, AME400)  con corte al I Trimestre de 2020.</t>
  </si>
  <si>
    <t>No. HALLAZGO</t>
  </si>
  <si>
    <t>CÓDIGO ACCIÓN DE MEJORA</t>
  </si>
  <si>
    <t>ACTIVIDAD ORIGEN</t>
  </si>
  <si>
    <r>
      <rPr>
        <b/>
        <sz val="11"/>
        <color theme="1"/>
        <rFont val="Arial Narrow"/>
        <family val="2"/>
      </rPr>
      <t xml:space="preserve">15/10/2020. </t>
    </r>
    <r>
      <rPr>
        <sz val="11"/>
        <color theme="1"/>
        <rFont val="Arial Narrow"/>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</si>
  <si>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r>
      <rPr>
        <b/>
        <sz val="11"/>
        <color indexed="8"/>
        <rFont val="Calibri"/>
        <family val="2"/>
        <scheme val="minor"/>
      </rPr>
      <t>Hallazgo 21. Ejecución de contrato de prestación de servicios.</t>
    </r>
    <r>
      <rPr>
        <sz val="11"/>
        <color theme="1"/>
        <rFont val="Calibri"/>
        <family val="2"/>
        <scheme val="minor"/>
      </rPr>
      <t xml:space="preserve"> En la auditoría financiera, se procedió a revisar la carpeta contentiva del contrato de prestación de servicios No. 116 de 2017, junto con el reporte del contratista del sistema documental Orfeo (asignaciones, respuestas proyectadas y reasignaciones).
Al respecto se observa que la ejecución inició el 16 de enero de 2017.
En los informes mensuales del contratista para los meses de enero a octubre, se relaciona el número exacto de productos entregados; sin embargo, para los meses de noviembre y diciembre de 2017 las acciones planteadas son genéricas sin que se relacione y se pueda verificar la entrega efectiva de productos,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para el mes de diciembre se desvirtúa lo reportado por el contratista en su informe de actividades y lo certificado por la supervisora del contrato.
De conformidad con los estudios previos y el texto del contrato de prestación de servicios, el pago se debía hacer en forma mensual (como efectivamente se hizo), previa entrega del informe de actividades y recibido a satisfacción del supervisor del contrato, por lo que los pagos realizados durante 20 días de diciembre sin entrega de productos generaron un presunto detrimento fiscal por valor de $3.813.333.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</si>
  <si>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indexed="8"/>
        <rFont val="Calibri"/>
        <family val="2"/>
        <scheme val="minor"/>
      </rPr>
      <t xml:space="preserve">Hallazgo 15. Radicación cuentas de cobro en contratos de prestación de servicios. </t>
    </r>
    <r>
      <rPr>
        <sz val="11"/>
        <color theme="1"/>
        <rFont val="Calibri"/>
        <family val="2"/>
        <scheme val="minor"/>
      </rPr>
      <t>Los contratistas de prestación de servicios de la Agencia Nacional de Tierras – ANT referidos en la tabla presentada más adelante, no observaron lo establecido en la cláusula tercera de sus respectivos contratos, al no reportar mes a mes los informes para pago, que deben contener las actividades que realizaron y que permitan establecer el cumplimiento del objeto contractual y de las demás obligaciones.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</si>
  <si>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</si>
  <si>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</si>
  <si>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</si>
  <si>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electronico enviado el día 16 de septiembre, en donde se detallan los enunciados y los ajustes a realizar. Así como, un documento en word con la estructura de los mensajes (alertas) para contratistas y supervisores. </t>
  </si>
  <si>
    <t>Por parte de la Subdirección Administrativa y Financiera se vienen adelantando mesas de trabajo con el fin de actualizar el formato de Reserva Presupuestal y creación del instructivo, los cuales se socializarán una vez se encuentra finalizada esta tarea.</t>
  </si>
  <si>
    <t>La actividad se encuentra dentro de los tiemos establecidos.El pasado 10 de junio de la presente vigencia, la Subdirección Administativa y Financiera envió a la Secretaría General y a la Oficina de Planeación la solicitud de actualización del Mapa de Riesgos Institucionales donde se incluyó el nuevo riesgo: "Fallas en la constitución de reservas presupuestales"
La Subidrección se encuentra a la espera de las observaciones e inquietudes por parte del revisor.
Se adjunta correo con evidencia del envío de la información del mapa de riesgos y el mapa donde se encuentra incluido el riesgo.</t>
  </si>
  <si>
    <t>La SAF identificò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</si>
  <si>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r>
      <rPr>
        <b/>
        <sz val="11"/>
        <color indexed="8"/>
        <rFont val="Calibri"/>
        <family val="2"/>
        <scheme val="minor"/>
      </rPr>
      <t>Hallazgo 4. Inventarios por compra de predios.</t>
    </r>
    <r>
      <rPr>
        <sz val="11"/>
        <color theme="1"/>
        <rFont val="Calibri"/>
        <family val="2"/>
        <scheme val="minor"/>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</si>
  <si>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</si>
  <si>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indexed="8"/>
        <rFont val="Calibri"/>
        <family val="2"/>
        <scheme val="minor"/>
      </rPr>
      <t>Hallazgo 9. Reservas presupuestales 2019 - ejecución contractual.</t>
    </r>
    <r>
      <rPr>
        <sz val="11"/>
        <color theme="1"/>
        <rFont val="Calibri"/>
        <family val="2"/>
        <scheme val="minor"/>
      </rPr>
      <t xml:space="preserve"> En la revisión realizada a la constitución de las reservas presupuestales, para la vigencia 2019, se observa que la Agencia Nacional de Tierras, constituyó las siguientes partidas como reservas de apropiación, incumpliendo los requisitos establecidos por la normatividad vigente, por cuanto las partidas no se enmarcan dentro del criterio de “caso fortuito y/o fuerza mayor”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</si>
  <si>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indexed="8"/>
        <rFont val="Calibri"/>
        <family val="2"/>
        <scheme val="minor"/>
      </rPr>
      <t xml:space="preserve">Hallazgo 10. Constitución de reservas presupuestales 2019 Compra de predio. </t>
    </r>
    <r>
      <rPr>
        <sz val="11"/>
        <color theme="1"/>
        <rFont val="Calibri"/>
        <family val="2"/>
        <scheme val="minor"/>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</si>
  <si>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indexed="8"/>
        <rFont val="Calibri"/>
        <family val="2"/>
        <scheme val="minor"/>
      </rPr>
      <t xml:space="preserve">Hallazgo 23. Acceso y accesibilidad a personas con discapacidad.  </t>
    </r>
    <r>
      <rPr>
        <sz val="11"/>
        <color theme="1"/>
        <rFont val="Calibri"/>
        <family val="2"/>
        <scheme val="minor"/>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</si>
  <si>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Narrow"/>
        <family val="2"/>
      </rPr>
      <t xml:space="preserve">19/10/2020. </t>
    </r>
    <r>
      <rPr>
        <sz val="11"/>
        <color theme="1"/>
        <rFont val="Arial Narrow"/>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</si>
  <si>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Narrow"/>
        <family val="2"/>
      </rPr>
      <t>16/10/2020.</t>
    </r>
    <r>
      <rPr>
        <sz val="11"/>
        <color theme="1"/>
        <rFont val="Arial Narrow"/>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</si>
  <si>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Narrow"/>
        <family val="2"/>
      </rPr>
      <t xml:space="preserve">16/10/2020. </t>
    </r>
    <r>
      <rPr>
        <sz val="11"/>
        <color theme="1"/>
        <rFont val="Arial Narrow"/>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</si>
  <si>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</si>
  <si>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Narrow"/>
        <family val="2"/>
      </rPr>
      <t xml:space="preserve">16/10/2020. </t>
    </r>
    <r>
      <rPr>
        <sz val="11"/>
        <color theme="1"/>
        <rFont val="Arial Narrow"/>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</si>
  <si>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t>16/10/2020.</t>
    </r>
    <r>
      <rPr>
        <sz val="11"/>
        <color theme="1"/>
        <rFont val="Arial Narrow"/>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</si>
  <si>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rPr>
        <b/>
        <sz val="11"/>
        <color theme="1"/>
        <rFont val="Arial Narrow"/>
        <family val="2"/>
      </rPr>
      <t>13/10/2020</t>
    </r>
    <r>
      <rPr>
        <sz val="11"/>
        <color theme="1"/>
        <rFont val="Arial Narrow"/>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</si>
  <si>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</si>
  <si>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</si>
  <si>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Narrow"/>
        <family val="2"/>
      </rPr>
      <t xml:space="preserve">28/08/2020. </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</si>
  <si>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theme="1"/>
        <rFont val="Arial Narrow"/>
        <family val="2"/>
      </rPr>
      <t xml:space="preserve">16/10/2020. </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</si>
  <si>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Narrow"/>
        <family val="2"/>
      </rPr>
      <t>19/10/2020.</t>
    </r>
    <r>
      <rPr>
        <sz val="11"/>
        <color theme="1"/>
        <rFont val="Arial Narrow"/>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</si>
  <si>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t xml:space="preserve">16/10/2020. </t>
    </r>
    <r>
      <rPr>
        <sz val="11"/>
        <color theme="1"/>
        <rFont val="Arial Narrow"/>
        <family val="2"/>
      </rPr>
      <t>La Subdirección Administrativa y Financiera suministró 33 correo electrónicos remitidos a los supervisores de contratos a fin de informar los contratistas que no han gestionado sus cuentas de cobro, así:</t>
    </r>
    <r>
      <rPr>
        <b/>
        <sz val="11"/>
        <color theme="1"/>
        <rFont val="Arial Narrow"/>
        <family val="2"/>
      </rPr>
      <t xml:space="preserve">
Agosto: </t>
    </r>
    <r>
      <rPr>
        <sz val="11"/>
        <color theme="1"/>
        <rFont val="Arial Narrow"/>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Narrow"/>
        <family val="2"/>
      </rPr>
      <t xml:space="preserve">
Septiembre: </t>
    </r>
    <r>
      <rPr>
        <sz val="11"/>
        <color theme="1"/>
        <rFont val="Arial Narrow"/>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Narrow"/>
        <family val="2"/>
      </rPr>
      <t>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Narrow"/>
        <family val="2"/>
      </rPr>
      <t xml:space="preserve">
</t>
    </r>
    <r>
      <rPr>
        <sz val="11"/>
        <color theme="1"/>
        <rFont val="Arial Narrow"/>
        <family val="2"/>
      </rPr>
      <t>Por otra parte, se allegó el cuerpo de los correos electrónicos automáticos a remitirse a los contratistas y supervisores como alertas.</t>
    </r>
  </si>
  <si>
    <r>
      <rPr>
        <b/>
        <sz val="11"/>
        <color theme="1"/>
        <rFont val="Arial Narrow"/>
        <family val="2"/>
      </rPr>
      <t xml:space="preserve">15/10/2020. </t>
    </r>
    <r>
      <rPr>
        <sz val="11"/>
        <color theme="1"/>
        <rFont val="Arial Narrow"/>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Narrow"/>
        <family val="2"/>
      </rPr>
      <t>1. Incorporar alertas para los contratistas persona natural y a sus supervisores cuando no hayan presentado el informe de actividades ni cuentas de cobro de manera mensual:</t>
    </r>
    <r>
      <rPr>
        <sz val="11"/>
        <color theme="1"/>
        <rFont val="Arial Narrow"/>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Narrow"/>
        <family val="2"/>
      </rPr>
      <t xml:space="preserve">
2. Visualización de las evidencias del cumplimiento de las obligaciones en los informes de actividades.</t>
    </r>
    <r>
      <rPr>
        <sz val="11"/>
        <color theme="1"/>
        <rFont val="Arial Narrow"/>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Narrow"/>
        <family val="2"/>
      </rPr>
      <t>3. Certificaciones contractuales – persona natural de forma automática.</t>
    </r>
    <r>
      <rPr>
        <sz val="11"/>
        <color theme="1"/>
        <rFont val="Arial Narrow"/>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Narrow"/>
        <family val="2"/>
      </rPr>
      <t>4. Integración de KLIC y Orfeo:</t>
    </r>
    <r>
      <rPr>
        <sz val="11"/>
        <color theme="1"/>
        <rFont val="Arial Narrow"/>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Narrow"/>
        <family val="2"/>
      </rPr>
      <t>5. Aplicación de gestión de las solicitudes contractuales.</t>
    </r>
    <r>
      <rPr>
        <sz val="11"/>
        <color theme="1"/>
        <rFont val="Arial Narrow"/>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</si>
  <si>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r>
      <rPr>
        <b/>
        <sz val="11"/>
        <color rgb="FF000000"/>
        <rFont val="Arial Narrow"/>
        <family val="2"/>
      </rPr>
      <t xml:space="preserve">28/08/2020.  </t>
    </r>
    <r>
      <rPr>
        <sz val="11"/>
        <color rgb="FF000000"/>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t>
    </r>
  </si>
  <si>
    <r>
      <rPr>
        <b/>
        <sz val="11"/>
        <color theme="1"/>
        <rFont val="Calibri"/>
        <family val="2"/>
        <scheme val="minor"/>
      </rPr>
      <t>Hallazgo No. 12.</t>
    </r>
    <r>
      <rPr>
        <sz val="11"/>
        <color indexed="8"/>
        <rFont val="Calibri   "/>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 de la revision (mayo 2017), asi:
</t>
    </r>
    <r>
      <rPr>
        <b/>
        <sz val="11"/>
        <color indexed="8"/>
        <rFont val="Calibri   "/>
      </rPr>
      <t xml:space="preserve">Punta Brava </t>
    </r>
    <r>
      <rPr>
        <sz val="11"/>
        <color indexed="8"/>
        <rFont val="Calibri   "/>
      </rPr>
      <t xml:space="preserve">Ubicado en el Sector de Punta  Brava.
</t>
    </r>
    <r>
      <rPr>
        <b/>
        <sz val="11"/>
        <color indexed="8"/>
        <rFont val="Calibri   "/>
      </rPr>
      <t>Isla  Latifundio  y  Minifundio</t>
    </r>
    <r>
      <rPr>
        <sz val="11"/>
        <color indexed="8"/>
        <rFont val="Calibri   "/>
      </rPr>
      <t xml:space="preserve">  ubicados  en el corregimiento  de  Barn con número de Cedula  Catastral 0003-0007-0001-00   y  0003-0008-0001-000.
</t>
    </r>
    <r>
      <rPr>
        <b/>
        <sz val="11"/>
        <color indexed="8"/>
        <rFont val="Calibri   "/>
      </rPr>
      <t>Terreno  Baldio  sin  Nombre Conocido</t>
    </r>
    <r>
      <rPr>
        <sz val="11"/>
        <color indexed="8"/>
        <rFont val="Calibri   "/>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Calibri   "/>
      </rPr>
      <t>Estero  de  Canapote</t>
    </r>
    <r>
      <rPr>
        <sz val="11"/>
        <color indexed="8"/>
        <rFont val="Calibri   "/>
      </rPr>
      <t xml:space="preserve">  ubicado   en el corregimiento  de  Barn con número   de   cedula
catastral 00-03-0016-0001-00 . (No hay poliza)
</t>
    </r>
    <r>
      <rPr>
        <b/>
        <sz val="11"/>
        <color indexed="8"/>
        <rFont val="Calibri   "/>
      </rPr>
      <t>Terreno localizado en el sector La Istete I</t>
    </r>
    <r>
      <rPr>
        <sz val="11"/>
        <color indexed="8"/>
        <rFont val="Calibri   "/>
      </rPr>
      <t xml:space="preserve">, ubicado en el sector de isleta, en Isla Grande, con el número de Cedula Catastral 003-0012-0014-001.
</t>
    </r>
    <r>
      <rPr>
        <b/>
        <sz val="11"/>
        <color indexed="8"/>
        <rFont val="Calibri   "/>
      </rPr>
      <t>Terreno localizado en  el sector la isleta II,</t>
    </r>
    <r>
      <rPr>
        <sz val="11"/>
        <color indexed="8"/>
        <rFont val="Calibri   "/>
      </rPr>
      <t xml:space="preserve"> ubicado en el sector de isleta, en Isla Grande, con el número de Cedula Catastral 003-0012-0013-001.
</t>
    </r>
    <r>
      <rPr>
        <b/>
        <sz val="11"/>
        <color indexed="8"/>
        <rFont val="Calibri   "/>
      </rPr>
      <t>ISAL UNICA</t>
    </r>
    <r>
      <rPr>
        <sz val="11"/>
        <color indexed="8"/>
        <rFont val="Calibri   "/>
      </rPr>
      <t xml:space="preserve"> 2800 metros.
</t>
    </r>
    <r>
      <rPr>
        <b/>
        <sz val="11"/>
        <color indexed="8"/>
        <rFont val="Calibri   "/>
      </rPr>
      <t>Predio Suanoga</t>
    </r>
    <r>
      <rPr>
        <sz val="11"/>
        <color indexed="8"/>
        <rFont val="Calibri   "/>
      </rPr>
      <t xml:space="preserve"> en Isla grande, ocupacion del señor Benedite, cedula  catastral   No 000300010085001.</t>
    </r>
    <r>
      <rPr>
        <sz val="14"/>
        <color indexed="8"/>
        <rFont val="Arial Narrow"/>
        <family val="2"/>
      </rPr>
      <t xml:space="preserve">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</si>
  <si>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t xml:space="preserve">No se han celebrado convenios nuevos en la actual vigencia, esta en negociacion con los cooperantes actuales Convenio 875 de 2017  y 361 de 2016 firmar un acta de compromiso, los supervisores han enviado informes de seguimiento de acuerodo a reportes de cooperante. </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</si>
  <si>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</si>
  <si>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r>
      <rPr>
        <b/>
        <sz val="11"/>
        <color indexed="8"/>
        <rFont val="Calibri"/>
        <family val="2"/>
        <scheme val="minor"/>
      </rPr>
      <t>Hallazgo 21. Ejecución de contrato de prestación de servicios.</t>
    </r>
    <r>
      <rPr>
        <sz val="11"/>
        <color theme="1"/>
        <rFont val="Calibri"/>
        <family val="2"/>
        <scheme val="minor"/>
      </rPr>
      <t xml:space="preserve"> En la auditoría financiera, se procedió a revisar la carpeta contentiva del contrato de prestación de servicios No. 116 de 2017, junto con el reporte del contratista del sistema documental Orfeo (asignaciones, respuestas proyectadas y reasignaciones).
Al respecto se observa que la ejecución inició el 16 de enero de 2017.
En los informes mensuales del contratista para los meses de enero a octubre, se relaciona el número exacto de productos entregados; sin embargo, para los meses de noviembre y diciembre de 2017 las acciones planteadas son genéricas sin que se relacione y se pueda verificar la entrega efectiva de productos,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para el mes de diciembre se desvirtúa lo reportado por el contratista en su informe de actividades y lo certificado por la supervisora del contrato.
De conformidad con los estudios previos y el texto del contrato de prestación de servicios, el pago se debía hacer en forma mensual (como efectivamente se hizo), previa entrega del informe de actividades y recibido a satisfacción del supervisor del contrato, por lo que los pagos realizados durante 20 días de diciembre sin entrega de productos generaron un presunto detrimento fiscal por valor de $3.813.333.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</si>
  <si>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indexed="8"/>
        <rFont val="Calibri"/>
        <family val="2"/>
        <scheme val="minor"/>
      </rPr>
      <t xml:space="preserve">Hallazgo 15. Radicación cuentas de cobro en contratos de prestación de servicios.  </t>
    </r>
    <r>
      <rPr>
        <sz val="11"/>
        <color theme="1"/>
        <rFont val="Calibri"/>
        <family val="2"/>
        <scheme val="minor"/>
      </rPr>
      <t>Los contratistas de prestación de servicios de la Agencia Nacional de Tierras – ANT referidos en la tabla presentada más adelante, no observaron lo establecido en la cláusula tercera de sus respectivos contratos, al no reportar mes a mes los informes para pago, que deben contener las actividades que realizaron y que permitan establecer el cumplimiento del objeto contractual y de las demás obligaciones.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</si>
  <si>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indexed="8"/>
        <rFont val="Calibri"/>
        <family val="2"/>
        <scheme val="minor"/>
      </rPr>
      <t>Hallazgo 14. Publicación en SECOP Convenio de Asociación 1006 de 2019.</t>
    </r>
    <r>
      <rPr>
        <sz val="11"/>
        <color theme="1"/>
        <rFont val="Calibri"/>
        <family val="2"/>
        <scheme val="minor"/>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</si>
  <si>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rPr>
        <b/>
        <sz val="11"/>
        <color indexed="8"/>
        <rFont val="Calibri"/>
        <family val="2"/>
        <scheme val="minor"/>
      </rPr>
      <t>Hallazgo 13. Justificación contratación Acuerdo de Financiación 943 de 2019 entre ANT y PNUD.</t>
    </r>
    <r>
      <rPr>
        <sz val="11"/>
        <color theme="1"/>
        <rFont val="Calibri"/>
        <family val="2"/>
        <scheme val="minor"/>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</si>
  <si>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rPr>
        <b/>
        <sz val="11"/>
        <color indexed="8"/>
        <rFont val="Calibri"/>
        <family val="2"/>
        <scheme val="minor"/>
      </rPr>
      <t xml:space="preserve">Hallazgo 2. Legalización de desembolsos en convenios ANT. </t>
    </r>
    <r>
      <rPr>
        <sz val="11"/>
        <color theme="1"/>
        <rFont val="Calibri"/>
        <family val="2"/>
        <scheme val="minor"/>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se adicionaron y desembolsaron recursos por $32.067.000.000 en la vigencia 2019, pese a que no han ejecutado los desembolsos que fueron entregados en años anteriores.
En el caso del convenio No. 715 de 2017 con el consorcio FADAP2012, la ejecución al cierre de la vigencia es cero;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 deficiencias en la vigilancia y control por parte de la supervisión, por cuanto no se realiza un seguimiento oportuno de las obligaciones del convenio, y de la legalización de los desembolsos por parte de los cooperantes.
Las situaciones descritas llevan al incumplimiento de las metas y objetivos de los proyectos en la vigencia 2019, por cuanto se giraron los recursos, sin ejecución física.
Además, los recursos que fueron legalizados no presentan soportes financieros que evidencien la destinación de los recursos públicos, por parte de los cooperantes, por lo cual, se establece una incorreción significativa y no material por valor de $2.595.787.068 en la subcuenta 190801 Recursos entregados en administración, ante la incertidumbre, por la imposibilidad de obtener evidencia.
</t>
    </r>
  </si>
  <si>
    <r>
      <rPr>
        <b/>
        <sz val="11"/>
        <color indexed="8"/>
        <rFont val="Arial Narrow"/>
        <family val="2"/>
      </rPr>
      <t>Hallazgo 16. Convenio Interadministrativo No. 875 de 2017 suscrito con la FAO (A16) (D8)</t>
    </r>
    <r>
      <rPr>
        <sz val="11"/>
        <color theme="1"/>
        <rFont val="Arial Narrow"/>
        <family val="2"/>
      </rPr>
      <t xml:space="preserve">
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t>
    </r>
  </si>
  <si>
    <r>
      <rPr>
        <b/>
        <sz val="11"/>
        <color theme="1"/>
        <rFont val="Arial Narrow"/>
        <family val="2"/>
      </rPr>
      <t xml:space="preserve">19/10/2020. </t>
    </r>
    <r>
      <rPr>
        <sz val="11"/>
        <color theme="1"/>
        <rFont val="Arial Narrow"/>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</si>
  <si>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</si>
  <si>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Narrow"/>
        <family val="2"/>
      </rPr>
      <t xml:space="preserve">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</si>
  <si>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</si>
  <si>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Narrow"/>
        <family val="2"/>
      </rPr>
      <t xml:space="preserve">
19/10/2020.</t>
    </r>
    <r>
      <rPr>
        <sz val="11"/>
        <color theme="1"/>
        <rFont val="Arial Narrow"/>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</si>
  <si>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Narrow"/>
        <family val="2"/>
      </rPr>
      <t xml:space="preserve">
19/10/2020. </t>
    </r>
    <r>
      <rPr>
        <sz val="11"/>
        <color theme="1"/>
        <rFont val="Arial Narrow"/>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</si>
  <si>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</si>
  <si>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</si>
  <si>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</si>
  <si>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indexed="8"/>
        <rFont val="Calibri"/>
        <family val="2"/>
        <scheme val="minor"/>
      </rPr>
      <t xml:space="preserve">Hallazgo 23. Acceso y accesibilidad a personas con discapacidad.  </t>
    </r>
    <r>
      <rPr>
        <sz val="11"/>
        <color theme="1"/>
        <rFont val="Calibri"/>
        <family val="2"/>
        <scheme val="minor"/>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</si>
  <si>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Narrow"/>
        <family val="2"/>
      </rPr>
      <t>19/10/2020.</t>
    </r>
    <r>
      <rPr>
        <sz val="11"/>
        <color theme="1"/>
        <rFont val="Arial Narrow"/>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Narrow"/>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Narrow"/>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</si>
  <si>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Narrow"/>
        <family val="2"/>
      </rPr>
      <t>19/10/2020.</t>
    </r>
    <r>
      <rPr>
        <sz val="11"/>
        <color theme="1"/>
        <rFont val="Arial Narrow"/>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</si>
  <si>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</si>
  <si>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</si>
  <si>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adquiran unos compromisos a los cuales se deberán hacer seguimiento.</t>
  </si>
  <si>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capertas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</si>
  <si>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</si>
  <si>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r>
      <rPr>
        <b/>
        <sz val="11"/>
        <color indexed="8"/>
        <rFont val="Calibri"/>
        <family val="2"/>
        <scheme val="minor"/>
      </rPr>
      <t xml:space="preserve">Hallazgo 17. Convenio No. 1278 de 2019 ANT - ONU FAO. </t>
    </r>
    <r>
      <rPr>
        <sz val="11"/>
        <color theme="1"/>
        <rFont val="Calibri"/>
        <family val="2"/>
        <scheme val="minor"/>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La ANT aporta el 100% del valor total del convenio; es decir, que conforme a esto, el convenio debe regirse por la normatividad colombiana y no por la establecida por la FAO.
Se señala en pie de página en el convenio que, la FAO hará una contribución no monetaria de USD $1.421.000; más una contribución proveniente de la Cooperación Italiana por USD $35.000; que no están incluidos en el valor del convenio.
• El Convenio No. 1278 de 2019, no se encuentra dentro de las excepciones establecidas expresamente en el inciso segundo del artículo 20; por tanto, debe regirse por la normatividad colombiana.
• La ANT celebra el convenio para la administración o gerencia de los recursos públicos, con un organismo de cooperación internacional, para este caso, la FAO, situación que se encuentra expresamente prohibida.
Adicionalmente,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La vulneración de los principios presupuestales,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incorrecta soportabilidad de los recursos públicos en cuantía de $20.250.000.000, ante la vulneración a los principios presupuestales de anualidad y el incumplimiento del ordenamiento jurídico en materia contractual.</t>
    </r>
  </si>
  <si>
    <r>
      <rPr>
        <b/>
        <sz val="11"/>
        <color indexed="8"/>
        <rFont val="Calibri"/>
        <family val="2"/>
        <scheme val="minor"/>
      </rPr>
      <t xml:space="preserve">Hallazgo 2. Legalización de desembolsos en convenios ANT. </t>
    </r>
    <r>
      <rPr>
        <sz val="11"/>
        <color theme="1"/>
        <rFont val="Calibri"/>
        <family val="2"/>
        <scheme val="minor"/>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se adicionaron y desembolsaron recursos por $32.067.000.000 en la vigencia 2019, pese a que no han ejecutado los desembolsos que fueron entregados en años anteriores.
E</t>
    </r>
    <r>
      <rPr>
        <sz val="11"/>
        <rFont val="Calibri"/>
        <family val="2"/>
        <scheme val="minor"/>
      </rPr>
      <t>n el caso del convenio No. 715 de 2017 con el consorcio FADAP2012</t>
    </r>
    <r>
      <rPr>
        <sz val="11"/>
        <color theme="1"/>
        <rFont val="Calibri"/>
        <family val="2"/>
        <scheme val="minor"/>
      </rPr>
      <t xml:space="preserve">, la ejecución al cierre de la vigencia es cero;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 deficiencias en la vigilancia y control por parte de la supervisión, por cuanto no se realiza un seguimiento oportuno de las obligaciones del convenio, y de la legalización de los desembolsos por parte de los cooperantes.
Las situaciones descritas llevan al incumplimiento de las metas y objetivos de los proyectos en la vigencia 2019, por cuanto se giraron los recursos, sin ejecución física.
Además, los recursos que fueron legalizados no presentan soportes financieros que evidencien la destinación de los recursos públicos, por parte de los cooperantes, por lo cual, se establece una incorreción significativa y no material por valor de $2.595.787.068 en la subcuenta 190801 Recursos entregados en administración, ante la incertidumbre, por la imposibilidad de obtener evidencia.
</t>
    </r>
  </si>
  <si>
    <r>
      <rPr>
        <b/>
        <sz val="11"/>
        <color theme="1"/>
        <rFont val="Arial Narrow"/>
        <family val="2"/>
      </rPr>
      <t>11/092020.</t>
    </r>
    <r>
      <rPr>
        <sz val="11"/>
        <color theme="1"/>
        <rFont val="Arial"/>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Topaipi.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family val="2"/>
      </rPr>
      <t>19/10/2020.</t>
    </r>
    <r>
      <rPr>
        <sz val="11"/>
        <color theme="1"/>
        <rFont val="Arial"/>
        <family val="2"/>
      </rPr>
      <t xml:space="preserve"> 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</si>
  <si>
    <r>
      <rPr>
        <b/>
        <sz val="11"/>
        <color theme="1"/>
        <rFont val="Arial Narrow"/>
        <family val="2"/>
      </rPr>
      <t>19/10/2020.</t>
    </r>
    <r>
      <rPr>
        <sz val="11"/>
        <color theme="1"/>
        <rFont val="Arial Narrow"/>
        <family val="2"/>
      </rPr>
      <t xml:space="preserve"> La Dirección de Ordenamiento Social de la propiedad allegó soportes relacionados con el:
</t>
    </r>
    <r>
      <rPr>
        <b/>
        <sz val="11"/>
        <color theme="1"/>
        <rFont val="Arial Narrow"/>
        <family val="2"/>
      </rPr>
      <t>Convenio 951 de 2017</t>
    </r>
    <r>
      <rPr>
        <sz val="11"/>
        <color theme="1"/>
        <rFont val="Arial Narrow"/>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Narrow"/>
        <family val="2"/>
      </rPr>
      <t>Convenio 986 de 2017</t>
    </r>
    <r>
      <rPr>
        <sz val="11"/>
        <color theme="1"/>
        <rFont val="Arial Narrow"/>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</si>
  <si>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t xml:space="preserve">Mediante la Resolución No. 9641 del 02 de octubre de 2020 </t>
    </r>
    <r>
      <rPr>
        <i/>
        <sz val="11"/>
        <color theme="1"/>
        <rFont val="Arial Narrow"/>
        <family val="2"/>
      </rPr>
      <t>“Por la cual se establece la jornada laboral, el horario de trabajo y el horario flexible para los servidores públicos de la Agencia Nacional de Tierras - ANT”</t>
    </r>
    <r>
      <rPr>
        <sz val="11"/>
        <color theme="1"/>
        <rFont val="Arial Narrow"/>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electronico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</si>
  <si>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</si>
  <si>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</si>
  <si>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r>
      <rPr>
        <b/>
        <sz val="11"/>
        <color theme="1"/>
        <rFont val="Arial Narrow"/>
        <family val="2"/>
      </rPr>
      <t xml:space="preserve">19/10/2020. </t>
    </r>
    <r>
      <rPr>
        <sz val="11"/>
        <color theme="1"/>
        <rFont val="Arial Narrow"/>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</si>
  <si>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t>Gestión: se continua validando la información de los Estudios Socioeconómicos del caso Mocondino.</t>
  </si>
  <si>
    <t>Actividad en Gestión: Se encuentra en revisión este procedimiento para los ajustes a que haya lugar.</t>
  </si>
  <si>
    <r>
      <rPr>
        <b/>
        <sz val="11"/>
        <color theme="1"/>
        <rFont val="Arial Narrow"/>
        <family val="2"/>
      </rPr>
      <t xml:space="preserve">19/10/2020. </t>
    </r>
    <r>
      <rPr>
        <sz val="11"/>
        <color theme="1"/>
        <rFont val="Arial Narrow"/>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</si>
  <si>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Narrow"/>
        <family val="2"/>
      </rPr>
      <t>19/10/2020.</t>
    </r>
    <r>
      <rPr>
        <sz val="11"/>
        <color theme="1"/>
        <rFont val="Arial Narrow"/>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</si>
  <si>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um texto para citar a la Gobernación y poder así encontrar cual será la vocación de los predios. </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</si>
  <si>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</si>
  <si>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</si>
  <si>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</si>
  <si>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Se avanza en la revisión para aprobación desde el Ministerio de Ambiente y Desarrollo Sostenible de los ajustes al polígono de la Zona de Reserva Campesina Pato Balsillas,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</si>
  <si>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</si>
  <si>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</si>
  <si>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</si>
  <si>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</si>
  <si>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r>
      <rPr>
        <b/>
        <sz val="11"/>
        <color theme="1"/>
        <rFont val="Arial Narrow"/>
        <family val="2"/>
      </rPr>
      <t>14/07/2020.</t>
    </r>
    <r>
      <rPr>
        <sz val="11"/>
        <color theme="1"/>
        <rFont val="Arial Narrow"/>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
15/07/2020.  </t>
    </r>
    <r>
      <rPr>
        <sz val="11"/>
        <color theme="1"/>
        <rFont val="Arial Narrow"/>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</si>
  <si>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Narrow"/>
        <family val="2"/>
      </rPr>
      <t xml:space="preserve">
30/01/2020.</t>
    </r>
    <r>
      <rPr>
        <sz val="11"/>
        <color theme="1"/>
        <rFont val="Arial Narrow"/>
        <family val="2"/>
      </rPr>
      <t xml:space="preserve"> La actividad presentó incumplimiento frente a su programación, toda vez que, no se reportaron avances , ni soportes que evidencien su cumplimiento.</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</si>
  <si>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15/07/2020.  </t>
    </r>
    <r>
      <rPr>
        <sz val="11"/>
        <color theme="1"/>
        <rFont val="Arial Narrow"/>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Narrow"/>
        <family val="2"/>
      </rPr>
      <t xml:space="preserve">
</t>
    </r>
  </si>
  <si>
    <r>
      <rPr>
        <b/>
        <sz val="11"/>
        <color theme="1"/>
        <rFont val="Arial Narrow"/>
        <family val="2"/>
      </rPr>
      <t>30/12/2019.</t>
    </r>
    <r>
      <rPr>
        <sz val="11"/>
        <color theme="1"/>
        <rFont val="Arial Narrow"/>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Narrow"/>
        <family val="2"/>
      </rPr>
      <t xml:space="preserve">30/01/2020. </t>
    </r>
    <r>
      <rPr>
        <sz val="11"/>
        <color theme="1"/>
        <rFont val="Arial Narrow"/>
        <family val="2"/>
      </rPr>
      <t xml:space="preserve">La actividad presentó incumplimiento frente a su programación, toda vez que, no se reportaron avances, ni soportes que evidencien su cumplimiento.
</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</si>
  <si>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Narrow"/>
        <family val="2"/>
      </rPr>
      <t xml:space="preserve">15/07/2020. </t>
    </r>
    <r>
      <rPr>
        <sz val="11"/>
        <color theme="1"/>
        <rFont val="Arial Narrow"/>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</si>
  <si>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</si>
  <si>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</si>
  <si>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rgb="FF000000"/>
        <rFont val="Arial Narrow"/>
        <family val="2"/>
      </rPr>
      <t xml:space="preserve">Hallazgo 1. Incumplimientos en el procedimiento de compra directa del Predio "Agua Linda"  </t>
    </r>
    <r>
      <rPr>
        <sz val="11"/>
        <color rgb="FF000000"/>
        <rFont val="Arial Narrow"/>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</si>
  <si>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rFont val="Calibri"/>
        <family val="2"/>
        <scheme val="minor"/>
      </rPr>
      <t xml:space="preserve">Hallazgo 18. Soportes documentales. </t>
    </r>
    <r>
      <rPr>
        <sz val="11"/>
        <rFont val="Calibri"/>
        <family val="2"/>
        <scheme val="minor"/>
      </rPr>
      <t xml:space="preserve"> La verificación documental a la información presentada a la CGR, permitió evidenciar debilidades en aspectos de gestión documental, en especial, en lo referente a la falta de la tabla de contenido de los expedientes, entre ellos: los Almendros, los Naranjos y Bella Vista, lo cual no permite una consulta ágil de los mismos dentro del expediente.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 expedientes de adjudicación de subsidios SIRA,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</si>
  <si>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</si>
  <si>
    <r>
      <rPr>
        <b/>
        <sz val="11"/>
        <color theme="1"/>
        <rFont val="Arial Narrow"/>
        <family val="2"/>
      </rPr>
      <t xml:space="preserve">Predio VlliaDiana: </t>
    </r>
    <r>
      <rPr>
        <sz val="11"/>
        <color theme="1"/>
        <rFont val="Arial Narrow"/>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Nacaión para su recuperación y reintegro a la ANT.
</t>
    </r>
    <r>
      <rPr>
        <b/>
        <sz val="11"/>
        <color theme="1"/>
        <rFont val="Arial Narrow"/>
        <family val="2"/>
      </rPr>
      <t xml:space="preserve">Parcelación Santa Ines: </t>
    </r>
    <r>
      <rPr>
        <sz val="11"/>
        <color theme="1"/>
        <rFont val="Arial Narrow"/>
        <family val="2"/>
      </rPr>
      <t xml:space="preserve">Se emitieron resoluciones de revocatoría el 23 de septiembre de 2020, por la Dirección de Acceso a Tierras, las cuales fueron remtidas a los beneficiarios para notificcaión electrónica, una ves notificadas se remitiranb a la ORIP de Bucaramanga  para su respectivo registro. ( se anexa listado de notificaciones y soportes de revocatoría).
</t>
    </r>
    <r>
      <rPr>
        <b/>
        <sz val="11"/>
        <color theme="1"/>
        <rFont val="Arial Narrow"/>
        <family val="2"/>
      </rPr>
      <t xml:space="preserve">Predio La Calera: </t>
    </r>
    <r>
      <rPr>
        <sz val="11"/>
        <color theme="1"/>
        <rFont val="Arial Narrow"/>
        <family val="2"/>
      </rPr>
      <t xml:space="preserve">Para dar cumplineto al ajuste de  la  unidad de medida,  se anexa  la  resolución de revocatoría  del 17 de julio de 2019 predio la Calera, se anexa el envió del oficio 20204100552341 ante la ORIP de Armero, con la solicitudde registro de la Resolución No. 9467 del 17 de julio de 2019 en los folios de matrícula inmobiliaria No. 352-0000824 y 352-0003410 predios “LAESPERANZA Y NORMANDIA O LA CALERA”, vereda San Antonio, municipio deLérida.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</si>
  <si>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revocatoría de predio hasta tanto la misma beneficiaria emita concentimiento para dicho trámite ( es de aclarar que esta beneficiaria no posse un doble beneficio , unicamente obra como beneficiaría del subsidio que le adjudico el predio Villa Diana.) 
Predio Villa Diana: Mediante memorando 20204100227583 del 6 de octubre de 2020, se remitió a la Subdirección de Tierras de la Nación, antecedentes y resolucuón 477 de 2020 por medio de la cual se revoca una cuota parte del predio Villa Diana para el trámite de recuprtación y reintegro a la ANT. 
Parcelación Santa Ines: Una vez notificadas las resoluciones de revocatotrias y remitidas a la ORIP se realizará el envió de los documetos a la Subdirección de Tierras de la Nación. 
Predio La Calera: Mediante memorando 20204100224113 del 5 de octubre de 2020, se remitio a la Subdirección de Tierras de la Nación, antecedentes para dar tramite a la recuperación y Reintegro del predio la Calera."
Queda cumplida en un 100%</t>
  </si>
  <si>
    <r>
      <rPr>
        <b/>
        <sz val="11"/>
        <color theme="1"/>
        <rFont val="Arial Narrow"/>
        <family val="2"/>
      </rPr>
      <t>28/08/2020.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Narrow"/>
        <family val="2"/>
      </rPr>
      <t>Así mismo, la Oficina Jurídica allegó el memorando 20204100175713 del  19/08/2020 mediante el cual expone las situaciones por las cuales la acción de mejora en cuestión no es procedente.</t>
    </r>
    <r>
      <rPr>
        <i/>
        <sz val="11"/>
        <color theme="1"/>
        <rFont val="Arial Narrow"/>
        <family val="2"/>
      </rPr>
      <t xml:space="preserve">
</t>
    </r>
    <r>
      <rPr>
        <sz val="11"/>
        <color theme="1"/>
        <rFont val="Arial Narrow"/>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t>
    </r>
  </si>
  <si>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</si>
  <si>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r>
      <rPr>
        <b/>
        <sz val="11"/>
        <color theme="1"/>
        <rFont val="Arial Narrow"/>
        <family val="2"/>
      </rPr>
      <t xml:space="preserve">28/08/2020.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</si>
  <si>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t>
    </r>
    <r>
      <rPr>
        <b/>
        <sz val="11"/>
        <color theme="1"/>
        <rFont val="Arial Narrow"/>
        <family val="2"/>
      </rPr>
      <t xml:space="preserve">20/10/2020. </t>
    </r>
    <r>
      <rPr>
        <sz val="11"/>
        <color theme="1"/>
        <rFont val="Arial Narrow"/>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</si>
  <si>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Narrow"/>
        <family val="2"/>
      </rPr>
      <t xml:space="preserve">21/10/2020. </t>
    </r>
    <r>
      <rPr>
        <sz val="11"/>
        <color theme="1"/>
        <rFont val="Arial Narrow"/>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</si>
  <si>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21/10/2020. </t>
    </r>
    <r>
      <rPr>
        <sz val="11"/>
        <color theme="1"/>
        <rFont val="Arial Narrow"/>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</si>
  <si>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Narrow"/>
        <family val="2"/>
      </rPr>
      <t xml:space="preserve">20/10/2020. </t>
    </r>
    <r>
      <rPr>
        <sz val="11"/>
        <color theme="1"/>
        <rFont val="Arial Narrow"/>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</si>
  <si>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Narrow"/>
        <family val="2"/>
      </rPr>
      <t xml:space="preserve">20/10/2020.   </t>
    </r>
    <r>
      <rPr>
        <sz val="11"/>
        <color theme="1"/>
        <rFont val="Arial Narrow"/>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</si>
  <si>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MC-328 y MC-329 establecidas para dar tratamiento al Hallazgo 26 de la Auditoría Financiera vigencia fiscal 2018.  Que de acuerdo a su solicitud, el Comité aprobó la propuesta presentada por la Dirección, dándose origen a 2 nuevas acciones las cuales se registraron bajo los códigos AMC-458 y AMC-459.
</t>
    </r>
    <r>
      <rPr>
        <b/>
        <sz val="11"/>
        <color theme="1"/>
        <rFont val="Arial Narrow"/>
        <family val="2"/>
      </rPr>
      <t xml:space="preserve">21/10/2020. </t>
    </r>
    <r>
      <rPr>
        <sz val="11"/>
        <color theme="1"/>
        <rFont val="Arial Narrow"/>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</si>
  <si>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t>El 6 de Octubre de 2020 se dio la primera mesa de trabajo, con el fin de  definir la pertinecia de la actualización del procedimiento ACCTI-P-016, los asistentes  a la  reunión fueron Luz Dary Ayala Perez ( LÍder del proceso de Subsidio), Nadia Catalina Vidal (Apoyo al proceso de adquisción de predios), Catalina Carreño ( Abogada encargada del proceso de Revocatorías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8"/>
        <color theme="1"/>
        <rFont val="Arial Narrow"/>
        <family val="2"/>
      </rPr>
      <t xml:space="preserve"> </t>
    </r>
    <r>
      <rPr>
        <sz val="11"/>
        <color theme="1"/>
        <rFont val="Arial Narrow"/>
        <family val="2"/>
      </rPr>
      <t xml:space="preserve">
</t>
    </r>
    <r>
      <rPr>
        <b/>
        <sz val="14"/>
        <color theme="1"/>
        <rFont val="Arial Narrow"/>
        <family val="2"/>
      </rPr>
      <t xml:space="preserve">Por favor ajustar el responsable esta actividad es de Sub. Zonas Focalizadas </t>
    </r>
  </si>
  <si>
    <t>El equipo de la Subdirección identificó, que de los predios ubicados en las Islas del rosario son 158, respecto de los cuales 50 tienen contrato vigente, razón por la  cual nos encontramos en etapa de suscripción de contrato, finalizando,  la cual se elaborárá el respectivo informe con la información depurada y el número real de predios sin contrato.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</si>
  <si>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</si>
  <si>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En el momento la subdirección de Administración se encuentra  en fase de suscripción de contratos, finalizada la cual se podrá avanzar con el requerimeinto respectivo.</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</si>
  <si>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</si>
  <si>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La subdirección de Administración de Tierras de la Nación viene avanzando en el desarrollo de la fase de suscripción de contratos, razón por la que se elaboró el primer informe de seguimiento a la suscripción de los contratos en el cual se evidencian cada auna de las gestiones adelantadas con miras a lograr la regularización de la ocupación de los predios ubicados en las Islas. Además se adjunta los soportes de avance a la gestión de la accion de mejora AME 447 que sirven de insumo para realizar las gestones tendientes al seguimiento de suscripción de contratos.</t>
  </si>
  <si>
    <r>
      <rPr>
        <b/>
        <sz val="11"/>
        <color theme="1"/>
        <rFont val="Arial Narrow"/>
        <family val="2"/>
      </rPr>
      <t xml:space="preserve">21/10/2020. </t>
    </r>
    <r>
      <rPr>
        <sz val="11"/>
        <color theme="1"/>
        <rFont val="Arial Narrow"/>
        <family val="2"/>
      </rPr>
      <t>La Subdirección de Administración de Tierras no reportó avances de gestión.  No obstante, la acción de mejora se encuentra planificada para ejecución en el periodo comprendido del 2021/02/02 al 2023/12/22.</t>
    </r>
  </si>
  <si>
    <r>
      <rPr>
        <b/>
        <sz val="11"/>
        <color theme="1"/>
        <rFont val="Arial Narrow"/>
        <family val="2"/>
      </rPr>
      <t xml:space="preserve">21/10/2020. </t>
    </r>
    <r>
      <rPr>
        <sz val="11"/>
        <color theme="1"/>
        <rFont val="Arial Narrow"/>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</si>
  <si>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t xml:space="preserve">La Subdirección de Administración de Tierras elevó requerimeinto al IGAC  con el objeto de indagar cual es el procedimeinto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Narrow"/>
        <family val="2"/>
      </rPr>
      <t xml:space="preserve"> se solicita tener por cumplida la presente actividad.
</t>
    </r>
    <r>
      <rPr>
        <b/>
        <i/>
        <sz val="11"/>
        <rFont val="Arial Narrow"/>
        <family val="2"/>
      </rPr>
      <t xml:space="preserve">
</t>
    </r>
    <r>
      <rPr>
        <b/>
        <sz val="11"/>
        <color theme="1"/>
        <rFont val="Arial Narrow"/>
        <family val="2"/>
      </rPr>
      <t xml:space="preserve">NOTA: Cualquier solicitud encaminada a la actualización catastral, será trasladada a la Alcaldía de Cartagena por ser de su competencia.
</t>
    </r>
  </si>
  <si>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Narrow"/>
        <family val="2"/>
      </rPr>
      <t>Se anexa informe del estado de polizas vigencia 2020.</t>
    </r>
  </si>
  <si>
    <r>
      <t>Hallazgo No. 12.</t>
    </r>
    <r>
      <rPr>
        <sz val="11"/>
        <color indexed="8"/>
        <rFont val="Arial Narrow"/>
        <family val="2"/>
      </rPr>
      <t xml:space="preserve"> Inexistencia de pólizas o expedición tardía de pólizas en Contratos de arrendamiento de Islas del Rosario y San Bernardo.</t>
    </r>
  </si>
  <si>
    <t>Notificar al área de contratos mediante el respectvo informe de supervisión,  los contratos en que persista la ausencia de póliza</t>
  </si>
  <si>
    <r>
      <rPr>
        <b/>
        <sz val="11"/>
        <color theme="1"/>
        <rFont val="Arial Narrow"/>
        <family val="2"/>
      </rPr>
      <t>13/02/2020</t>
    </r>
    <r>
      <rPr>
        <sz val="11"/>
        <color theme="1"/>
        <rFont val="Arial Narrow"/>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</si>
  <si>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t xml:space="preserve">Se revisaron  50  contratos de arrendamiento de las Islas del Rosario, que corresponden al 100% de los contratos vigentes. Gestión resultado de la cual se identificaron los contratos respecto de los que no se  habia allegado la póliza, y se efectuaron los requerimientos a que hubo lugar. </t>
    </r>
    <r>
      <rPr>
        <b/>
        <sz val="11"/>
        <rFont val="Arial Narrow"/>
        <family val="2"/>
      </rPr>
      <t xml:space="preserve">Es así como se anexa al presente el informe que da cuenta del cumplimiento de la presente actividad </t>
    </r>
    <r>
      <rPr>
        <sz val="11"/>
        <rFont val="Arial Narrow"/>
        <family val="2"/>
      </rPr>
      <t>, razón por la que se solicita  tenerla por cumplida.</t>
    </r>
  </si>
  <si>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</si>
  <si>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</si>
  <si>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r>
      <rPr>
        <b/>
        <sz val="11"/>
        <color indexed="8"/>
        <rFont val="Calibri"/>
        <family val="2"/>
        <scheme val="minor"/>
      </rPr>
      <t>Hallazgo 20. Administración de predios baldíos arrendados.</t>
    </r>
    <r>
      <rPr>
        <sz val="11"/>
        <color theme="1"/>
        <rFont val="Calibri"/>
        <family val="2"/>
        <scheme val="minor"/>
      </rPr>
      <t xml:space="preserve">  En atención a solicitud de origen ciudadano radicada en la CGR, se revisaron los expedientes de arriendo de los predios Isla Chía, Isla Palma Rosa, Quebracho 1, Quebracho 2, Isla Poligamia y Yamileila o Vale Claro que integraban el predio baldío El Delirio,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</si>
  <si>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</si>
  <si>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Narrow"/>
        <family val="2"/>
      </rPr>
      <t>21/10/2020.</t>
    </r>
    <r>
      <rPr>
        <sz val="11"/>
        <color theme="1"/>
        <rFont val="Arial Narrow"/>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</si>
  <si>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Narrow"/>
        <family val="2"/>
      </rPr>
      <t xml:space="preserve">15/10/2020. </t>
    </r>
    <r>
      <rPr>
        <sz val="11"/>
        <color theme="1"/>
        <rFont val="Arial Narrow"/>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</si>
  <si>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Narrow"/>
        <family val="2"/>
      </rPr>
      <t>21/10/2020.</t>
    </r>
    <r>
      <rPr>
        <sz val="11"/>
        <color theme="1"/>
        <rFont val="Arial Narrow"/>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</si>
  <si>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Narrow"/>
        <family val="2"/>
      </rPr>
      <t xml:space="preserve">21/10/2020. </t>
    </r>
    <r>
      <rPr>
        <sz val="11"/>
        <color theme="1"/>
        <rFont val="Arial Narrow"/>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</si>
  <si>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Narrow"/>
        <family val="2"/>
      </rPr>
      <t>21/10/2020.</t>
    </r>
    <r>
      <rPr>
        <sz val="11"/>
        <color theme="1"/>
        <rFont val="Arial Narrow"/>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</si>
  <si>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Narrow"/>
        <family val="2"/>
      </rPr>
      <t>21/10/2020.</t>
    </r>
    <r>
      <rPr>
        <sz val="11"/>
        <color theme="1"/>
        <rFont val="Arial Narrow"/>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</si>
  <si>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Narrow"/>
        <family val="2"/>
      </rPr>
      <t>21/10/2020.</t>
    </r>
    <r>
      <rPr>
        <sz val="11"/>
        <color theme="1"/>
        <rFont val="Arial Narrow"/>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</si>
  <si>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t xml:space="preserve">21/10/2020. </t>
    </r>
    <r>
      <rPr>
        <sz val="11"/>
        <color theme="1"/>
        <rFont val="Arial Narrow"/>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Narrow"/>
        <family val="2"/>
      </rPr>
      <t xml:space="preserve">
Frente al avance reportado, esta Jefatura observó lo siguiente:
Comunicación 20204300165321 del 20/02/2020, </t>
    </r>
    <r>
      <rPr>
        <sz val="11"/>
        <color theme="1"/>
        <rFont val="Arial Narrow"/>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Narrow"/>
        <family val="2"/>
      </rPr>
      <t xml:space="preserve">
Comunicaciones ocupantes, </t>
    </r>
    <r>
      <rPr>
        <sz val="11"/>
        <color theme="1"/>
        <rFont val="Arial Narrow"/>
        <family val="2"/>
      </rPr>
      <t>se observaron un total de 26 comunicaciones dirigidas a los ocupantes de las islas de asunto Regularización por Indebida Ocupación de Inmueble.</t>
    </r>
    <r>
      <rPr>
        <b/>
        <sz val="11"/>
        <color theme="1"/>
        <rFont val="Arial Narrow"/>
        <family val="2"/>
      </rPr>
      <t xml:space="preserve">
</t>
    </r>
    <r>
      <rPr>
        <sz val="11"/>
        <color theme="1"/>
        <rFont val="Arial Narrow"/>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</si>
  <si>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rPr>
        <b/>
        <sz val="11"/>
        <color indexed="8"/>
        <rFont val="Calibri"/>
        <family val="2"/>
        <scheme val="minor"/>
      </rPr>
      <t xml:space="preserve">Hallazgo 6. Asignación Subsidio Integral de Reforma Agraria - SIRA.  </t>
    </r>
    <r>
      <rPr>
        <sz val="11"/>
        <color theme="1"/>
        <rFont val="Calibri"/>
        <family val="2"/>
        <scheme val="minor"/>
      </rPr>
      <t>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Unidad Agrícola Familiar - UAF Diamante y Maracaibo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</si>
  <si>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indexed="8"/>
        <rFont val="Calibri"/>
        <family val="2"/>
        <scheme val="minor"/>
      </rPr>
      <t xml:space="preserve">Hallazgo 5. Avalúo de terrenos. </t>
    </r>
    <r>
      <rPr>
        <sz val="11"/>
        <color theme="1"/>
        <rFont val="Calibri"/>
        <family val="2"/>
        <scheme val="minor"/>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</si>
  <si>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r>
      <rPr>
        <b/>
        <sz val="11"/>
        <color theme="1"/>
        <rFont val="Arial Narrow"/>
        <family val="2"/>
      </rPr>
      <t xml:space="preserve">21/10/2020.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Narrow"/>
        <family val="2"/>
      </rPr>
      <t>Seguimiento trimestral a la suscripción de contratos de los predios ubicados en las islas:</t>
    </r>
    <r>
      <rPr>
        <sz val="11"/>
        <color theme="1"/>
        <rFont val="Arial Narrow"/>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Narrow"/>
        <family val="2"/>
      </rPr>
      <t>Informe a la Gestión desarrollada ante el IGAC:</t>
    </r>
    <r>
      <rPr>
        <sz val="11"/>
        <color theme="1"/>
        <rFont val="Arial Narrow"/>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Narrow"/>
        <family val="2"/>
      </rPr>
      <t xml:space="preserve">Informe de espacios de comunicación, gestionados con el Distrito de Cartagena:
</t>
    </r>
    <r>
      <rPr>
        <sz val="11"/>
        <color theme="1"/>
        <rFont val="Arial Narrow"/>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</si>
  <si>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</si>
  <si>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</si>
  <si>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</si>
  <si>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</si>
  <si>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</si>
  <si>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</si>
  <si>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en Gestión: Actualmente la Subidrección de Asuntos Étnicos está adelantando las gestiones pertinentes en aras de gestionar los procedimientos en el Marco del Decreto 2333 del 2014.</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</si>
  <si>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</si>
  <si>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</si>
  <si>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</si>
  <si>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</si>
  <si>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guia se anexa en la evidencia AMC-383 H6.</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</si>
  <si>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</si>
  <si>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</si>
  <si>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</si>
  <si>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</si>
  <si>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</si>
  <si>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</si>
  <si>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</si>
  <si>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actividadades en aras de iniciar el uso de los módulos de los procedimientos de Protección de Territorios Ancestrales, Constitución, Ampliación, Saniamiento de Resguardos Indígenas. En este sentido, se realizó capacitacion  1 de octubre de 2020 con el equipo de profesionales para el módulo del Procedimiento de Protección de Territorios.</t>
  </si>
  <si>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Hallazgo 4.</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</si>
  <si>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</si>
  <si>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Actividad en Gestión: esta actividad será realizada al final de la vigencia.</t>
  </si>
  <si>
    <r>
      <rPr>
        <b/>
        <sz val="11"/>
        <color theme="1"/>
        <rFont val="Arial Narrow"/>
        <family val="2"/>
      </rPr>
      <t xml:space="preserve">DAE. </t>
    </r>
    <r>
      <rPr>
        <sz val="11"/>
        <color theme="1"/>
        <rFont val="Arial Narrow"/>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Narrow"/>
        <family val="2"/>
      </rPr>
      <t xml:space="preserve">
DAT. </t>
    </r>
    <r>
      <rPr>
        <sz val="11"/>
        <color theme="1"/>
        <rFont val="Arial Narrow"/>
        <family val="2"/>
      </rPr>
      <t>Actividad que se haya dentro del término de ejecución para el cumplimiento.</t>
    </r>
  </si>
  <si>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</si>
  <si>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Narrow"/>
        <family val="2"/>
      </rPr>
      <t xml:space="preserve">
30/01/2020. </t>
    </r>
    <r>
      <rPr>
        <sz val="11"/>
        <color theme="1"/>
        <rFont val="Arial Narrow"/>
        <family val="2"/>
      </rPr>
      <t>Se observó matriz que contiene 89 predios y las diferentes variables de análisis.  Sin embargo, no se observó el informe al que se refiere en la unidad de medida establecida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</si>
  <si>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</si>
  <si>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</si>
  <si>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Narrow"/>
        <family val="2"/>
      </rPr>
      <t xml:space="preserve">DAE. </t>
    </r>
    <r>
      <rPr>
        <sz val="11"/>
        <color theme="1"/>
        <rFont val="Arial Narrow"/>
        <family val="2"/>
      </rPr>
      <t>Se realizó una mesa técnica entre las personas encargadas del manejo de los elementos del Sistema Integrado de Gestión de la DAE y la líder de Adquisicipon de Predios, en la cual se analizaron las respuestas recibidas. Se anexa acta.</t>
    </r>
    <r>
      <rPr>
        <b/>
        <sz val="11"/>
        <color theme="1"/>
        <rFont val="Arial Narrow"/>
        <family val="2"/>
      </rPr>
      <t xml:space="preserve">
DAT.</t>
    </r>
    <r>
      <rPr>
        <sz val="11"/>
        <color theme="1"/>
        <rFont val="Arial Narrow"/>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</si>
  <si>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Acción ejecutada: se procedió a elevar las 4 consultadas sobre la compra de predios en la Agencia a la Dirección de Acceso a Tierras, Oficina Jurídica, Subdirección Administrativa y Financiera y Subdirección de Administración de Tierras de la Nación, evidencíandose en los memorandos 20205000202383, 20205000208823, 20205000208833 y 20205000208863 del 21/09/2020, anexos en la evidencia AME422.</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</si>
  <si>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</si>
  <si>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</si>
  <si>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</si>
  <si>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r>
      <rPr>
        <b/>
        <sz val="11"/>
        <color theme="1"/>
        <rFont val="Arial Narrow"/>
        <family val="2"/>
      </rPr>
      <t xml:space="preserve">DAT. </t>
    </r>
    <r>
      <rPr>
        <sz val="11"/>
        <color theme="1"/>
        <rFont val="Arial Narrow"/>
        <family val="2"/>
      </rPr>
      <t xml:space="preserve">Actividad que se haya dentro del término de ejecución para el cumplimiento.
</t>
    </r>
    <r>
      <rPr>
        <b/>
        <sz val="11"/>
        <color theme="1"/>
        <rFont val="Arial Narrow"/>
        <family val="2"/>
      </rPr>
      <t xml:space="preserve">DAE.  </t>
    </r>
    <r>
      <rPr>
        <sz val="11"/>
        <color theme="1"/>
        <rFont val="Arial Narrow"/>
        <family val="2"/>
      </rPr>
      <t xml:space="preserve">Actividad en gestión, vence en diciembre de 2020.
</t>
    </r>
    <r>
      <rPr>
        <b/>
        <sz val="11"/>
        <color theme="1"/>
        <rFont val="Arial Narrow"/>
        <family val="2"/>
      </rPr>
      <t>DOSP.</t>
    </r>
    <r>
      <rPr>
        <sz val="11"/>
        <color theme="1"/>
        <rFont val="Arial Narrow"/>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</si>
  <si>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Narrow"/>
        <family val="2"/>
      </rPr>
      <t xml:space="preserve">22/10/2020. </t>
    </r>
    <r>
      <rPr>
        <sz val="11"/>
        <color theme="1"/>
        <rFont val="Arial Narrow"/>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</si>
  <si>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Narrow"/>
        <family val="2"/>
      </rPr>
      <t xml:space="preserve">22/10/2020.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</si>
  <si>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Narrow"/>
        <family val="2"/>
      </rPr>
      <t>22/10/2020.</t>
    </r>
    <r>
      <rPr>
        <sz val="11"/>
        <color theme="1"/>
        <rFont val="Arial Narrow"/>
        <family val="2"/>
      </rPr>
      <t xml:space="preserve"> La acción de mejora se encuentra planificada para su ejecución en el periodo comprendido del  2021/02/02  al 2021/12/30.</t>
    </r>
  </si>
  <si>
    <r>
      <rPr>
        <b/>
        <sz val="11"/>
        <color theme="1"/>
        <rFont val="Arial Narrow"/>
        <family val="2"/>
      </rPr>
      <t>22/10/2020.</t>
    </r>
    <r>
      <rPr>
        <sz val="11"/>
        <color theme="1"/>
        <rFont val="Arial Narrow"/>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</si>
  <si>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Narrow"/>
        <family val="2"/>
      </rPr>
      <t>22/10/2020.</t>
    </r>
    <r>
      <rPr>
        <sz val="11"/>
        <color theme="1"/>
        <rFont val="Arial Narrow"/>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</si>
  <si>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t xml:space="preserve">Hallazgo 28. Predio Yarumal, ubicado en Turbo, Antioquia. 
</t>
    </r>
    <r>
      <rPr>
        <sz val="11"/>
        <color indexed="8"/>
        <rFont val="Arial Narrow"/>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Narrow"/>
        <family val="2"/>
      </rPr>
      <t xml:space="preserve">
</t>
    </r>
    <r>
      <rPr>
        <sz val="11"/>
        <color indexed="8"/>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</si>
  <si>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Narrow"/>
        <family val="2"/>
      </rPr>
      <t xml:space="preserve">22/10/2020. </t>
    </r>
    <r>
      <rPr>
        <sz val="11"/>
        <color theme="1"/>
        <rFont val="Arial Narrow"/>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</si>
  <si>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t xml:space="preserve">Hallazgo 30. Deber de Concertación Comisión Nacional de Territorios Indígenas – CNTI (A30) (D20)  </t>
    </r>
    <r>
      <rPr>
        <sz val="11"/>
        <color theme="1"/>
        <rFont val="Arial Narrow"/>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</si>
  <si>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Narrow"/>
        <family val="2"/>
      </rPr>
      <t xml:space="preserve">13/07/2020. </t>
    </r>
    <r>
      <rPr>
        <sz val="11"/>
        <color theme="1"/>
        <rFont val="Arial Narrow"/>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</si>
  <si>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indexed="8"/>
        <rFont val="Calibri"/>
        <family val="2"/>
        <scheme val="minor"/>
      </rPr>
      <t>Hallazgo 8. Registro de predios Fondo de Tierras para la Reforma Rural Integral.</t>
    </r>
    <r>
      <rPr>
        <sz val="11"/>
        <color theme="1"/>
        <rFont val="Calibri"/>
        <family val="2"/>
        <scheme val="minor"/>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</si>
  <si>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indexed="8"/>
        <rFont val="Calibri"/>
        <family val="2"/>
        <scheme val="minor"/>
      </rPr>
      <t xml:space="preserve">Hallazgo 10. Constitución de reservas presupuestales 2019 Compra de predio. </t>
    </r>
    <r>
      <rPr>
        <sz val="11"/>
        <color theme="1"/>
        <rFont val="Calibri"/>
        <family val="2"/>
        <scheme val="minor"/>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</si>
  <si>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Narrow"/>
        <family val="2"/>
      </rPr>
      <t xml:space="preserve">22/10/2020. </t>
    </r>
    <r>
      <rPr>
        <sz val="11"/>
        <color theme="1"/>
        <rFont val="Arial Narrow"/>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Narrow"/>
        <family val="2"/>
      </rPr>
      <t xml:space="preserve">
22/10/2020.</t>
    </r>
    <r>
      <rPr>
        <sz val="11"/>
        <color theme="1"/>
        <rFont val="Arial Narrow"/>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</si>
  <si>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</si>
  <si>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Narrow"/>
        <family val="2"/>
      </rPr>
      <t xml:space="preserve">13/07/2020. </t>
    </r>
    <r>
      <rPr>
        <sz val="11"/>
        <color theme="1"/>
        <rFont val="Arial Narrow"/>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Narrow"/>
        <family val="2"/>
      </rPr>
      <t xml:space="preserve">20/08/2020. </t>
    </r>
    <r>
      <rPr>
        <sz val="11"/>
        <color theme="1"/>
        <rFont val="Arial Narrow"/>
        <family val="2"/>
      </rPr>
      <t>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t>
    </r>
  </si>
  <si>
    <t>No aplica acción de mejora modificada .</t>
  </si>
  <si>
    <r>
      <rPr>
        <b/>
        <sz val="11"/>
        <color theme="1"/>
        <rFont val="Arial Narrow"/>
        <family val="2"/>
      </rPr>
      <t>22/10/2020.</t>
    </r>
    <r>
      <rPr>
        <sz val="11"/>
        <color theme="1"/>
        <rFont val="Arial Narrow"/>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</si>
  <si>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Narrow"/>
        <family val="2"/>
      </rPr>
      <t xml:space="preserve">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Narrow"/>
        <family val="2"/>
      </rPr>
      <t xml:space="preserve">
20/10/2020.</t>
    </r>
    <r>
      <rPr>
        <sz val="11"/>
        <color theme="1"/>
        <rFont val="Arial Narrow"/>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</si>
  <si>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indexed="8"/>
        <rFont val="Arial Narrow"/>
        <family val="2"/>
      </rPr>
      <t>Hallazgo 2. Enfoque diferencial étnico para realización de las visitas en el proceso de Constitución, reestructuración y ampliación de resguardos indígenas.</t>
    </r>
    <r>
      <rPr>
        <sz val="11"/>
        <color theme="1"/>
        <rFont val="Arial Narrow"/>
        <family val="2"/>
      </rPr>
      <t xml:space="preserve"> 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Lo anterior limita la recopilación de información veraz, así como un acceso adecuado a la comunidad, lo que puede conllevar a la generación de nulidades y reprocesos que derivan en una gestión antieconómica.
</t>
    </r>
  </si>
  <si>
    <r>
      <rPr>
        <b/>
        <sz val="11"/>
        <color indexed="8"/>
        <rFont val="Arial Narrow"/>
        <family val="2"/>
      </rPr>
      <t>Hallazgo 4. Bienes en el Fondo de Tierras para la Reforma Rural Integral sin adjudicar. L</t>
    </r>
    <r>
      <rPr>
        <sz val="11"/>
        <color theme="1"/>
        <rFont val="Arial Narrow"/>
        <family val="2"/>
      </rPr>
      <t xml:space="preserve">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</si>
  <si>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color theme="1"/>
        <rFont val="Arial Narrow"/>
        <family val="2"/>
      </rPr>
      <t>13/07/2020.</t>
    </r>
    <r>
      <rPr>
        <sz val="11"/>
        <color theme="1"/>
        <rFont val="Arial Narrow"/>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Narrow"/>
        <family val="2"/>
      </rPr>
      <t>revisión del 30%  correspondiente a 158 predios</t>
    </r>
    <r>
      <rPr>
        <sz val="11"/>
        <color theme="1"/>
        <rFont val="Arial Narrow"/>
        <family val="2"/>
      </rPr>
      <t>".  Es decir, se indique cuantos predios de los 158 se han revisado y se remitan las correspondientes evidencias.  Lo anterior con el fin de establecer el avance de la acción.</t>
    </r>
  </si>
  <si>
    <r>
      <rPr>
        <b/>
        <sz val="11"/>
        <color theme="1"/>
        <rFont val="Arial Narrow"/>
        <family val="2"/>
      </rPr>
      <t>22/10/2020.</t>
    </r>
    <r>
      <rPr>
        <sz val="11"/>
        <color theme="1"/>
        <rFont val="Arial Narrow"/>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</si>
  <si>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Narrow"/>
        <family val="2"/>
      </rPr>
      <t>22/10/2020.</t>
    </r>
    <r>
      <rPr>
        <sz val="11"/>
        <color theme="1"/>
        <rFont val="Arial Narrow"/>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</si>
  <si>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indexed="8"/>
        <rFont val="Arial Narrow"/>
        <family val="2"/>
      </rPr>
      <t>Hallazgo 10. Resguardos de origen colonial o republicano ANT.</t>
    </r>
    <r>
      <rPr>
        <sz val="11"/>
        <color theme="1"/>
        <rFont val="Arial Narrow"/>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</si>
  <si>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Narrow"/>
        <family val="2"/>
      </rPr>
      <t xml:space="preserve">22/10/2020. </t>
    </r>
    <r>
      <rPr>
        <sz val="11"/>
        <color theme="1"/>
        <rFont val="Arial Narrow"/>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</si>
  <si>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</si>
  <si>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Narrow"/>
        <family val="2"/>
      </rPr>
      <t xml:space="preserve">19/10/2020. </t>
    </r>
    <r>
      <rPr>
        <sz val="11"/>
        <color theme="1"/>
        <rFont val="Arial Narrow"/>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Iniciativas comunitarias - Gestión de iniciativas comunitarias con enfoque diferencial Étnico.  </t>
    </r>
    <r>
      <rPr>
        <sz val="11"/>
        <color theme="1"/>
        <rFont val="Arial Narrow"/>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</si>
  <si>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indexed="8"/>
        <rFont val="Arial Narrow"/>
        <family val="2"/>
      </rPr>
      <t>Hallazgo 18. Articulación entre la ANT y la URT en los procesos de legalización, seguridad jurídica y restitución de derechos territoriales.</t>
    </r>
    <r>
      <rPr>
        <sz val="11"/>
        <color theme="1"/>
        <rFont val="Arial Narrow"/>
        <family val="2"/>
      </rPr>
      <t>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</si>
  <si>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r>
      <rPr>
        <b/>
        <sz val="11"/>
        <color theme="1"/>
        <rFont val="Arial Narrow"/>
        <family val="2"/>
      </rPr>
      <t xml:space="preserve">17/03/2020: </t>
    </r>
    <r>
      <rPr>
        <sz val="11"/>
        <color theme="1"/>
        <rFont val="Arial Narrow"/>
        <family val="2"/>
      </rPr>
      <t xml:space="preserve">La Dirección de Asuntos Étnicos allegó las siguientes actas del:
</t>
    </r>
    <r>
      <rPr>
        <b/>
        <sz val="11"/>
        <color theme="1"/>
        <rFont val="Arial Narrow"/>
        <family val="2"/>
      </rPr>
      <t>1. 16 abril de 2020</t>
    </r>
    <r>
      <rPr>
        <sz val="11"/>
        <color theme="1"/>
        <rFont val="Arial Narrow"/>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Narrow"/>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Narrow"/>
        <family val="2"/>
      </rPr>
      <t xml:space="preserve">".  Acta sin firmas.
</t>
    </r>
    <r>
      <rPr>
        <b/>
        <sz val="11"/>
        <color theme="1"/>
        <rFont val="Arial Narrow"/>
        <family val="2"/>
      </rPr>
      <t>2. 17/06/2020</t>
    </r>
    <r>
      <rPr>
        <sz val="11"/>
        <color theme="1"/>
        <rFont val="Arial Narrow"/>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</si>
  <si>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r>
      <rPr>
        <b/>
        <sz val="11"/>
        <color theme="1"/>
        <rFont val="Arial Narrow"/>
        <family val="2"/>
      </rPr>
      <t xml:space="preserve">14/04/2020. </t>
    </r>
    <r>
      <rPr>
        <sz val="11"/>
        <color theme="1"/>
        <rFont val="Arial Narrow"/>
        <family val="2"/>
      </rPr>
      <t xml:space="preserve"> Se observaron 3 actas de reunión realizadas así:
</t>
    </r>
    <r>
      <rPr>
        <b/>
        <sz val="11"/>
        <color theme="1"/>
        <rFont val="Arial Narrow"/>
        <family val="2"/>
      </rPr>
      <t xml:space="preserve">1. Enero 22 del 2020. </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Febrero 19 del 2020. </t>
    </r>
    <r>
      <rPr>
        <sz val="11"/>
        <color theme="1"/>
        <rFont val="Arial Narrow"/>
        <family val="2"/>
      </rPr>
      <t xml:space="preserve">Reunión interinstitucional URT - AT, con el objetivo de dar cumplimiento a ordenes R.I Urada Jiguamiandó.  Sin firma.
</t>
    </r>
    <r>
      <rPr>
        <b/>
        <sz val="11"/>
        <color theme="1"/>
        <rFont val="Arial Narrow"/>
        <family val="2"/>
      </rPr>
      <t>3. Marzo 5 del 2020.</t>
    </r>
    <r>
      <rPr>
        <sz val="11"/>
        <color theme="1"/>
        <rFont val="Arial Narrow"/>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</si>
  <si>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rPr>
        <b/>
        <sz val="11"/>
        <color theme="1"/>
        <rFont val="Arial Narrow"/>
        <family val="2"/>
      </rPr>
      <t xml:space="preserve">22/10/2020.  </t>
    </r>
    <r>
      <rPr>
        <sz val="11"/>
        <color theme="1"/>
        <rFont val="Arial Narrow"/>
        <family val="2"/>
      </rPr>
      <t xml:space="preserve">Se observaron 5 actas de reuniones con la URT en el marco de la priorización de casos:
</t>
    </r>
    <r>
      <rPr>
        <b/>
        <sz val="11"/>
        <color theme="1"/>
        <rFont val="Arial Narrow"/>
        <family val="2"/>
      </rPr>
      <t>1.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2. 19/02/2020.</t>
    </r>
    <r>
      <rPr>
        <sz val="11"/>
        <color theme="1"/>
        <rFont val="Arial Narrow"/>
        <family val="2"/>
      </rPr>
      <t xml:space="preserve"> Reunión interinstitucional URT - AT, con el objetivo de dar cumplimiento a ordenes R.I Urada Jiguamiandó.  Sin firma, con listado de asistencia firmado.
</t>
    </r>
    <r>
      <rPr>
        <b/>
        <sz val="11"/>
        <color theme="1"/>
        <rFont val="Arial Narrow"/>
        <family val="2"/>
      </rPr>
      <t xml:space="preserve">3. 05/03/2020. </t>
    </r>
    <r>
      <rPr>
        <sz val="11"/>
        <color theme="1"/>
        <rFont val="Arial Narrow"/>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Narrow"/>
        <family val="2"/>
      </rPr>
      <t xml:space="preserve">. 16/04/2020, </t>
    </r>
    <r>
      <rPr>
        <sz val="11"/>
        <color theme="1"/>
        <rFont val="Arial Narrow"/>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Narrow"/>
        <family val="2"/>
      </rPr>
      <t xml:space="preserve">
5. 17/06/2020, </t>
    </r>
    <r>
      <rPr>
        <sz val="11"/>
        <color theme="1"/>
        <rFont val="Arial Narrow"/>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</si>
  <si>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rPr>
        <b/>
        <sz val="11"/>
        <color theme="1"/>
        <rFont val="Arial Narrow"/>
        <family val="2"/>
      </rPr>
      <t xml:space="preserve">22/10/2020. </t>
    </r>
    <r>
      <rPr>
        <sz val="11"/>
        <color theme="1"/>
        <rFont val="Arial Narrow"/>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</si>
  <si>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</si>
  <si>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Narrow"/>
        <family val="2"/>
      </rPr>
      <t xml:space="preserve">22/10/2020. </t>
    </r>
    <r>
      <rPr>
        <sz val="11"/>
        <color rgb="FF000000"/>
        <rFont val="Arial Narrow"/>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Narrow"/>
        <family val="2"/>
      </rPr>
      <t>Oficina Jurídica:</t>
    </r>
    <r>
      <rPr>
        <sz val="11"/>
        <color rgb="FF000000"/>
        <rFont val="Arial Narrow"/>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Narrow"/>
        <family val="2"/>
      </rPr>
      <t>Subdirección de Administración de Tierras de la Nación:</t>
    </r>
    <r>
      <rPr>
        <sz val="11"/>
        <color rgb="FF000000"/>
        <rFont val="Arial Narrow"/>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Narrow"/>
        <family val="2"/>
      </rPr>
      <t xml:space="preserve">Subdirección de Administración de Tierras de la Nación: </t>
    </r>
    <r>
      <rPr>
        <sz val="11"/>
        <color rgb="FF000000"/>
        <rFont val="Arial Narrow"/>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Narrow"/>
        <family val="2"/>
      </rPr>
      <t xml:space="preserve">Subdirección de Asuntos Étnicos: </t>
    </r>
    <r>
      <rPr>
        <sz val="11"/>
        <color rgb="FF000000"/>
        <rFont val="Arial Narrow"/>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</si>
  <si>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theme="1"/>
        <rFont val="Arial Narrow"/>
        <family val="2"/>
      </rPr>
      <t xml:space="preserve">22/10/2020. </t>
    </r>
    <r>
      <rPr>
        <sz val="11"/>
        <color theme="1"/>
        <rFont val="Arial Narrow"/>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</si>
  <si>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Narrow"/>
        <family val="2"/>
      </rPr>
      <t xml:space="preserve">22/10/2020. </t>
    </r>
    <r>
      <rPr>
        <sz val="11"/>
        <color theme="1"/>
        <rFont val="Arial Narrow"/>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</si>
  <si>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Narrow"/>
        <family val="2"/>
      </rPr>
      <t xml:space="preserve">22/10/2020. </t>
    </r>
    <r>
      <rPr>
        <sz val="11"/>
        <color theme="1"/>
        <rFont val="Arial Narrow"/>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</si>
  <si>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rPr>
        <b/>
        <sz val="11"/>
        <color theme="1"/>
        <rFont val="Arial Narrow"/>
        <family val="2"/>
      </rPr>
      <t xml:space="preserve">22/10/2020. </t>
    </r>
    <r>
      <rPr>
        <sz val="11"/>
        <color theme="1"/>
        <rFont val="Arial Narrow"/>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</si>
  <si>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</si>
  <si>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</si>
  <si>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28/08/2020. </t>
    </r>
    <r>
      <rPr>
        <sz val="11"/>
        <color theme="1"/>
        <rFont val="Arial Narrow"/>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Narrow"/>
        <family val="2"/>
      </rPr>
      <t xml:space="preserve">22/10/2020. </t>
    </r>
    <r>
      <rPr>
        <sz val="11"/>
        <color theme="1"/>
        <rFont val="Arial Narrow"/>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</si>
  <si>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Narrow"/>
        <family val="2"/>
      </rPr>
      <t>22/10/2020.</t>
    </r>
    <r>
      <rPr>
        <sz val="11"/>
        <color theme="1"/>
        <rFont val="Arial Narrow"/>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</si>
  <si>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rPr>
        <b/>
        <sz val="11"/>
        <color theme="1"/>
        <rFont val="Arial Narrow"/>
        <family val="2"/>
      </rPr>
      <t xml:space="preserve">19/10/2020. </t>
    </r>
    <r>
      <rPr>
        <sz val="11"/>
        <color theme="1"/>
        <rFont val="Arial Narrow"/>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Narrow"/>
        <family val="2"/>
      </rPr>
      <t>Decreto 2333 - Pretensión a territorios Ancestrales,</t>
    </r>
    <r>
      <rPr>
        <sz val="11"/>
        <color theme="1"/>
        <rFont val="Arial Narrow"/>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1071 - Titulación colectiva a comunidades Étnicas.  </t>
    </r>
    <r>
      <rPr>
        <sz val="11"/>
        <color theme="1"/>
        <rFont val="Arial Narrow"/>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Decreto 1066 - Titulación colectiva a comunidades Negras. </t>
    </r>
    <r>
      <rPr>
        <sz val="11"/>
        <color theme="1"/>
        <rFont val="Arial Narrow"/>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Narrow"/>
        <family val="2"/>
      </rPr>
      <t xml:space="preserve">Compra directa de predios - Adquisición de predios para comunidades Étnicas. </t>
    </r>
    <r>
      <rPr>
        <sz val="11"/>
        <color theme="1"/>
        <rFont val="Arial Narrow"/>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Narrow"/>
        <family val="2"/>
      </rPr>
      <t xml:space="preserve">Heródoto. </t>
    </r>
    <r>
      <rPr>
        <sz val="11"/>
        <color theme="1"/>
        <rFont val="Arial Narrow"/>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Narrow"/>
        <family val="2"/>
      </rPr>
      <t>22/10/2020.</t>
    </r>
    <r>
      <rPr>
        <sz val="11"/>
        <color theme="1"/>
        <rFont val="Arial Narrow"/>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</si>
  <si>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Narrow"/>
        <family val="2"/>
      </rPr>
      <t xml:space="preserve">22/10/2020.  </t>
    </r>
    <r>
      <rPr>
        <sz val="11"/>
        <color theme="1"/>
        <rFont val="Arial Narrow"/>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Narrow"/>
        <family val="2"/>
      </rPr>
      <t>Director Acceso a Tierras mediante memorando 20204000220723 del 01/10/2020</t>
    </r>
    <r>
      <rPr>
        <sz val="11"/>
        <color theme="1"/>
        <rFont val="Arial Narrow"/>
        <family val="2"/>
      </rPr>
      <t xml:space="preserve">, en el cual manifiesta que el registro del predio en el fondo de tierras para la reforma rural integral, podría realizarse una vez se realice el efectivo pago del predio al comprador.
</t>
    </r>
    <r>
      <rPr>
        <b/>
        <sz val="11"/>
        <color theme="1"/>
        <rFont val="Arial Narrow"/>
        <family val="2"/>
      </rPr>
      <t>Jefe Oficina Jurídica a través de memorando 20201030210533 del 22/09/2020</t>
    </r>
    <r>
      <rPr>
        <sz val="11"/>
        <color theme="1"/>
        <rFont val="Arial Narrow"/>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Narrow"/>
        <family val="2"/>
      </rPr>
      <t>Subdirector de Administración de Tierras de la Nación mediante memorando 20204300217373 del 29/09/2020</t>
    </r>
    <r>
      <rPr>
        <sz val="11"/>
        <color theme="1"/>
        <rFont val="Arial Narrow"/>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</si>
  <si>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theme="1"/>
        <rFont val="Arial Narrow"/>
        <family val="2"/>
      </rPr>
      <t>28/08/2020.</t>
    </r>
    <r>
      <rPr>
        <sz val="11"/>
        <color theme="1"/>
        <rFont val="Arial Narrow"/>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</si>
  <si>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Narrow"/>
        <family val="2"/>
      </rPr>
      <t>22/10/2020.</t>
    </r>
    <r>
      <rPr>
        <sz val="11"/>
        <color theme="1"/>
        <rFont val="Arial Narrow"/>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</si>
  <si>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Narrow"/>
        <family val="2"/>
      </rPr>
      <t>22/10/2020.</t>
    </r>
    <r>
      <rPr>
        <sz val="11"/>
        <color theme="1"/>
        <rFont val="Arial Narrow"/>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Narrow"/>
        <family val="2"/>
      </rPr>
      <t>22/10/2020.</t>
    </r>
    <r>
      <rPr>
        <sz val="11"/>
        <color theme="1"/>
        <rFont val="Arial Narrow"/>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</si>
  <si>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Narrow"/>
        <family val="2"/>
      </rPr>
      <t xml:space="preserve">22/10/2020. </t>
    </r>
    <r>
      <rPr>
        <sz val="11"/>
        <color theme="1"/>
        <rFont val="Arial Narrow"/>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</si>
  <si>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Narrow"/>
        <family val="2"/>
      </rPr>
      <t xml:space="preserve">22/10/2020. </t>
    </r>
    <r>
      <rPr>
        <sz val="11"/>
        <color theme="1"/>
        <rFont val="Arial Narrow"/>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</si>
  <si>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Narrow"/>
        <family val="2"/>
      </rPr>
      <t xml:space="preserve">22/10/2020. </t>
    </r>
    <r>
      <rPr>
        <sz val="11"/>
        <color theme="1"/>
        <rFont val="Arial Narrow"/>
        <family val="2"/>
      </rPr>
      <t>La acción de mejora en términos, definiendo el periodo comprendido del  2020/08/01 al 2021/01/31 para su ejecución.  Sin embargo, no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</si>
  <si>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r>
      <rPr>
        <b/>
        <sz val="11"/>
        <color theme="1"/>
        <rFont val="Arial Narrow"/>
        <family val="2"/>
      </rPr>
      <t>21/10/2020.</t>
    </r>
    <r>
      <rPr>
        <sz val="11"/>
        <color theme="1"/>
        <rFont val="Arial Narrow"/>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Narrow"/>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Narrow"/>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</si>
  <si>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rFont val="Arial Narrow"/>
        <family val="2"/>
      </rPr>
      <t xml:space="preserve">14/07/2020. </t>
    </r>
    <r>
      <rPr>
        <sz val="11"/>
        <rFont val="Arial Narrow"/>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</si>
  <si>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Narrow"/>
        <family val="2"/>
      </rPr>
      <t xml:space="preserve">22/10/2020. </t>
    </r>
    <r>
      <rPr>
        <sz val="11"/>
        <color theme="1"/>
        <rFont val="Arial Narrow"/>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</si>
  <si>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Narrow"/>
        <family val="2"/>
      </rPr>
      <t xml:space="preserve">22/10/2020. </t>
    </r>
    <r>
      <rPr>
        <sz val="11"/>
        <color theme="1"/>
        <rFont val="Arial Narrow"/>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</si>
  <si>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rPr>
        <b/>
        <sz val="11"/>
        <color theme="1"/>
        <rFont val="Arial Narrow"/>
        <family val="2"/>
      </rPr>
      <t>22/10/2020.</t>
    </r>
    <r>
      <rPr>
        <sz val="11"/>
        <color theme="1"/>
        <rFont val="Arial Narrow"/>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</si>
  <si>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r>
      <t>11/09/2020. S</t>
    </r>
    <r>
      <rPr>
        <sz val="11"/>
        <color theme="1"/>
        <rFont val="Arial Narrow"/>
        <family val="2"/>
      </rPr>
      <t xml:space="preserve">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Narrow"/>
        <family val="2"/>
      </rPr>
      <t xml:space="preserve">
11/09/2020.</t>
    </r>
    <r>
      <rPr>
        <sz val="11"/>
        <color theme="1"/>
        <rFont val="Arial Narrow"/>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Topaipi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Topaipi, de asunto: Convocatoria primera reunión incorporación del Plan de Ordenamiento Social de la Propiedad Rural de Topaipi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
</t>
    </r>
    <r>
      <rPr>
        <b/>
        <sz val="11"/>
        <color theme="1"/>
        <rFont val="Arial Narrow"/>
        <family val="2"/>
      </rPr>
      <t xml:space="preserve">19/10/2020. </t>
    </r>
    <r>
      <rPr>
        <sz val="11"/>
        <color theme="1"/>
        <rFont val="Arial Narrow"/>
        <family val="2"/>
      </rPr>
      <t>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t>
    </r>
  </si>
  <si>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capacitanción realizada vía MICROSOFT TEAMS.</t>
  </si>
  <si>
    <r>
      <rPr>
        <b/>
        <sz val="11"/>
        <color theme="1"/>
        <rFont val="Arial Narrow"/>
        <family val="2"/>
      </rPr>
      <t>26/10/2020</t>
    </r>
    <r>
      <rPr>
        <sz val="11"/>
        <color theme="1"/>
        <rFont val="Arial Narrow"/>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</si>
  <si>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</si>
  <si>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</si>
  <si>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</si>
  <si>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</si>
  <si>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</si>
  <si>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</si>
  <si>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</si>
  <si>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</si>
  <si>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Se realizó la difusión de la Circular de Plan de Acción 2021, mediante correo electrrónico dirigido a los Directores y Jefes de Oficina.
Se adjunta copia del correo electrónico.</t>
  </si>
  <si>
    <r>
      <rPr>
        <b/>
        <sz val="11"/>
        <color theme="1"/>
        <rFont val="Arial Narrow"/>
        <family val="2"/>
      </rPr>
      <t>26/10/2020:</t>
    </r>
    <r>
      <rPr>
        <sz val="11"/>
        <color theme="1"/>
        <rFont val="Arial Narrow"/>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</si>
  <si>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Narrow"/>
        <family val="2"/>
      </rPr>
      <t xml:space="preserve">26/10/2020. </t>
    </r>
    <r>
      <rPr>
        <sz val="11"/>
        <color theme="1"/>
        <rFont val="Arial Narrow"/>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Narrow"/>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Narrow"/>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</si>
  <si>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</si>
  <si>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22/10/2020. </t>
    </r>
    <r>
      <rPr>
        <sz val="11"/>
        <color theme="1"/>
        <rFont val="Arial Narrow"/>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</si>
  <si>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Narrow"/>
        <family val="2"/>
      </rPr>
      <t xml:space="preserve">21/10/2020. </t>
    </r>
    <r>
      <rPr>
        <sz val="11"/>
        <color theme="1"/>
        <rFont val="Arial Narrow"/>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</si>
  <si>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rFont val="Arial Narrow"/>
        <family val="2"/>
      </rPr>
      <t>20/10/2020.</t>
    </r>
    <r>
      <rPr>
        <sz val="11"/>
        <rFont val="Arial Narrow"/>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Narrow"/>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Narrow"/>
        <family val="2"/>
      </rPr>
      <t xml:space="preserve">29/10/2020. </t>
    </r>
    <r>
      <rPr>
        <sz val="11"/>
        <color theme="1"/>
        <rFont val="Arial Narrow"/>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</si>
  <si>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21/10/2020. </t>
    </r>
    <r>
      <rPr>
        <sz val="11"/>
        <color theme="1"/>
        <rFont val="Arial Narrow"/>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Narrow"/>
        <family val="2"/>
      </rPr>
      <t xml:space="preserve">
CONTRATO - PREDIO
</t>
    </r>
    <r>
      <rPr>
        <sz val="11"/>
        <color theme="1"/>
        <rFont val="Arial Narrow"/>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Champetúa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</si>
  <si>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t>Cerrada - Efectiva</t>
  </si>
  <si>
    <t>Cerrada - Inefectiva</t>
  </si>
  <si>
    <t>Cierre por eventualidad</t>
  </si>
  <si>
    <r>
      <rPr>
        <b/>
        <sz val="11"/>
        <color theme="1"/>
        <rFont val="Arial Narrow"/>
        <family val="2"/>
      </rPr>
      <t xml:space="preserve">09/06/2020.  </t>
    </r>
    <r>
      <rPr>
        <sz val="11"/>
        <color theme="1"/>
        <rFont val="Arial Narrow"/>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la Entidad dio tratamiento a la no efectividad de la acción de mejora a través de la formulación de las AMC 404, AMC 405 y AMC 406 pertenecientes al Hallazgo 3 establecido en la Auditoría Financiera vigencia fiscal 2019, el cual guarda correlación con el Hallazgo 6 de la Auditoría Financiera vigencia fiscal 2018.
</t>
    </r>
    <r>
      <rPr>
        <b/>
        <sz val="11"/>
        <color theme="1"/>
        <rFont val="Arial Narrow"/>
        <family val="2"/>
      </rPr>
      <t xml:space="preserve">
31/08/2020.  </t>
    </r>
    <r>
      <rPr>
        <sz val="11"/>
        <color theme="1"/>
        <rFont val="Arial Narrow"/>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t>
    </r>
  </si>
  <si>
    <t>Informe final de la Contraloría General de la Nación radicado el 09/06/2020 mediante comunicado 20206200365042.
Acta de la sesíon del Comité Institucional de Coordinación de Control Interno realizada el 27/08/2020 .</t>
  </si>
  <si>
    <r>
      <rPr>
        <b/>
        <sz val="11"/>
        <color theme="1"/>
        <rFont val="Arial Narrow"/>
        <family val="2"/>
      </rPr>
      <t>09/06/2020:</t>
    </r>
    <r>
      <rPr>
        <sz val="11"/>
        <color theme="1"/>
        <rFont val="Arial Narrow"/>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la Entidad dio tratamiento a la no efectividad de la acción de mejora a través de la formulación de las AMC 404, AMC 405 y AMC 406 pertenecientes al Hallazgo 3 establecido en la Auditoría Financiera vigencia fiscal 2019, el cual guarda correlación con el Hallazgo 6 de la Auditoría Financiera vigencia fiscal 2018.
</t>
    </r>
    <r>
      <rPr>
        <b/>
        <sz val="11"/>
        <color theme="1"/>
        <rFont val="Arial Narrow"/>
        <family val="2"/>
      </rPr>
      <t>31/08/2020.</t>
    </r>
    <r>
      <rPr>
        <sz val="11"/>
        <color theme="1"/>
        <rFont val="Arial Narrow"/>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Narrow"/>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Narrow"/>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t>
    </r>
  </si>
  <si>
    <t>Informe final de la Contraloría General de la Nación radicado el 09/06/2020 mediante comunicado 20206200365042. 
Acta de la sesíon del Comité Institucional de Coordinación de Control Interno realizada el 27/08/2020 .</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</si>
  <si>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</si>
  <si>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</si>
  <si>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</si>
  <si>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</si>
  <si>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</si>
  <si>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</si>
  <si>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</si>
  <si>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</si>
  <si>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</si>
  <si>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</si>
  <si>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</si>
  <si>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</si>
  <si>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</si>
  <si>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</si>
  <si>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</si>
  <si>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</si>
  <si>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</si>
  <si>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</si>
  <si>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</si>
  <si>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</si>
  <si>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</si>
  <si>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</si>
  <si>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</si>
  <si>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</si>
  <si>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</si>
  <si>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</si>
  <si>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</si>
  <si>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</si>
  <si>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</si>
  <si>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</si>
  <si>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</si>
  <si>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</si>
  <si>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</si>
  <si>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</si>
  <si>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</si>
  <si>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</si>
  <si>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</si>
  <si>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</si>
  <si>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</si>
  <si>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</si>
  <si>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</si>
  <si>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</si>
  <si>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</si>
  <si>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</si>
  <si>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</si>
  <si>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</si>
  <si>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</si>
  <si>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</si>
  <si>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</si>
  <si>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</si>
  <si>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</si>
  <si>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</si>
  <si>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</si>
  <si>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</si>
  <si>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</si>
  <si>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</si>
  <si>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</si>
  <si>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</si>
  <si>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
</t>
  </si>
  <si>
    <t xml:space="preserve">Acta de comisiones conjuntas </t>
  </si>
  <si>
    <t xml:space="preserve">
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</si>
  <si>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t>Intervenir progresivamente los expedientes de rezago identificados por parte del equipo de gestión documental que permitan establecer la situación jurídica y técnica real de cada caso y poder establecer las acciones a realizar</t>
  </si>
  <si>
    <t>Intervenir documentalmente  expedientes físicos de rezago para identificar el estado actual y frente a aquellos que cuenten con decisión final, determinar la actuación pendiente y adelantarla de manera prioritaria para archivar los casos sin que sigan reportándose como casos abiertos.
Con la información física revisada, se deberá alimentar la base de procesos agrarios en construcción</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</si>
  <si>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</si>
  <si>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</si>
  <si>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</si>
  <si>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</si>
  <si>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</si>
  <si>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</si>
  <si>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</si>
  <si>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</si>
  <si>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</si>
  <si>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</si>
  <si>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</si>
  <si>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</si>
  <si>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una base de sujetos procesales de los casos con decisión final con el fin de identificar las tareas y acciones de notificación por caso teniendo en cuenta su nivel de complejidad.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</si>
  <si>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</si>
  <si>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</si>
  <si>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</si>
  <si>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</si>
  <si>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 xml:space="preserve">Acta de capacitación y listado de asistencia de capacitaciones y memoria de la capacitación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</si>
  <si>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</si>
  <si>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</si>
  <si>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</si>
  <si>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</si>
  <si>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</si>
  <si>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Adelantar las gestiones necesarias tendientes a recuperar o regularizar la situación de los predios baldíos ubicados en las Islas, con resolución que resuelve el proceso agrario de recuperación, en firme.</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</si>
  <si>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</si>
  <si>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</si>
  <si>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</si>
  <si>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</si>
  <si>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</si>
  <si>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</si>
  <si>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</si>
  <si>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</si>
  <si>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</si>
  <si>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</si>
  <si>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</si>
  <si>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</si>
  <si>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</si>
  <si>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</si>
  <si>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</si>
  <si>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</si>
  <si>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</si>
  <si>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</si>
  <si>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</si>
  <si>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</si>
  <si>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</si>
  <si>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</si>
  <si>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</si>
  <si>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</si>
  <si>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</si>
  <si>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</si>
  <si>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</si>
  <si>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</si>
  <si>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</si>
  <si>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</si>
  <si>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</si>
  <si>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</si>
  <si>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</si>
  <si>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</si>
  <si>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</si>
  <si>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</si>
  <si>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</si>
  <si>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</si>
  <si>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</si>
  <si>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</si>
  <si>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</si>
  <si>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</si>
  <si>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</si>
  <si>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</si>
  <si>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</si>
  <si>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</si>
  <si>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</si>
  <si>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</si>
  <si>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</si>
  <si>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</si>
  <si>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</si>
  <si>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</si>
  <si>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</si>
  <si>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</si>
  <si>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</si>
  <si>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</si>
  <si>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</si>
  <si>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</si>
  <si>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</si>
  <si>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</si>
  <si>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</si>
  <si>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</si>
  <si>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</si>
  <si>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</si>
  <si>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</si>
  <si>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</si>
  <si>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</si>
  <si>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</si>
  <si>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</si>
  <si>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</si>
  <si>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</si>
  <si>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</si>
  <si>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</si>
  <si>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</si>
  <si>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</si>
  <si>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</si>
  <si>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</si>
  <si>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</si>
  <si>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</si>
  <si>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</si>
  <si>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</si>
  <si>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</si>
  <si>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</si>
  <si>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</si>
  <si>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</si>
  <si>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</si>
  <si>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</si>
  <si>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</si>
  <si>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</si>
  <si>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</si>
  <si>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</si>
  <si>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</si>
  <si>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</si>
  <si>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</si>
  <si>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</si>
  <si>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</si>
  <si>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</si>
  <si>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</si>
  <si>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</si>
  <si>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Solicitar el valor catastral que registra en el IGAC y Catastros descentralizados, de los bienes ingresados que no tienen un valor establecido.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</si>
  <si>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</si>
  <si>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</si>
  <si>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</si>
  <si>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</si>
  <si>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</si>
  <si>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</si>
  <si>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</si>
  <si>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</si>
  <si>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</si>
  <si>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</si>
  <si>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</si>
  <si>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</si>
  <si>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</si>
  <si>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Organizar, foliar y digitalizar todos los documentos del contrato o convenio en el expediente contractual, conforme la tabla de
retención documental y cargarlos para la consulta en la carpeta digital compartida.</t>
  </si>
  <si>
    <t>Carpeta digital compartida</t>
  </si>
  <si>
    <t>El SIT de la Atesta en proceso de construcción y mejoramiento.Por la limitación de recursos, alto número de frentes a atender y a la dinámica de los procesos de la ANT, hay módulos y flujos de proceso que aún no están construidos y otros deben mejorar.Se realizó diagnóstico y priorización en conjunto con las áreas misionales, para enfocar los esfuerzos según disponibilidad de recursos.</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</si>
  <si>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</si>
  <si>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</si>
  <si>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</si>
  <si>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</si>
  <si>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</si>
  <si>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</si>
  <si>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</si>
  <si>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</si>
  <si>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</si>
  <si>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</si>
  <si>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</si>
  <si>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</si>
  <si>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</si>
  <si>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</si>
  <si>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</si>
  <si>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</si>
  <si>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</si>
  <si>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</si>
  <si>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</si>
  <si>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</si>
  <si>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</si>
  <si>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</si>
  <si>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</si>
  <si>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</si>
  <si>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</si>
  <si>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</si>
  <si>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</si>
  <si>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</si>
  <si>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</si>
  <si>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</si>
  <si>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</si>
  <si>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</si>
  <si>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</si>
  <si>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</si>
  <si>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</si>
  <si>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</si>
  <si>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</si>
  <si>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</si>
  <si>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</si>
  <si>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</si>
  <si>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</si>
  <si>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</si>
  <si>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</si>
  <si>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</si>
  <si>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</si>
  <si>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</si>
  <si>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</si>
  <si>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</si>
  <si>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</si>
  <si>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</si>
  <si>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</si>
  <si>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</si>
  <si>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</si>
  <si>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</si>
  <si>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</si>
  <si>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</si>
  <si>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</si>
  <si>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</si>
  <si>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</si>
  <si>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</si>
  <si>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</si>
  <si>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</si>
  <si>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</si>
  <si>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</si>
  <si>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</si>
  <si>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</si>
  <si>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</si>
  <si>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</si>
  <si>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</si>
  <si>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</si>
  <si>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</si>
  <si>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</si>
  <si>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</si>
  <si>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</si>
  <si>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</si>
  <si>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</si>
  <si>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</si>
  <si>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</si>
  <si>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</si>
  <si>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</si>
  <si>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</si>
  <si>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</si>
  <si>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</si>
  <si>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</si>
  <si>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</si>
  <si>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</si>
  <si>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</si>
  <si>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</si>
  <si>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</si>
  <si>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</si>
  <si>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</si>
  <si>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</si>
  <si>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</si>
  <si>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</si>
  <si>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</si>
  <si>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</si>
  <si>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</si>
  <si>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</si>
  <si>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</si>
  <si>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</si>
  <si>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</si>
  <si>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</si>
  <si>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</si>
  <si>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</si>
  <si>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</si>
  <si>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</si>
  <si>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</si>
  <si>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</si>
  <si>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</si>
  <si>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</si>
  <si>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</si>
  <si>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</si>
  <si>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</si>
  <si>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</si>
  <si>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</si>
  <si>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</si>
  <si>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</si>
  <si>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</si>
  <si>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</si>
  <si>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</si>
  <si>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</si>
  <si>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</si>
  <si>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</si>
  <si>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 xml:space="preserve">
Dirección de Gestión Jurídica de Tierras
Dirección de Asuntos Étnicos</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</si>
  <si>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</si>
  <si>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</si>
  <si>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</si>
  <si>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</si>
  <si>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</si>
  <si>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</si>
  <si>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r>
      <rPr>
        <b/>
        <sz val="11"/>
        <rFont val="Arial"/>
        <family val="2"/>
      </rPr>
      <t>HALLAZGO 1. Avances en la ruta prioritaria en relación con los casos reportados por la SNR en cumplimiento de la sentencia T- 488 de 2014. (ANT).</t>
    </r>
    <r>
      <rPr>
        <sz val="11"/>
        <rFont val="Arial"/>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</si>
  <si>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rPr>
        <b/>
        <sz val="11"/>
        <rFont val="Arial"/>
        <family val="2"/>
      </rPr>
      <t>Procesos de apertura de folio de matrícula inmobiliaria – AFMI. (ANT).</t>
    </r>
    <r>
      <rPr>
        <sz val="11"/>
        <rFont val="Arial"/>
        <family val="2"/>
      </rPr>
      <t xml:space="preserve">
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</si>
  <si>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rFont val="Arial"/>
        <family val="2"/>
      </rPr>
      <t>HALLAZGO 3. Gestión e intervención del fondo documental de la ANT. (ANT).</t>
    </r>
    <r>
      <rPr>
        <sz val="11"/>
        <rFont val="Arial"/>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family val="2"/>
      </rPr>
      <t xml:space="preserve">Tabla No. 15 - Depuración archivo físico
</t>
    </r>
    <r>
      <rPr>
        <sz val="11"/>
        <rFont val="Arial"/>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family val="2"/>
      </rPr>
      <t xml:space="preserve">
</t>
    </r>
    <r>
      <rPr>
        <sz val="11"/>
        <rFont val="Arial"/>
        <family val="2"/>
      </rPr>
      <t xml:space="preserve">
</t>
    </r>
  </si>
  <si>
    <r>
      <t xml:space="preserve">Realizar la contratación de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</si>
  <si>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t xml:space="preserve">Realizar la contratación y seguimiento de su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</si>
  <si>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rFont val="Arial"/>
        <family val="2"/>
      </rPr>
      <t xml:space="preserve">HALLAZGO 4. Registro en los sistemas de información. (ANT). </t>
    </r>
    <r>
      <rPr>
        <sz val="11"/>
        <rFont val="Arial"/>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family val="2"/>
      </rPr>
      <t xml:space="preserve"> Tabla No. 16 - Registros encontrados</t>
    </r>
    <r>
      <rPr>
        <sz val="11"/>
        <rFont val="Arial"/>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</si>
  <si>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rFont val="Arial"/>
        <family val="2"/>
      </rPr>
      <t xml:space="preserve">HALLAZGO 5. Identificación del universo – Aplicativo: Titulación de baldíos a persona natural. (ANT). </t>
    </r>
    <r>
      <rPr>
        <sz val="11"/>
        <rFont val="Arial"/>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</si>
  <si>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r>
      <rPr>
        <b/>
        <sz val="11"/>
        <rFont val="Arial"/>
        <family val="2"/>
      </rPr>
      <t>HALLAZGO 6. Reporte y depuración del archivo histórico del INCODER – Aplicativo: Titulación de baldíos a persona natural. (ANT).</t>
    </r>
    <r>
      <rPr>
        <sz val="1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family val="2"/>
      </rPr>
      <t>Gráfica No. 2 - Depuración del aplicativo “Titulación de Baldíos a persona natural”</t>
    </r>
    <r>
      <rPr>
        <sz val="1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</si>
  <si>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family val="2"/>
      </rPr>
      <t xml:space="preserve">
</t>
    </r>
    <r>
      <rPr>
        <sz val="11"/>
        <rFont val="Arial"/>
        <family val="2"/>
      </rPr>
      <t xml:space="preserve">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</si>
  <si>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family val="2"/>
      </rPr>
      <t xml:space="preserve">
</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</si>
  <si>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</si>
  <si>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</si>
  <si>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rFont val="Arial"/>
        <family val="2"/>
      </rPr>
      <t>HALLAZGO 9. Recuperación material de predios con finalización del proceso agrario de recuperación. (ANT).</t>
    </r>
    <r>
      <rPr>
        <sz val="11"/>
        <rFont val="Arial"/>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family val="2"/>
      </rPr>
      <t xml:space="preserve">Tabla No. 23 - Predios con proceso de recuperación de baldíos indebidamente ocupados finalizados sin recuperación material, </t>
    </r>
    <r>
      <rPr>
        <sz val="11"/>
        <rFont val="Arial"/>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</si>
  <si>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r>
      <rPr>
        <b/>
        <sz val="11"/>
        <rFont val="Arial"/>
        <family val="2"/>
      </rPr>
      <t>HALLAZGO 10. Contratos de arrendamiento predios en las islas del archipiélago de Nuestra Señora del Rosario y de San Bernardo. (ANT).</t>
    </r>
    <r>
      <rPr>
        <sz val="11"/>
        <rFont val="Arial"/>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</si>
  <si>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rFont val="Arial"/>
        <family val="2"/>
      </rPr>
      <t xml:space="preserve">HALLAZGO 11. Sabanas Comunales de Miramar de Guanapalo (ANT).  </t>
    </r>
    <r>
      <rPr>
        <sz val="1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</si>
  <si>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</si>
  <si>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</si>
  <si>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</si>
  <si>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rFont val="Arial"/>
        <family val="2"/>
      </rPr>
      <t>HALLAZGO 12. Sabanas Comunales de La Vega Arriba (ANT).</t>
    </r>
    <r>
      <rPr>
        <sz val="11"/>
        <rFont val="Arial"/>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</si>
  <si>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rFont val="Arial"/>
        <family val="2"/>
      </rPr>
      <t>HALLAZGO 13. Sabanas Comunales La Esmeralda (ANT).</t>
    </r>
    <r>
      <rPr>
        <sz val="1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</si>
  <si>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</si>
  <si>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rFont val="Arial"/>
        <family val="2"/>
      </rPr>
      <t>HALLAZGO 14. Hacienda Arroyo grande, Cartagena de Indias (Bolivar) (ANT).</t>
    </r>
    <r>
      <rPr>
        <sz val="11"/>
        <rFont val="Arial"/>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family val="2"/>
      </rPr>
      <t xml:space="preserve">Tabla No. 24 - Folios de matrícula inmobiliaria revisados por la CGR en el proceso de clarificación Arroyo Grande
FOLIO MATRICULA INMO       RESOLUCIÓN INICIO CLARIFICACIÓN
</t>
    </r>
    <r>
      <rPr>
        <sz val="11"/>
        <rFont val="Arial"/>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</si>
  <si>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rFont val="Arial"/>
        <family val="2"/>
      </rPr>
      <t>HALLAZGO 15. Acumulación de procesos predios Juan de Acosta. (ANT).</t>
    </r>
    <r>
      <rPr>
        <sz val="11"/>
        <rFont val="Arial"/>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</si>
  <si>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rFont val="Arial"/>
        <family val="2"/>
      </rPr>
      <t>HALLAZGO 16. Seguimiento al registro en Folio de Matricula (SABANA COMUNAL SAN JOSE VALLEDUPAR). (ANT).</t>
    </r>
    <r>
      <rPr>
        <sz val="11"/>
        <rFont val="Arial"/>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</si>
  <si>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rFont val="Arial"/>
        <family val="2"/>
      </rPr>
      <t>HALLAZGO 17. Adjudicación de baldíos menor a UAF (ANT).</t>
    </r>
    <r>
      <rPr>
        <sz val="11"/>
        <rFont val="Arial"/>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</si>
  <si>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rFont val="Arial"/>
        <family val="2"/>
      </rPr>
      <t xml:space="preserve">HALLAZGO 18. Seguimiento a la adjudicación en procesos administrativos de la ANT. (ANT). </t>
    </r>
    <r>
      <rPr>
        <sz val="11"/>
        <rFont val="Arial"/>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</si>
  <si>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rFont val="Arial"/>
        <family val="2"/>
      </rPr>
      <t>HALLAZGO 19. Gestión de la ANT en relación con los bienes baldíos. (ANT).</t>
    </r>
    <r>
      <rPr>
        <sz val="11"/>
        <rFont val="Arial"/>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</si>
  <si>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</si>
  <si>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</si>
  <si>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rFont val="Arial"/>
        <family val="2"/>
      </rPr>
      <t>HALLAZGO 22. Información financiera convenios 2018 y 2019 (ANT).</t>
    </r>
    <r>
      <rPr>
        <sz val="11"/>
        <rFont val="Arial"/>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family val="2"/>
      </rPr>
      <t xml:space="preserve">Tabla No. 28 - Convenios vigencia 2018 y 2019
</t>
    </r>
    <r>
      <rPr>
        <sz val="11"/>
        <rFont val="Arial"/>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se evidenció que los cooperantes o asociados no reportan los documentos soporte que exponen la ejecución contractual, situación que no permiten hacer una revisión respecto a la forma en que se ha realizado el gasto de los dineros aportados por la ANT; si bien se cuenta con informes financieros presentados por parte de los asociados, son informes que dificulta obtener evidencia para pronunciarse sobre la ejecución presupuestal de la vigencia 2018 y 2019.
Igualmente no se evidenció información sobre los rendimientos financieros que han generado estos recursos,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family val="2"/>
      </rPr>
      <t xml:space="preserve">
</t>
    </r>
    <r>
      <rPr>
        <sz val="11"/>
        <rFont val="Arial"/>
        <family val="2"/>
      </rPr>
      <t xml:space="preserve">
</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</si>
  <si>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</si>
  <si>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</si>
  <si>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Narrow"/>
        <family val="2"/>
      </rPr>
      <t>28/08/2020.</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Narrow"/>
        <family val="2"/>
      </rPr>
      <t>21/10/2020.</t>
    </r>
    <r>
      <rPr>
        <sz val="11"/>
        <color theme="1"/>
        <rFont val="Arial Narrow"/>
        <family val="2"/>
      </rPr>
      <t xml:space="preserve"> En concordancia con los avances evidenciados por la Oficina de Control Interno en la AME-265, a continuación se relacionan los memorando de traslado observados: 
</t>
    </r>
    <r>
      <rPr>
        <b/>
        <sz val="11"/>
        <color theme="1"/>
        <rFont val="Arial Narrow"/>
        <family val="2"/>
      </rPr>
      <t xml:space="preserve">
Predio Villa Diana,</t>
    </r>
    <r>
      <rPr>
        <sz val="11"/>
        <color theme="1"/>
        <rFont val="Arial Narrow"/>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Narrow"/>
        <family val="2"/>
      </rPr>
      <t>Predio La Calera</t>
    </r>
    <r>
      <rPr>
        <sz val="11"/>
        <color theme="1"/>
        <rFont val="Arial Narrow"/>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Narrow"/>
        <family val="2"/>
      </rPr>
      <t>Predio Santa Inés</t>
    </r>
    <r>
      <rPr>
        <sz val="11"/>
        <color theme="1"/>
        <rFont val="Arial Narrow"/>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</si>
  <si>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Narrow"/>
        <family val="2"/>
      </rPr>
      <t xml:space="preserve">19/10/2020. </t>
    </r>
    <r>
      <rPr>
        <sz val="11"/>
        <color theme="1"/>
        <rFont val="Arial Narrow"/>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Guarana (Sucre), Puerto Gaitán (Meta), Lebrija (Santander) y Topaipí (Cundinamarca).
La acción de mejora se encuentra en términos para su ejecución, siendo el mes de agosto del 2021 el definido para su cierre.</t>
    </r>
  </si>
  <si>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</si>
  <si>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Observaciones a los avances de gestión y/o cumplimiento reportados
Oficina de Control Interno
IV Trimestre 2020</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</si>
  <si>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</si>
  <si>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</si>
  <si>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</si>
  <si>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</si>
  <si>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</si>
  <si>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</si>
  <si>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Actividad reformulada (AMC-434,  AMC-435 y  AMC-438)  con corte al III Trimestre de 2020.</t>
  </si>
  <si>
    <t>Actividad eliminada con corte al III trimestre de 2020.</t>
  </si>
  <si>
    <t>Actividad modificada con corte al III trimestre de 2020.</t>
  </si>
  <si>
    <t>Acta de la sesíon del Comité Institucional de Coordinación de Control Interno realizada el 12/02/2020 .</t>
  </si>
  <si>
    <r>
      <rPr>
        <b/>
        <sz val="11"/>
        <color theme="1"/>
        <rFont val="Arial Narrow"/>
        <family val="2"/>
      </rPr>
      <t xml:space="preserve">20/08/2020. </t>
    </r>
    <r>
      <rPr>
        <sz val="11"/>
        <color theme="1"/>
        <rFont val="Arial Narrow"/>
        <family val="2"/>
      </rPr>
      <t xml:space="preserve">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
</t>
    </r>
    <r>
      <rPr>
        <b/>
        <sz val="11"/>
        <color theme="1"/>
        <rFont val="Arial Narrow"/>
        <family val="2"/>
      </rPr>
      <t xml:space="preserve">
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</si>
  <si>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t xml:space="preserve">Reporte de la gestión y/o cumplimiento de las acciones de mejora continua
Respondable de Ejecución
IV Trimestre del 2020
</t>
  </si>
  <si>
    <r>
      <rPr>
        <b/>
        <sz val="11"/>
        <color rgb="FF000000"/>
        <rFont val="Arial Narrow"/>
        <family val="2"/>
      </rPr>
      <t>Acción Ejecutada,</t>
    </r>
    <r>
      <rPr>
        <sz val="11"/>
        <color rgb="FF000000"/>
        <rFont val="Arial Narrow"/>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</si>
  <si>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Acción Ejecutada</t>
    </r>
    <r>
      <rPr>
        <sz val="11"/>
        <color rgb="FF000000"/>
        <rFont val="Arial Narrow"/>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</si>
  <si>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rgb="FF000000"/>
        <rFont val="Arial Narrow"/>
        <family val="2"/>
      </rPr>
      <t xml:space="preserve">Actividad en gestión: </t>
    </r>
    <r>
      <rPr>
        <sz val="11"/>
        <color rgb="FF000000"/>
        <rFont val="Arial Narrow"/>
        <family val="2"/>
      </rPr>
      <t>la Subdirección de Asuntos Étnicos se encuentra analizando el infome de caracterización realizado en diciembre de 2020.</t>
    </r>
  </si>
  <si>
    <r>
      <rPr>
        <b/>
        <sz val="11"/>
        <color rgb="FF000000"/>
        <rFont val="Arial Narrow"/>
        <family val="2"/>
      </rPr>
      <t>Actividad en gestión:</t>
    </r>
    <r>
      <rPr>
        <sz val="11"/>
        <color rgb="FF000000"/>
        <rFont val="Arial Narrow"/>
        <family val="2"/>
      </rPr>
      <t xml:space="preserve"> la Subdirección de Asuntos Étnicos se encuentra analizando el infome de caracterización realizado en diciembre de 2020.</t>
    </r>
  </si>
  <si>
    <r>
      <rPr>
        <b/>
        <sz val="11"/>
        <color theme="1"/>
        <rFont val="Arial Narrow"/>
        <family val="2"/>
      </rPr>
      <t>Acción ejecutada:</t>
    </r>
    <r>
      <rPr>
        <sz val="11"/>
        <color theme="1"/>
        <rFont val="Arial Narrow"/>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</si>
  <si>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t>Actividad con fecha de vencimiento el 31/07/2021.</t>
  </si>
  <si>
    <r>
      <rPr>
        <b/>
        <sz val="11"/>
        <color theme="1"/>
        <rFont val="Arial Narrow"/>
        <family val="2"/>
      </rPr>
      <t>Actividad con solicitud de ampliación fecha de cumplimiento:</t>
    </r>
    <r>
      <rPr>
        <sz val="11"/>
        <color theme="1"/>
        <rFont val="Arial Narrow"/>
        <family val="2"/>
      </rPr>
      <t xml:space="preserve"> a través de memorando 20205000313893 del 18/12/2020 se solicitó ampliación para la fecha de cumplimiento, se anexa memorando para soporte.</t>
    </r>
  </si>
  <si>
    <t>En gestión, se están verificando los ajustes en el procedimiento para proceder a la actualización en el formato de calidad.</t>
  </si>
  <si>
    <t>Vence el 11/Noviembre/2021.</t>
  </si>
  <si>
    <t>Acción ejcutada, se anexan las fichas, base de datos e informe respectivo.</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</si>
  <si>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</si>
  <si>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</si>
  <si>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</si>
  <si>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</si>
  <si>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</si>
  <si>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</si>
  <si>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r>
      <t xml:space="preserve">Acción Ejecutada: se anexan siete (07) actas de reuniones con la URT en el marco de la priorización de casos, en las cuales se enuncia los asistentes a las mismas:
1. </t>
    </r>
    <r>
      <rPr>
        <b/>
        <sz val="11"/>
        <color theme="1"/>
        <rFont val="Arial Narrow"/>
        <family val="2"/>
      </rPr>
      <t>22012020:</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Narrow"/>
        <family val="2"/>
      </rPr>
      <t xml:space="preserve">10032020: </t>
    </r>
    <r>
      <rPr>
        <sz val="11"/>
        <color theme="1"/>
        <rFont val="Arial Narrow"/>
        <family val="2"/>
      </rPr>
      <t xml:space="preserve">Reunión protocolo de articulación entre ANT-URT.
3. </t>
    </r>
    <r>
      <rPr>
        <b/>
        <sz val="11"/>
        <color theme="1"/>
        <rFont val="Arial Narrow"/>
        <family val="2"/>
      </rPr>
      <t xml:space="preserve">16042020: </t>
    </r>
    <r>
      <rPr>
        <sz val="11"/>
        <color theme="1"/>
        <rFont val="Arial Narrow"/>
        <family val="2"/>
      </rPr>
      <t xml:space="preserve">primera sesión de la mesa de Articulación en Asuntos Étnicos (MAAE) de la ANT y la URT.
4. </t>
    </r>
    <r>
      <rPr>
        <b/>
        <sz val="11"/>
        <color theme="1"/>
        <rFont val="Arial Narrow"/>
        <family val="2"/>
      </rPr>
      <t xml:space="preserve">16062020: </t>
    </r>
    <r>
      <rPr>
        <sz val="11"/>
        <color theme="1"/>
        <rFont val="Arial Narrow"/>
        <family val="2"/>
      </rPr>
      <t xml:space="preserve">Correspondiente a la reunión de la etapa administrativa del Consejo Comunitario Zanjón de Garrapatero.
5. </t>
    </r>
    <r>
      <rPr>
        <b/>
        <sz val="11"/>
        <color theme="1"/>
        <rFont val="Arial Narrow"/>
        <family val="2"/>
      </rPr>
      <t xml:space="preserve">30072020: </t>
    </r>
    <r>
      <rPr>
        <sz val="11"/>
        <color theme="1"/>
        <rFont val="Arial Narrow"/>
        <family val="2"/>
      </rPr>
      <t xml:space="preserve">primera sesión de seguimiento a la mesa de articulación en Asuntos Étnicos (MAAE) de la ANT y URT.
6. </t>
    </r>
    <r>
      <rPr>
        <b/>
        <sz val="11"/>
        <color theme="1"/>
        <rFont val="Arial Narrow"/>
        <family val="2"/>
      </rPr>
      <t xml:space="preserve">10082020: </t>
    </r>
    <r>
      <rPr>
        <sz val="11"/>
        <color theme="1"/>
        <rFont val="Arial Narrow"/>
        <family val="2"/>
      </rPr>
      <t xml:space="preserve">Mesa Bilateral Unidad de Agencia Nacional de Tierras – Restitución de Tierras, Cumplimiento ruta étnica de protección
Art. 150 Decreto Ley 4633 de 2011.
7. </t>
    </r>
    <r>
      <rPr>
        <b/>
        <sz val="11"/>
        <color theme="1"/>
        <rFont val="Arial Narrow"/>
        <family val="2"/>
      </rPr>
      <t xml:space="preserve">21092020:  </t>
    </r>
    <r>
      <rPr>
        <sz val="11"/>
        <color theme="1"/>
        <rFont val="Arial Narrow"/>
        <family val="2"/>
      </rPr>
      <t>Reunión articulación ANT-UAERTD: Comunidad Irocobingkayra del Pueblo Barí.</t>
    </r>
  </si>
  <si>
    <t>Actividad en gestión: para concretar esta acción de mejora es indispensable tener respuesta del concepto jurídico solicitado a la Oficina Jurídica, el cual a la fecha no se han pronunciado, se anexa soporte de gestión frente a la acción de mejora.</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</si>
  <si>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Berlin.
Memorando 20205000281473 del 24/Nov/2020 Predio Corralitos
</t>
  </si>
  <si>
    <r>
      <rPr>
        <b/>
        <sz val="11"/>
        <color theme="1"/>
        <rFont val="Arial Narrow"/>
        <family val="2"/>
      </rPr>
      <t>Acción Ejecutada</t>
    </r>
    <r>
      <rPr>
        <sz val="11"/>
        <color theme="1"/>
        <rFont val="Arial Narrow"/>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</si>
  <si>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t>En gestión: antes del 29/01/2021 se allegaran todos los informes realizados.</t>
  </si>
  <si>
    <t>Actividad en gestión: vence en Enero del 2021.</t>
  </si>
  <si>
    <r>
      <rPr>
        <b/>
        <sz val="11"/>
        <color theme="1"/>
        <rFont val="Arial Narrow"/>
        <family val="2"/>
      </rPr>
      <t xml:space="preserve">22/10/2020. </t>
    </r>
    <r>
      <rPr>
        <sz val="11"/>
        <color theme="1"/>
        <rFont val="Arial Narrow"/>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</si>
  <si>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Narrow"/>
        <family val="2"/>
      </rPr>
      <t>Actividad en gestión:</t>
    </r>
    <r>
      <rPr>
        <sz val="11"/>
        <color theme="1"/>
        <rFont val="Arial Narrow"/>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</si>
  <si>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Narrow"/>
        <family val="2"/>
      </rPr>
      <t xml:space="preserve">20/08/2020. </t>
    </r>
    <r>
      <rPr>
        <sz val="11"/>
        <color theme="1"/>
        <rFont val="Arial Narrow"/>
        <family val="2"/>
      </rPr>
      <t xml:space="preserve">La Dirección de Asuntos Étnicos mediante correo elctrónico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díficil ejecución por la ubicación dentro de la Comunidad.
Por lo antes citado se requiere ampliación de fechas para cumplimiento hasta el 30 de julio de 2021.
</t>
    </r>
    <r>
      <rPr>
        <b/>
        <sz val="11"/>
        <color theme="1"/>
        <rFont val="Arial Narrow"/>
        <family val="2"/>
      </rPr>
      <t xml:space="preserve">
28/08/2020. </t>
    </r>
    <r>
      <rPr>
        <sz val="11"/>
        <color theme="1"/>
        <rFont val="Arial Narrow"/>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</si>
  <si>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indexed="8"/>
        <rFont val="Arial Narrow"/>
        <family val="2"/>
      </rPr>
      <t>Hallazgo 9. Priorización y focalización para la constitución, ampliación, saneamiento o reestructuración de resguardos indígenas.</t>
    </r>
    <r>
      <rPr>
        <sz val="11"/>
        <color theme="1"/>
        <rFont val="Arial Narrow"/>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
La CGR configura el hallazgo por cuanto no se tienen definido a la fecha este compromiso acordado en el marco del PND 2014-2018, el cual es de relevancia para tener claridad a corto, mediano y largo plazo, sobre la atención efectiva a las demandas de territorio de las comunidades indígenas, misionalidad a cargo de la Agencia.</t>
    </r>
  </si>
  <si>
    <r>
      <rPr>
        <b/>
        <sz val="11"/>
        <color theme="1"/>
        <rFont val="Arial Narrow"/>
        <family val="2"/>
      </rPr>
      <t>06/01/2021.</t>
    </r>
    <r>
      <rPr>
        <sz val="11"/>
        <color theme="1"/>
        <rFont val="Arial Narrow"/>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</si>
  <si>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</si>
  <si>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Narrow"/>
        <family val="2"/>
      </rPr>
      <t>Acción en proceso de ampliación:</t>
    </r>
    <r>
      <rPr>
        <sz val="11"/>
        <color theme="1"/>
        <rFont val="Arial Narrow"/>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</si>
  <si>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</si>
  <si>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</si>
  <si>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</si>
  <si>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acapite del procedimiento competitivo.
ADQBS-I-002 Manual de Supervisión: Se realiza reestructuración del documento, teniendo en cuenta las oportunidades de mejora señaladas por la control interno, generando claridad en las definiciones de supervisión e interventoria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</si>
  <si>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Actividad en terminos para su ejecución </t>
  </si>
  <si>
    <r>
      <rPr>
        <b/>
        <sz val="11"/>
        <color theme="1"/>
        <rFont val="Arial Narrow"/>
        <family val="2"/>
      </rPr>
      <t>15/01/2021.</t>
    </r>
    <r>
      <rPr>
        <sz val="11"/>
        <color theme="1"/>
        <rFont val="Arial Narrow"/>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</si>
  <si>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</si>
  <si>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Actividad en terminos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</si>
  <si>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terminos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</si>
  <si>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</si>
  <si>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Actividad en terminos para su ejecución. 
Se presentará avance en la presentación de la información en el seguimiento al plan de mejoramiento del siguiente trimestre de la vigencia 2021. </t>
  </si>
  <si>
    <r>
      <rPr>
        <b/>
        <sz val="11"/>
        <color theme="1"/>
        <rFont val="Arial Narrow"/>
        <family val="2"/>
      </rPr>
      <t xml:space="preserve">27/08/2020. </t>
    </r>
    <r>
      <rPr>
        <sz val="11"/>
        <color theme="1"/>
        <rFont val="Arial Narrow"/>
        <family val="2"/>
      </rPr>
      <t xml:space="preserve"> 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</si>
  <si>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</si>
  <si>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rPr>
        <b/>
        <sz val="11"/>
        <color theme="1"/>
        <rFont val="Arial Narrow"/>
        <family val="2"/>
      </rPr>
      <t xml:space="preserve">27/08/2020.  </t>
    </r>
    <r>
      <rPr>
        <sz val="11"/>
        <color theme="1"/>
        <rFont val="Arial Narrow"/>
        <family val="2"/>
      </rPr>
      <t>Actividad reformulada (AMC-434,  AMC-435 y  AMC-438)  con corte al III Trimestre de 2020.</t>
    </r>
  </si>
  <si>
    <r>
      <rPr>
        <b/>
        <sz val="11"/>
        <color theme="1"/>
        <rFont val="Arial Narrow"/>
        <family val="2"/>
      </rPr>
      <t>15/01/2021.</t>
    </r>
    <r>
      <rPr>
        <sz val="11"/>
        <color theme="1"/>
        <rFont val="Arial Narrow"/>
        <family val="2"/>
      </rPr>
      <t xml:space="preserv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t>
    </r>
  </si>
  <si>
    <r>
      <t xml:space="preserve">Presentar al Comité de contratación los pronunciamientos emitidos por </t>
    </r>
    <r>
      <rPr>
        <b/>
        <sz val="11"/>
        <rFont val="Arial Narrow"/>
        <family val="2"/>
      </rPr>
      <t>Colombia Compra Eficiente,</t>
    </r>
    <r>
      <rPr>
        <sz val="11"/>
        <rFont val="Arial Narrow"/>
        <family val="2"/>
      </rPr>
      <t xml:space="preserve"> la Sala de Consulta y Servicio Civil del Consejo de Estado, el cooperante internacional y la</t>
    </r>
    <r>
      <rPr>
        <b/>
        <sz val="11"/>
        <rFont val="Arial Narrow"/>
        <family val="2"/>
      </rPr>
      <t xml:space="preserve"> Oficina Jurídica </t>
    </r>
  </si>
  <si>
    <r>
      <rPr>
        <b/>
        <sz val="11"/>
        <color theme="1"/>
        <rFont val="Arial Narrow"/>
        <family val="2"/>
      </rPr>
      <t>15/01/2021.</t>
    </r>
    <r>
      <rPr>
        <sz val="11"/>
        <color theme="1"/>
        <rFont val="Arial Narrow"/>
        <family val="2"/>
      </rPr>
      <t xml:space="preserve">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t>
    </r>
  </si>
  <si>
    <r>
      <rPr>
        <b/>
        <sz val="11"/>
        <color theme="1"/>
        <rFont val="Arial"/>
        <family val="2"/>
      </rPr>
      <t xml:space="preserve">15/01/2021. </t>
    </r>
    <r>
      <rPr>
        <sz val="11"/>
        <color theme="1"/>
        <rFont val="Arial"/>
        <family val="2"/>
      </rPr>
      <t xml:space="preserve"> La Secretaría General informó que la actividad se encuentra en términos para su ejecución. 
Actividad en términos para su ejecución, su programación esta planificada para el periodo comprendido del 1/03/2021	 al 30/05/2021.</t>
    </r>
  </si>
  <si>
    <r>
      <rPr>
        <b/>
        <sz val="11"/>
        <color theme="1"/>
        <rFont val="Arial"/>
        <family val="2"/>
      </rPr>
      <t xml:space="preserve">15/01/2021.  </t>
    </r>
    <r>
      <rPr>
        <sz val="11"/>
        <color theme="1"/>
        <rFont val="Arial"/>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</si>
  <si>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</si>
  <si>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</si>
  <si>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Narrow"/>
        <family val="2"/>
      </rPr>
      <t xml:space="preserve">15/01/2021. </t>
    </r>
    <r>
      <rPr>
        <sz val="11"/>
        <color theme="1"/>
        <rFont val="Arial Narrow"/>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</si>
  <si>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family val="2"/>
      </rPr>
      <t>15/01/2021.</t>
    </r>
    <r>
      <rPr>
        <sz val="11"/>
        <color theme="1"/>
        <rFont val="Arial"/>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</si>
  <si>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family val="2"/>
      </rPr>
      <t xml:space="preserve">15/01/2021. </t>
    </r>
    <r>
      <rPr>
        <sz val="11"/>
        <color theme="1"/>
        <rFont val="Arial"/>
        <family val="2"/>
      </rPr>
      <t xml:space="preserve"> Actividad en términos para su ejecución, su programación esta planificada para el periodo comprendido del 1/03/2021 al 30/05/2021.</t>
    </r>
  </si>
  <si>
    <r>
      <rPr>
        <b/>
        <sz val="11"/>
        <color theme="1"/>
        <rFont val="Arial Narrow"/>
        <family val="2"/>
      </rPr>
      <t xml:space="preserve">15/01/2021. </t>
    </r>
    <r>
      <rPr>
        <sz val="11"/>
        <color theme="1"/>
        <rFont val="Arial Narrow"/>
        <family val="2"/>
      </rPr>
      <t>Actividad en términos,  reportó avances de gestión, su ejecución esta programada para el periodo comprendido del 2020/07/01 al 2021/07/01.</t>
    </r>
  </si>
  <si>
    <r>
      <rPr>
        <b/>
        <sz val="11"/>
        <color theme="1"/>
        <rFont val="Arial Narrow"/>
        <family val="2"/>
      </rPr>
      <t xml:space="preserve">15/01/2021. </t>
    </r>
    <r>
      <rPr>
        <sz val="11"/>
        <color theme="1"/>
        <rFont val="Arial Narrow"/>
        <family val="2"/>
      </rPr>
      <t xml:space="preserve"> Actividad en términos,  reportó avances de gestión, su ejecución esta programada para el periodo comprendido del 2020/03/01 al 2021/03/01</t>
    </r>
  </si>
  <si>
    <r>
      <rPr>
        <b/>
        <sz val="11"/>
        <color theme="1"/>
        <rFont val="Arial Narrow"/>
        <family val="2"/>
      </rPr>
      <t xml:space="preserve">15/01/2021. </t>
    </r>
    <r>
      <rPr>
        <sz val="11"/>
        <color theme="1"/>
        <rFont val="Arial Narrow"/>
        <family val="2"/>
      </rPr>
      <t xml:space="preserve"> Actividad en términos, su ejecución esta programada para el periodo comprendido del 21/10/2020 al 31/12/2021.</t>
    </r>
  </si>
  <si>
    <r>
      <rPr>
        <b/>
        <sz val="11"/>
        <color theme="1"/>
        <rFont val="Arial Narrow"/>
        <family val="2"/>
      </rPr>
      <t xml:space="preserve">15/01/2021. </t>
    </r>
    <r>
      <rPr>
        <sz val="11"/>
        <color theme="1"/>
        <rFont val="Arial Narrow"/>
        <family val="2"/>
      </rPr>
      <t>Actividad en términos, su ejecución esta programada para el periodo comprendido del 1/01/2021 al 31/12/2021.</t>
    </r>
  </si>
  <si>
    <r>
      <rPr>
        <b/>
        <sz val="11"/>
        <color theme="1"/>
        <rFont val="Arial Narrow"/>
        <family val="2"/>
      </rPr>
      <t xml:space="preserve">15/01/2021. </t>
    </r>
    <r>
      <rPr>
        <sz val="11"/>
        <color theme="1"/>
        <rFont val="Arial Narrow"/>
        <family val="2"/>
      </rPr>
      <t>Actividad en términos, su ejecución esta programada para el periodo comprendido del 1/06/2021 al 31/12/2021.</t>
    </r>
  </si>
  <si>
    <r>
      <rPr>
        <b/>
        <sz val="11"/>
        <color theme="1"/>
        <rFont val="Arial Narrow"/>
        <family val="2"/>
      </rPr>
      <t xml:space="preserve">15/01/2021. </t>
    </r>
    <r>
      <rPr>
        <sz val="11"/>
        <color theme="1"/>
        <rFont val="Arial Narrow"/>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</si>
  <si>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r>
      <rPr>
        <b/>
        <sz val="11"/>
        <color theme="1"/>
        <rFont val="Calibri"/>
        <family val="2"/>
        <scheme val="minor"/>
      </rPr>
      <t>15/01/2021.</t>
    </r>
    <r>
      <rPr>
        <sz val="11"/>
        <color theme="1"/>
        <rFont val="Calibri"/>
        <family val="2"/>
        <scheme val="minor"/>
      </rPr>
      <t xml:space="preserve"> Actividad en términos,  reportó avances de gestión, su ejecución esta programada para el periodo comprendido del 2020/08/01 al 2021/08/30.</t>
    </r>
  </si>
  <si>
    <t xml:space="preserve">Se adelantaron las gestiones pertinentes entre la Secretaría General, Subdirección Administrativa y Financiera y Dirección de Acceso a Tierras, que permieron expedir la Resolución 23374 de 2020 que modifica las Resoluciones 291 de 2017 y 2203 de 2018 que reglamentan el Comité del Fondo de Tierras para la Reforma Rural Integral del Decreto 902 de 2017. Se adjunta como evidencia la Resolución en mención. </t>
  </si>
  <si>
    <t xml:space="preserve">La Subdirección Administrativa y Financiera de acuerdo remite el Manual de Políticas contables actualizado, así como los documentos que soportan la socialización realizada. </t>
  </si>
  <si>
    <t xml:space="preserve">La Subdirección Administrativa y  Financiera mediante la circular No. 27 CIERRE VIGENCIA FISCAL 2020 – INICIO VIGENCIA 2021, da a concocer  los lineamientos y cronogramas que se establezcan para el reporte de la información de los Estados Financieros y las notas que sean requeridas a los mismos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</si>
  <si>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</si>
  <si>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</si>
  <si>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</si>
  <si>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</si>
  <si>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electronico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</si>
  <si>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</si>
  <si>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</si>
  <si>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r>
      <rPr>
        <b/>
        <sz val="11"/>
        <color theme="1"/>
        <rFont val="Calibri"/>
        <family val="2"/>
        <scheme val="minor"/>
      </rPr>
      <t>19/01/2021.</t>
    </r>
    <r>
      <rPr>
        <sz val="11"/>
        <color theme="1"/>
        <rFont val="Calibri"/>
        <family val="2"/>
        <scheme val="minor"/>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</si>
  <si>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theme="1"/>
        <rFont val="Arial Narrow"/>
        <family val="2"/>
      </rPr>
      <t xml:space="preserve">15/01/2021. </t>
    </r>
    <r>
      <rPr>
        <sz val="11"/>
        <color theme="1"/>
        <rFont val="Arial Narrow"/>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</si>
  <si>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r>
      <rPr>
        <b/>
        <sz val="11"/>
        <color theme="1"/>
        <rFont val="Calibri"/>
        <family val="2"/>
        <scheme val="minor"/>
      </rPr>
      <t>19/01/2021.</t>
    </r>
    <r>
      <rPr>
        <sz val="11"/>
        <color theme="1"/>
        <rFont val="Calibri"/>
        <family val="2"/>
        <scheme val="minor"/>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</si>
  <si>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theme="1"/>
        <rFont val="Calibri"/>
        <family val="2"/>
        <scheme val="minor"/>
      </rPr>
      <t>19/01/2021.</t>
    </r>
    <r>
      <rPr>
        <sz val="11"/>
        <color theme="1"/>
        <rFont val="Calibri"/>
        <family val="2"/>
        <scheme val="minor"/>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</si>
  <si>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theme="1"/>
        <rFont val="Calibri"/>
        <family val="2"/>
        <scheme val="minor"/>
      </rPr>
      <t>19/01/2021.</t>
    </r>
    <r>
      <rPr>
        <sz val="11"/>
        <color theme="1"/>
        <rFont val="Calibri"/>
        <family val="2"/>
        <scheme val="minor"/>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</si>
  <si>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</si>
  <si>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r>
      <rPr>
        <b/>
        <sz val="11"/>
        <color theme="1"/>
        <rFont val="Calibri"/>
        <family val="2"/>
        <scheme val="minor"/>
      </rPr>
      <t xml:space="preserve">19/01/2021. </t>
    </r>
    <r>
      <rPr>
        <sz val="11"/>
        <color theme="1"/>
        <rFont val="Calibri"/>
        <family val="2"/>
        <scheme val="minor"/>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</si>
  <si>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t>MATRIZ DE SEGUIMIENTO AL PLAN DE MEJORAMIENTO INTERNO - PMI</t>
  </si>
  <si>
    <t>INFORMACIÓN GENERAL</t>
  </si>
  <si>
    <t>ANÁLISIS DE CAUSAS- PROCESO RESPONSABLE DE EJECUCIÓN</t>
  </si>
  <si>
    <t xml:space="preserve">SEGUIMIENTO </t>
  </si>
  <si>
    <t xml:space="preserve">
SEGUIMIENTO DEL PROCESO RESPONSABLE DE EJECUCIÓN</t>
  </si>
  <si>
    <t>SEGUIMIENTO OFICINA DE CONTROL INTERNO</t>
  </si>
  <si>
    <t>RESULTADOS</t>
  </si>
  <si>
    <t>ITEM</t>
  </si>
  <si>
    <t xml:space="preserve">ORIGEN </t>
  </si>
  <si>
    <t xml:space="preserve">ACTIVIDAD ORIGEN </t>
  </si>
  <si>
    <t>PROCESO</t>
  </si>
  <si>
    <t>CRITERIO</t>
  </si>
  <si>
    <t>DESCRIPCIÓN DE LA NO CONFORMIDAD DETECTADA</t>
  </si>
  <si>
    <t>FECHA  DE DETECCIÓN (DD/MM/AAAA)</t>
  </si>
  <si>
    <t>ANALISIS CAUSA RAÍZ</t>
  </si>
  <si>
    <t xml:space="preserve"> TIPO DE ACCIÓN</t>
  </si>
  <si>
    <t>DESCRIPCIÓN DE LA ACCIÓN A REALIZAR</t>
  </si>
  <si>
    <t>FECHA DE INICIACIÓN DE LA ACCIÒN
(DD/MM/AAAA)</t>
  </si>
  <si>
    <t>FECHA FINALIZACIÒN DE LA ACCIÒN
(DD/MM/AAAA)</t>
  </si>
  <si>
    <t>EVIDENCIA DE LA EJECUCIÓN DE LA ACCIÓN</t>
  </si>
  <si>
    <t>RESPONSABLE DE LA EJECUCIÓN DE LA ACCION</t>
  </si>
  <si>
    <t>4 Trimestre 2020</t>
  </si>
  <si>
    <t>3 Trimestre 2020</t>
  </si>
  <si>
    <t>2 Trimestre 2020</t>
  </si>
  <si>
    <t>1 Trimestre 2020</t>
  </si>
  <si>
    <t>FECHA DE SEGUIMIENTO (DD/MM/AAAA)</t>
  </si>
  <si>
    <t>ANÁLISIS Y RESULTADO DEL SEGUIMIENTO</t>
  </si>
  <si>
    <t>Documento soporte remitido (evidencia)</t>
  </si>
  <si>
    <t>ANÁLISIS Y RESULTADO (EVIDENCIA) DEL SEGUIMIENTO</t>
  </si>
  <si>
    <t>ESTADO</t>
  </si>
  <si>
    <t>% AVANCE</t>
  </si>
  <si>
    <t>OBSERVACIONES</t>
  </si>
  <si>
    <t>EFICACIA</t>
  </si>
  <si>
    <t>FECHA verificacion eficacia</t>
  </si>
  <si>
    <t>EFECTIVIDAD</t>
  </si>
  <si>
    <t xml:space="preserve">FECHA DE CIERRE DE LA ACCIÓN </t>
  </si>
  <si>
    <t>AMI-041</t>
  </si>
  <si>
    <t>Auditoria Interna</t>
  </si>
  <si>
    <t>Auditoría al Sistema de Gestión de la Agencia Nacional de Tierras - ANT, Vigencia 2017</t>
  </si>
  <si>
    <t>Apoyo Jurídico</t>
  </si>
  <si>
    <t xml:space="preserve">Procedimiento ACCTI-P-008 Constitución, ampliación, saneamiento o reestructuración de resguardos indígenas.
Actividad No. 21. Expedir Concepto viabilidad
Actividad No. 28. Publicar Acuerdo.
Actividad No. 30. Registrar en la ORIP
</t>
  </si>
  <si>
    <r>
      <rPr>
        <b/>
        <sz val="11"/>
        <rFont val="Arial Narrow"/>
        <family val="2"/>
      </rPr>
      <t>No Conformidad No 17 -</t>
    </r>
    <r>
      <rPr>
        <sz val="11"/>
        <rFont val="Arial Narrow"/>
        <family val="2"/>
      </rPr>
      <t xml:space="preserve"> Incumplimiento de los términos establecidos para expedir el concepto de viabilidad jurídica, la publicación del Acuerdo y el registro ante la ORIP en el expediente de Ampliación del Resguardo Indígena Huitoto de Monochoa.</t>
    </r>
  </si>
  <si>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</si>
  <si>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Acción Correctiva</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</si>
  <si>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</si>
  <si>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X</t>
  </si>
  <si>
    <t>Seguimientos anteriores</t>
  </si>
  <si>
    <t>30/03/2018: Se llevaron a cabo dos reuniones de seguimiento, realizadas el 23 de febrero de 2018 y el  23 de marzo de 2018.
30/06/2018: Base de datos de seguimiento creada.
17/10/2018: La actividad se encuentra en términos de ejecución. Sin embargo, para el periodo evaluado no se reportaron avances de gestión
21/12/2018 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 contratada por la ANT.
04/04/2019 "En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II TRIMESTRE 2019: La dependencia no reporta avances
15/10/2019 Actividad no efectiva, esta fue evaluada y cerrada de acuerdo a los avances reportados por el responsable de ejecución con corte al 14/03/2018.
30/12/2019: La dependencia no reporta avances</t>
  </si>
  <si>
    <t>El responsable de ejecución no allegó avances de gestión y/o cumplimiento.  La Oficina de Control Interno reiteró solicitud de información, mediante correo electrónico del  21/04/2020. La actividad presentó incumplimiento frente a su planificación.</t>
  </si>
  <si>
    <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r>
      <rPr>
        <b/>
        <sz val="11"/>
        <color theme="1"/>
        <rFont val="Arial Narrow"/>
        <family val="2"/>
      </rPr>
      <t xml:space="preserve">27/07/2020. </t>
    </r>
    <r>
      <rPr>
        <sz val="11"/>
        <color theme="1"/>
        <rFont val="Arial Narrow"/>
        <family val="2"/>
      </rPr>
      <t>La Oficina Jurídica en el periodo de observaciones allegó, mediante correo electrónico y memorando 20201030153113 del 24/07/2020,    en el cual solicitan la modificación de la acción de mejora.</t>
    </r>
  </si>
  <si>
    <t xml:space="preserve">El Comité Institucional de Coordinación de Control Interno - CICCI en sesión del 27/08/2020, analizó y aprobó la solicitud realizada por la Oficina Jurídica a través del memorando 20201030153113 del 24/07/2020 en cuanto a la necesidad de modificar las acciones de mejora ítem 41.  
Cabe señalar que, con corte al 30/06/2020 la presente actividad se encontraba incumplida, toda vez que, la Oficina de Control Interno no había evidenciado el cumplimiento de la acción de mejora establecida.  
</t>
  </si>
  <si>
    <t>AMI-042</t>
  </si>
  <si>
    <t>Adquisición de Bienes y Servicios</t>
  </si>
  <si>
    <t xml:space="preserve">NTC ISO 9001:2015  
APOYO
7.1 Recursos
7.1.5.2 Trazabilidad de las mediciones
Cuando la trazabilidad de las mediciones es un requisito, o es considerada por la organización como parte esencial para proporcionar confianza en la validez de los resultados de la medición, el equipo de
medición debe: a) calibrarse o verificarse, o ambas, a intervalos especificados, o antes de su utilización, contra patrones de medición trazables a patrones de medición internacionales o nacionales; cuando no existan tales patrones, debe conservarse como información documentada la base utilizada para la calibración o la verificación; b) identificarse para determinar su estado; c) protegerse contra ajustes, daño o deterioro que pudieran invalidar el estado de calibración y los posteriores resultados de la medición. La organización debe determinar si la validez de los resultados de medición previos se ha visto afectada de manera adversa cuando el equipo de medición se considere no apto para su propósito previsto, y debe tomar las acciones adecuadas cuando sea necesario.
</t>
  </si>
  <si>
    <r>
      <rPr>
        <b/>
        <sz val="11"/>
        <rFont val="Arial Narrow"/>
        <family val="2"/>
      </rPr>
      <t>No Conformidad No 18 -</t>
    </r>
    <r>
      <rPr>
        <sz val="11"/>
        <rFont val="Arial Narrow"/>
        <family val="2"/>
      </rPr>
      <t xml:space="preserve"> Deficiencias en la trazabilidad de las mediciones, y mantenimientos preventivos y correctivos en los equipos de levantamientos topográficos.</t>
    </r>
  </si>
  <si>
    <t>Falta de socialización de las formas que hacen parte del Sistema Integrado de Gestión para la gestión de expedientes. 
Posible falta de verificación de los datos de los expedientes al momento de expedir el Acto Adminsistrativo.</t>
  </si>
  <si>
    <t>Suscribir el contrato para el mantenimiento de los equipos topográficos de acuerdo a la disponibilidad de los recursos.</t>
  </si>
  <si>
    <t xml:space="preserve">30/03/2018 El proceso de Contratación está en su etapa pre contractual, la CGC emitió el Análisis del sector correspondiente (adjunto).
30/06/2018 "Se pospone este compromiso dado que se confirman no contar con los recursos, por favor tener en cuenta el adjunto de este correo y el memorando 20186200082673 solicitando el cambio del plazo de la actividad de mejora."
30/09/2018 Actividad en término 
21/12/2018 Por disponibilidad de recursos financieros no se suscribe contrato de mantenimientos, se espera nueva directriz por parte de la Secretaría General. 
04/04/2019 "En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15/10/2019 Actividad no efectiva, esta fue evaluada y cerrada de acuerdo a los avances reportados por el responsable de ejecución con corte al 14/03/2018. </t>
  </si>
  <si>
    <t xml:space="preserve">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t>
  </si>
  <si>
    <t>La actividad presentó incumplimiento, la solicitud de cierre de la acción de mejora continua, no es procedente, toda vez, que las actividades establecidas dan tratamiento a la desviación evidenciada.</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</si>
  <si>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</si>
  <si>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</si>
  <si>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AMI-043</t>
  </si>
  <si>
    <t>Acción de Mejora</t>
  </si>
  <si>
    <t>Formular con el contratista un cronograma de mantenimientosa los equipos topográficos y garantizar su cumplimiento.</t>
  </si>
  <si>
    <t xml:space="preserve">15/06/2018 El proceso de Contratación está en su etapa pre contractual, la CGC emitió el Análisis del sector correspondiente (adjunto).  
30/06/2018 "Se pospone este compromiso dado que se confirman no contar con los recursos, por favor tener en cuenta el adjunto de este correo y el memorando 20186200082673 solicitando el cambio del plazo de la actividad de mejora."
30/09/2018 Actividad en término
21/12/2018 Por disponibilidad de recursos financieros no se suscribe contrato de mantenimientos, se espera nueva directriz por parte de la Secretaría General.
04/04/2019 La dependencia no presentó avances de esta actividad
02/07/2019 "Desde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
30/09/2019 Actividad efectiva, esta fue evaluada y cerrada de acuerdo a los avances reportados por el responsable de ejecución con corte al 14/03/2018. 
30/11/2019 No se ha realizado aún la suscripción del contrato, por lo que no se cuenta con el cronograma de mantenimientos que permitan dar cierre a la acción. </t>
  </si>
  <si>
    <t>30/03/2018 Se observó el registro de la forma de Análisis del sector de la gestión precontractual, el cual tiene como objeto a contratar: realizar diagnóstico, mantenimiento preventivo y correctivo a todo costo para los equipos de sistema de posicionamiento GPS, dicho documento fue elaborado en marzo de 2018.
30/06/2018 Se observa correo dando alcance al memorando  20186200082673, en el que se afirma la solicitud de ajuste de fecha final, para el 30 de noviembre de 2018. Por lo anterior esta acción no presenta avance.
17/10/2018 La actividad se encuentra en términos de ejecución. Sin embargo, para el periodo evaluado no se reportaron avances de gestión. OBSERVACIONES: Se recomienda el reporte de avances de gestión y sus correspondientes evidencias.
26/02/2019 "Actividad incumplida. Con base a la información suministrada por la Secretaría General, esta acción no fue ejecutada." OBSERVACIONES: Adelantar la acciones que conlleven al cierre inmediato de la actividad formulada.
29/04/2019 "Actividad incumplida. La dependencia no presentó avances de esta actividad" OBSERVACIONES: Adelantar las acciones que conlleven al cierre inmediato de la actividad formulada. Se sugiere disponer de las evidencias correspondientes al cumplimiento de la acción establecida.
II TRIMESTRE 2019 Actividad incumplida. De acuerdo al avance reportado por la dependencia y a los soportes allegados, se observó que la actividad continua incumplida toda vez que el contrato de mantenimiento no ha sido suscrito. OBSERVACIONES: Se reitera la necesidad de adelantar las acciones que conlleven al cierre inmediato de la actividad formulada. Se sugiere disponer de las evidencias correspondientes al cumplimiento de la acción establecida.
31/10/2019 Actividad incumplida
30/12/2019 Actividad incumplida. De acuerdo al avance reportado por la dependencia y a los soportes allegados, se observó que la actividad continua incumplida toda vez que el contrato de mantenimiento no ha sido suscrito. OBSERVACIONES: Se reitera la necesidad de adelantar las acciones que conlleven al cierre inmediato de la actividad formulada. Se sugiere disponer de las evidencias correspondientes al cumplimiento de la acción establecida.</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</si>
  <si>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</si>
  <si>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AMI-072</t>
  </si>
  <si>
    <t>Seguimiento y Evaluación a la gestión instucional</t>
  </si>
  <si>
    <t>Sistema Único de Gestión e Información de la Actividad Litigiosa del Estado - eKOGUI  II semestre 2017</t>
  </si>
  <si>
    <t>Numeral 1, Artículo 2.2.3.4.1.10, Decreto 1069 de 2015. "Registrar y actualizar de manera oportuna en el Sistema Único de Gestión e Información Litigiosa del Estado - eKOGUI, las solicitudes de conciliación extrajudicial, los procesos judiciales, y los trámites arbitrales a su cargo.</t>
  </si>
  <si>
    <r>
      <rPr>
        <b/>
        <sz val="11"/>
        <color indexed="8"/>
        <rFont val="Arial Narrow"/>
        <family val="2"/>
      </rPr>
      <t>No Conformidad No. 4 -</t>
    </r>
    <r>
      <rPr>
        <sz val="11"/>
        <color indexed="8"/>
        <rFont val="Arial Narrow"/>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</si>
  <si>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Insuficiente seguimiento a la gestión de los apoderados.
Cambios recurrentes en los apoderados, debido a la conformación del grupo de Representación Judicial.</t>
  </si>
  <si>
    <t>Corrección</t>
  </si>
  <si>
    <t>Realizar el cargue de las piezas procesales, para la muestra seleccionada.</t>
  </si>
  <si>
    <t>30/06/2018 Actualización de las piezas correspondientes, a las conciliaciones judiciales y extrajudiciales. 
30/06/2018 Actualización de las piezas correspondientes, a las conciliaciones judiciales y extrajudiciales.
21/12/2018 "La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
04/04/2019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
24/07/2019 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
III TRIMESTRE 2019 Adelantar las acciones que conlleven al cierre inmediato de la actividad formulada. Se sugiere disponer de las evidencias correspondientes al cumplimiento de la acción establecida.
IV TRIMESTRE 2019 Actividad incumplida</t>
  </si>
  <si>
    <t xml:space="preserve">30/06/2018 Se observó pantallazo en el que se encuentran 10 fichas cargadas con fechas entre febrero, mayo y junio de 2018.
16/10/2018 "La Oficina Jurídica allego el memorando de radicado 20181030159623 del 25/09/2018, en el cual aclara el incumplimiento de las acciones formuladas.  Frente a la acción evaluada, se informó lo siguiente ""Frente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 OBSERVACIONES: Adelantar la acciones que conlleven al cierre inmediato de la actividad formulada.
25/02/2019 "Actividad incumplida.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 OBSERVACIONES: Adelantar la acciones que conlleven al cierre inmediato de la actividad formulada. Se sugiere disponer de las evidencias correspondientes
25/04/2019 "Actividad incumplida. Con base la información reportada por la dependencia, se observó que la acción presentó incumplimiento. Cabe anotar, que la acción evaluada presentó incumplimiento en los tiempos establecidos para su cierre (30/06/2018)." OBSERVACIONES: Adelantar trámite que conlleve a replantear la acción, con el fin que responda a la eliminación de la desviación presentada, teniendo en cuenta que a través de los diferentes ejercicios de seguimiento se ha verificado la reincidencia del incumplimiento.
25/07/2019 Actividad incumplida.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 OBSERVACIONES: Adelantar trámite que conlleve a replantear la acción, con el fin que responda a la eliminación de la desviación presentada, teniendo en cuenta que a través de los diferentes ejercicios de seguimiento se ha verificado la reincidencia del incumplimiento.
31/10/2019 Actividad incumplida OBSERVACIONES: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
30/12/2019 Actividad incumplida OBSERVACIONES: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
</t>
  </si>
  <si>
    <t>El responsable de ejecución no allegó avances de gestión y/o cumplimiento.  La Oficina de Control Interno reiteró solicitud de información, mediante correo electrónico del  21/04/2020.
La actividad presentó incumplimiento frente a su planificación.</t>
  </si>
  <si>
    <r>
      <t xml:space="preserve">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2017.
</t>
    </r>
    <r>
      <rPr>
        <b/>
        <sz val="11"/>
        <color theme="1"/>
        <rFont val="Arial Narrow"/>
        <family val="2"/>
      </rPr>
      <t xml:space="preserve">27/07/2020.  </t>
    </r>
    <r>
      <rPr>
        <sz val="11"/>
        <color theme="1"/>
        <rFont val="Arial Narrow"/>
        <family val="2"/>
      </rPr>
      <t>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t>
    </r>
  </si>
  <si>
    <t>AMI-086</t>
  </si>
  <si>
    <t>Seguimiento al Mapa de Riesgos II semestre 2017</t>
  </si>
  <si>
    <t>Comunicación y Gestión con Grupos de Interés.</t>
  </si>
  <si>
    <t>COGGI-Caracterización-COMUNICACIÓN Y GESTIÓN CON GRUPOS DE INTERÉS
Objetivo: Establecer lineamientos para la comunicación y coordinación intra e nterinstitucional, que proporcione a los grupos de interés información veraz, objetiva y oportuna de la misión, objetivos y gestión de la Agencia Nacional de Tierras.</t>
  </si>
  <si>
    <r>
      <rPr>
        <b/>
        <sz val="11"/>
        <color indexed="8"/>
        <rFont val="Arial Narrow"/>
        <family val="2"/>
      </rPr>
      <t>Materialización del riesgo No. 6</t>
    </r>
    <r>
      <rPr>
        <sz val="11"/>
        <color indexed="8"/>
        <rFont val="Arial Narrow"/>
        <family val="2"/>
      </rPr>
      <t>: Información de la ANT que no llega al público objetivo.</t>
    </r>
  </si>
  <si>
    <t>No exisitía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</si>
  <si>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Ejecutar la metodología establecida en la estrategia de comunicaciones "Somos Tierra" con e fin de posicionar a la ANT como los actores principales de la nueva política de tierras.</t>
  </si>
  <si>
    <t>Dirección General - Asesora de Comunicaciones</t>
  </si>
  <si>
    <t>III TRIMESTRE 2018 Se solicita suministrar los avances con soportes de acuerdo al plan de acción establecido en la estrategia "Somos tierra". OBSERVACIONES: Actividad en términos de ejecución.
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 OBSERVACIONES: Adelantar la acciones que conlleven al cierre inmediato de la actividad formulada. Se sugiere disponer de las evidencias correspondientes.
29/04/2019 "Actividad incumplida. La dependencia no presentó avances de esta actividad" OBSERVACIONES: "Adelantar la acciones que conlleven al cierre inmediato de la actividad formulada. Se sugiere disponer de las evidencias correspondientes
23/07/2019 Actividad incumplida. Con base en los avances presentados por la dependencia, Se observo que esta se mantiene incumplida, toda vez que la solicitud de modificación al mapa de riesgos no ha sido efectiva. OBSERVACIONES: Se reitera la necesidad de adelantar la acciones que conlleven al cierre inmediato de la actividad formulada. Se sugiere disponer de las evidencias correspondientes
31/10/2019 Actividad Incumplida OBSERVACIONES: Se reitera la necesidad de adelantar la acciones que conlleven al cierre inmediato de la actividad formulada. Se sugiere disponer de las evidencias correspondientes
30/12/2019 Actividad Incumplida OBSERVACIONES: Se reitera la necesidad de adelantar la acciones que conlleven al cierre inmediato de la actividad formulada. Se sugiere disponer de las evidencias correspondientes</t>
  </si>
  <si>
    <t>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t>
  </si>
  <si>
    <t>Con corte al 21/07/2020, el responsable de ejecución no allegó avances de gestión  y/o cumplimiento de la acción.</t>
  </si>
  <si>
    <t>AMI-096</t>
  </si>
  <si>
    <t>Seguimiento a la Gestión de Peticiones allegadas a la ANT - ISem2019</t>
  </si>
  <si>
    <t>Gestión del Modelo de Atención</t>
  </si>
  <si>
    <t>Incumplimiento a: 
- Procedimiento GEMA-P-002 
- Resolución 757 de 2017
- Artículo 14 y 30 de la Ley 1755 de 2015
- Artículo 5 de la Ley 1437 de 2011.</t>
  </si>
  <si>
    <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0"/>
        <rFont val="Arial Narrow"/>
        <family val="2"/>
      </rPr>
      <t xml:space="preserve">Artículo 14 y 30 de la Ley 1755 de 2015, Artículo 5 de la Ley 1437 de 2011. </t>
    </r>
    <r>
      <rPr>
        <sz val="10"/>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0"/>
        <rFont val="Arial Narrow"/>
        <family val="2"/>
      </rPr>
      <t xml:space="preserve"> </t>
    </r>
  </si>
  <si>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deconocimiento en el uso correcto del Sistema de Gestión Documental dispuesto por la Agencia para la proyección de las respuestas. </t>
  </si>
  <si>
    <t>Realizar el seguimiento a la muestra de los radicados objeto de evaluación por parte de la Oficina de Control Interno.</t>
  </si>
  <si>
    <t>Secretaría General
Todas las dependencias</t>
  </si>
  <si>
    <t>N.A</t>
  </si>
  <si>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</si>
  <si>
    <t>El plan de mejoramiento fue formulado por la Secretaría General y comunicado, a la Oficina de Control Interno, mediante correo electrónico del 26/05/2020, procediendose a su establecimiento mediante memorando 20201020104843 del 29/05/2020.</t>
  </si>
  <si>
    <t>AMI-097</t>
  </si>
  <si>
    <t>Socializar a los colaboradores de la Agencia sobre el Sistema de Gestión Documental ORFEO</t>
  </si>
  <si>
    <t>Secretaría General
Infraestructura y Soporte Tecnológico
Subdirección Administrativa y Financiera: Gestión Documental</t>
  </si>
  <si>
    <t xml:space="preserve">Actividad en términos para su ejecución </t>
  </si>
  <si>
    <t>La actividad se encuentra en términos para su ejecución. Cabe señalar que, la fecha de inicio de ejecución fue junio del 2020, sin embargo, el responsable de ejecución no reportó avances de gestión.</t>
  </si>
  <si>
    <t>AMI-098</t>
  </si>
  <si>
    <t>Realizar capacitaciones a los colaboradores de la Agencia sobre el Sistema de Gestión Documental ORFEO</t>
  </si>
  <si>
    <t>Secretaría General 
Infraestructura y Soporte Tecnológico
Subdirección Administrativa y Financiera: Gestión Documental</t>
  </si>
  <si>
    <t>AMI-099</t>
  </si>
  <si>
    <t>Actualizar la Ficha Técnica de Salidas y Productos de PQRSD</t>
  </si>
  <si>
    <t>Secretaría General
Oficina de Planeación</t>
  </si>
  <si>
    <t>AMI-101</t>
  </si>
  <si>
    <t>Auditoria a la Gestión Documental de la Agencia Nacional de Tierras.</t>
  </si>
  <si>
    <t>Administración de bienes y servicios</t>
  </si>
  <si>
    <r>
      <t>DECRETO ÚNICO REGLAMENTARIO 1080 DE 2015</t>
    </r>
    <r>
      <rPr>
        <sz val="11"/>
        <color indexed="8"/>
        <rFont val="Arial Narrow"/>
        <family val="2"/>
      </rPr>
      <t xml:space="preserve"> : Artículo 2.8.2.2.4. Inventarios de documentos. 
</t>
    </r>
    <r>
      <rPr>
        <b/>
        <sz val="11"/>
        <color indexed="8"/>
        <rFont val="Arial Narrow"/>
        <family val="2"/>
      </rPr>
      <t>ACUERDO 038 DE 2002</t>
    </r>
    <r>
      <rPr>
        <sz val="11"/>
        <color indexed="8"/>
        <rFont val="Arial Narrow"/>
        <family val="2"/>
      </rPr>
      <t xml:space="preserve"> : Artículo Segundo, Artículo Tercero, Artículo Cuarto.
</t>
    </r>
    <r>
      <rPr>
        <b/>
        <sz val="11"/>
        <color indexed="8"/>
        <rFont val="Arial Narrow"/>
        <family val="2"/>
      </rPr>
      <t>PROCEDIMIENTO PARA LA ENTREGA Y RECIBO DE LOS DOCUMENTOS Y ARCHIVOS POR INVENTARIO.</t>
    </r>
  </si>
  <si>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</si>
  <si>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</si>
  <si>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</si>
  <si>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El plan de mejoramiento fue formulado por la Secretaría General y comunicado a la Oficina de Control Interno, mediante memorando 20202200062243 del 01/04/2020, procediendose a su establecimiento mediante memorando 20201020397491 del 29/04/2020.</t>
  </si>
  <si>
    <t>20206200032813_49687 Contratos-Talento Humano
20206100079843 Respuesta Memorando No. 20206200032813
Actualización manual de contratación_5 junio 2020</t>
  </si>
  <si>
    <r>
      <t xml:space="preserve">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Narrow"/>
        <family val="2"/>
      </rPr>
      <t>"El acta o informe de entrega del cargo debe indicar la relación y ubicación de los archivos físicos y electrónicos entregados</t>
    </r>
    <r>
      <rPr>
        <sz val="11"/>
        <color theme="1"/>
        <rFont val="Arial Narrow"/>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Narrow"/>
        <family val="2"/>
      </rPr>
      <t xml:space="preserve">http://intranet.agenciadetierras.gov.co/wp-content/uploads/2020/01/ADQBS-I-001-MANUAL-DE-CONTRATACI%C3%93N-V-3-1.pdf
</t>
    </r>
    <r>
      <rPr>
        <sz val="11"/>
        <color theme="1"/>
        <rFont val="Arial Narrow"/>
        <family val="2"/>
      </rPr>
      <t>Expuesto lo anterior, la actividad presentó incumplimiento, toda vez que, no se evidenció la incorporación de lineamientos para la entrega de inventarios en el Manual de Contratación.</t>
    </r>
  </si>
  <si>
    <t>AMI-102</t>
  </si>
  <si>
    <r>
      <t>DECRETO ÚNICO REGLAMENTARIO 1080 DE 2015</t>
    </r>
    <r>
      <rPr>
        <sz val="11"/>
        <color indexed="8"/>
        <rFont val="Arial Narrow"/>
        <family val="2"/>
      </rPr>
      <t xml:space="preserve"> : Artículo 2.8.2.2.1. Evaluación de Documentos de Archivo</t>
    </r>
  </si>
  <si>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</si>
  <si>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</si>
  <si>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 xml:space="preserve">1. Se presentará en el proximo Comité Institucional de Gestión y Desempeño , el Cuadro de Clasificación Documental (CCD) para su socialización, discusión y aprobación.
 </t>
  </si>
  <si>
    <t>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</si>
  <si>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t>AMI-103</t>
  </si>
  <si>
    <r>
      <t xml:space="preserve">ACUERDO No. 002 de 2014: </t>
    </r>
    <r>
      <rPr>
        <sz val="11"/>
        <color indexed="8"/>
        <rFont val="Arial Narrow"/>
        <family val="2"/>
      </rPr>
      <t>Artículo 6. Identificación expediente, Artículo 7. Gestión del expediente</t>
    </r>
    <r>
      <rPr>
        <b/>
        <sz val="11"/>
        <color indexed="8"/>
        <rFont val="Arial Narrow"/>
        <family val="2"/>
      </rPr>
      <t xml:space="preserve">
ACUERDO 042 DE 2002: </t>
    </r>
    <r>
      <rPr>
        <sz val="11"/>
        <color indexed="8"/>
        <rFont val="Arial Narrow"/>
        <family val="2"/>
      </rPr>
      <t xml:space="preserve">Artículo 2. Obligatoriedad de la organización de los archivos de gestión, Artículo 4. Criterios para la organización de archivos de gestión, </t>
    </r>
  </si>
  <si>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</si>
  <si>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</si>
  <si>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</si>
  <si>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</si>
  <si>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CRONOGRAMA SEGUIMIENTO
CONTROL ORGANIZACION DOCUMENTAL
ACTA N. 1 100. DIRECCION GENERAL-COMUNICACIONES-DIALOGO SOCIAL
ACTA N. 2 100. DIRECCION GENERAL-TOPOGRAFIA
ACTA N. 3 103. DIRECCION GENERAL-OFICINA JURIDICA
ACTA N. 4  200. DIRECCION ORDENAMIENTO SOCIAL DE LA PROPIEDAD
ACTA N. 5  620. SUBDIRECCION ADMINISTRATIVA Y FINANCIERA-BODEGA AMERICAS
ACTA N. 6 101. DIRECCION GENERAL-PLANEACION
ACTA N. 7 220. SUBDIRECCION SISTEMAS DE INFORMACION DE TIERRAS
ACTA N. 8 400.DIRECCION ACCESO A TIERRAS Y SUBDIRECCIONES
ACTA N. 9 500. DIRECCION ASUNTOS ETNICOS
ACTA N. 10 510. SUDIRECCION ASUNTOS ETNICOS
ACTA N. 11 210. SUDIRECCION DE PLANEACION OPERATIVA
ACTA N. 12 310. SUDIRECCION SEGURIDAD JURIDICA
ACTA N. 13 600.SECRETARIA GENERAL
ACTA N. 14 600.SECRETARIA GENERAL-SOPORTE TECNOLOGICO
ACTA N. 15 220.SUBDIRECCION DE SISTEMAS DE INFORMACION DE TIERRAS-RESO
ACTA N. 16  CONTROL INTERNO DISCIPLINARIO</t>
  </si>
  <si>
    <r>
      <t xml:space="preserve">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Narrow"/>
        <family val="2"/>
      </rPr>
      <t xml:space="preserve">
FEBRERO</t>
    </r>
    <r>
      <rPr>
        <sz val="11"/>
        <color theme="1"/>
        <rFont val="Arial Narrow"/>
        <family val="2"/>
      </rPr>
      <t xml:space="preserve">
</t>
    </r>
    <r>
      <rPr>
        <b/>
        <sz val="11"/>
        <color theme="1"/>
        <rFont val="Arial Narrow"/>
        <family val="2"/>
      </rPr>
      <t>Acta No. 1 del 04/02/2020</t>
    </r>
    <r>
      <rPr>
        <sz val="11"/>
        <color theme="1"/>
        <rFont val="Arial Narrow"/>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Narrow"/>
        <family val="2"/>
      </rPr>
      <t>Acta No. 2 del 05/02/2020</t>
    </r>
    <r>
      <rPr>
        <sz val="11"/>
        <color theme="1"/>
        <rFont val="Arial Narrow"/>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Narrow"/>
        <family val="2"/>
      </rPr>
      <t>Acta No. 3 del 12/02/2020</t>
    </r>
    <r>
      <rPr>
        <sz val="11"/>
        <color theme="1"/>
        <rFont val="Arial Narrow"/>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Narrow"/>
        <family val="2"/>
      </rPr>
      <t>Acta No. 4 del 13/02/2020</t>
    </r>
    <r>
      <rPr>
        <sz val="11"/>
        <color theme="1"/>
        <rFont val="Arial Narrow"/>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Narrow"/>
        <family val="2"/>
      </rPr>
      <t>Acta No. 5 del 14/02/2020</t>
    </r>
    <r>
      <rPr>
        <sz val="11"/>
        <color theme="1"/>
        <rFont val="Arial Narrow"/>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Narrow"/>
        <family val="2"/>
      </rPr>
      <t>Acta No. 6 del 17/02/2020</t>
    </r>
    <r>
      <rPr>
        <sz val="11"/>
        <color theme="1"/>
        <rFont val="Arial Narrow"/>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Narrow"/>
        <family val="2"/>
      </rPr>
      <t xml:space="preserve">Acta No. 7 del 18/02/2020 </t>
    </r>
    <r>
      <rPr>
        <sz val="11"/>
        <color theme="1"/>
        <rFont val="Arial Narrow"/>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Narrow"/>
        <family val="2"/>
      </rPr>
      <t>Acta No. 8 del 19/02/2020</t>
    </r>
    <r>
      <rPr>
        <sz val="11"/>
        <color theme="1"/>
        <rFont val="Arial Narrow"/>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Narrow"/>
        <family val="2"/>
      </rPr>
      <t>Acta No. 9 del 24/02/2020</t>
    </r>
    <r>
      <rPr>
        <sz val="11"/>
        <color theme="1"/>
        <rFont val="Arial Narrow"/>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Narrow"/>
        <family val="2"/>
      </rPr>
      <t>Acta No. 10 del 25/02/2020</t>
    </r>
    <r>
      <rPr>
        <sz val="11"/>
        <color theme="1"/>
        <rFont val="Arial Narrow"/>
        <family val="2"/>
      </rPr>
      <t xml:space="preserve"> de asunto ORGANIZACIÓN DOCUMENTAL 510. SUBDIRECCIÓN ASUNTO ÉTNICOS, el cual indica debilidades en la gestión documentales.</t>
    </r>
  </si>
  <si>
    <t>AMI-104</t>
  </si>
  <si>
    <r>
      <t xml:space="preserve">DECRETO ÚNICO REGLAMENTARIO 1080 de 2015 : </t>
    </r>
    <r>
      <rPr>
        <sz val="11"/>
        <color indexed="8"/>
        <rFont val="Arial Narrow"/>
        <family val="2"/>
      </rPr>
      <t>Artículo 2.8.2.5.6 Componentes de la Política de Gestión Documental</t>
    </r>
    <r>
      <rPr>
        <b/>
        <sz val="11"/>
        <color indexed="8"/>
        <rFont val="Arial Narrow"/>
        <family val="2"/>
      </rPr>
      <t xml:space="preserve">
POLÍTICA DE GESTIÓN DOCUMENTAL</t>
    </r>
  </si>
  <si>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</si>
  <si>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</si>
  <si>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</si>
  <si>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Subdirección Administrativa y  Financiera</t>
  </si>
  <si>
    <t>Política de Gestión Documental</t>
  </si>
  <si>
    <r>
      <t>Se observó el documento Política de Gestión Documental 2020, cuyo objetivo "</t>
    </r>
    <r>
      <rPr>
        <i/>
        <sz val="11"/>
        <color theme="1"/>
        <rFont val="Arial Narrow"/>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Narrow"/>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</si>
  <si>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t>AMI-106</t>
  </si>
  <si>
    <r>
      <t xml:space="preserve">DECRETO ÚNICO REGLAMENTARIO 1080 de 2015: </t>
    </r>
    <r>
      <rPr>
        <sz val="11"/>
        <color indexed="8"/>
        <rFont val="Arial Narrow"/>
        <family val="2"/>
      </rPr>
      <t xml:space="preserve">Artículo 2.8.2.6.3. Preservación de documentos en ambientes electrónicos, Artículo 2.8.2.5.6 Componentes de la Política de Gestión Documental. </t>
    </r>
  </si>
  <si>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</si>
  <si>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</si>
  <si>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</si>
  <si>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</si>
  <si>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r>
      <t>Se observó el documento Política de Gestión Documental 2020,  cuyo objeto es "</t>
    </r>
    <r>
      <rPr>
        <i/>
        <sz val="11"/>
        <color theme="1"/>
        <rFont val="Arial Narrow"/>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Narrow"/>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</si>
  <si>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t>AMI-107</t>
  </si>
  <si>
    <r>
      <t xml:space="preserve">DECRETO 1080 DE 2015: </t>
    </r>
    <r>
      <rPr>
        <sz val="11"/>
        <color indexed="8"/>
        <rFont val="Arial Narrow"/>
        <family val="2"/>
      </rPr>
      <t xml:space="preserve">Artículo 2.8.2.1.18. Sistema Integral Nacional de Archivos Electrónicos, Artículo 2.8.2.6.1. Generalidades del sistema de gestión documental. , Artículo 2.8.2.6.2. Características de los sistemas de gestión documental. </t>
    </r>
  </si>
  <si>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</si>
  <si>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</si>
  <si>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</si>
  <si>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</si>
  <si>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Acta Aplicacion Plan de Preservacion Digital 20200429
Comunicacion a la Sub Administrativa y Financiera 20200128
ACTA N. 1 Reunión Plan de Preservación Digital 20200623</t>
  </si>
  <si>
    <r>
      <t>Se observó el Acta No. 20190925-01 del  29/04/2020, de tema Socialización y Aplicación Plan de Preservación Digital a Largo Plazo y en cuyo resumen de compromisos y observaciones se estableció que "</t>
    </r>
    <r>
      <rPr>
        <i/>
        <sz val="11"/>
        <color theme="1"/>
        <rFont val="Arial Narrow"/>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Narrow"/>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</si>
  <si>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t>AMI-109</t>
  </si>
  <si>
    <t>Auditoria Arquitectura Empresarial MINTIC vs Arquitectura TIC Agencia Nacional de Tierras</t>
  </si>
  <si>
    <t>Inteligencia de la Información</t>
  </si>
  <si>
    <t>Modelo de Gestión Estratégica IT4+ del Ministerio de las Tecnologías de la Información y las Comunicaciones MINTIC Numeral 1.6.3 - Gestión de la Información</t>
  </si>
  <si>
    <r>
      <rPr>
        <b/>
        <sz val="10"/>
        <rFont val="Arial Narrow"/>
        <family val="2"/>
      </rPr>
      <t xml:space="preserve">No conformidad 1.  </t>
    </r>
    <r>
      <rPr>
        <sz val="10"/>
        <rFont val="Arial Narrow"/>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</si>
  <si>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</si>
  <si>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Crear una Guía, Catálogo, indice o directorio del repositorio de Arquitectura Empresarial.</t>
  </si>
  <si>
    <t>Documento con la guia y estructura del repositorio de Arquitectura Empresarial</t>
  </si>
  <si>
    <t>Subdirección de Sistemas de Información de tierras</t>
  </si>
  <si>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Narrow"/>
        <family val="2"/>
      </rPr>
      <t>Correo Ajuste Plan de Mejoramiento</t>
    </r>
    <r>
      <rPr>
        <sz val="11"/>
        <color theme="1"/>
        <rFont val="Arial Narrow"/>
        <family val="2"/>
      </rPr>
      <t>, se podrá visualizar la trazabilidad de estas comunicaciones
De igual manera se expresa que al corte no se reportan avances.</t>
    </r>
  </si>
  <si>
    <t>Correo Ajuste Plan de Mejoramiento</t>
  </si>
  <si>
    <t>La Oficina de Control Interno procedió ajustar las fechas de ejecución de las acciones de mejora continua de acuerdo con la información brindada por el Ing. Basco el 07/07/2020.
Para el presente seguimiento no se observaron avances de gestión.</t>
  </si>
  <si>
    <t>AMI-110</t>
  </si>
  <si>
    <r>
      <rPr>
        <b/>
        <sz val="10"/>
        <rFont val="Arial Narrow"/>
        <family val="2"/>
      </rPr>
      <t xml:space="preserve">No conformidad 1. </t>
    </r>
    <r>
      <rPr>
        <sz val="10"/>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</si>
  <si>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t>Revisar, Clasificar y reubicar  la documentación existente en el repositorio de Arquitectura Empresarial con respecto al Catálogo.</t>
  </si>
  <si>
    <t>Repositorio de Arquitectura Empresarial, actualizado en su estructura</t>
  </si>
  <si>
    <t>AMI-111</t>
  </si>
  <si>
    <t>Actualizar la documentación para cada uno de los dominios del repositorio de Arquitectura Empresarial</t>
  </si>
  <si>
    <t>Documentación actualizada en el repositorio de Arquitectura Empresaria.</t>
  </si>
  <si>
    <t>La Oficina de Control Interno procedió ajustar las fechas de ejecución de las acciones de mejora continua de acuerdo con la información brindada por el Ing. Basco el 07/07/2020.
La acción registra un inicio de ejecución en el mes de septiembre.</t>
  </si>
  <si>
    <t>AMI-112</t>
  </si>
  <si>
    <r>
      <rPr>
        <b/>
        <sz val="10"/>
        <rFont val="Arial Narrow"/>
        <family val="2"/>
      </rPr>
      <t>No conformidad 1.</t>
    </r>
    <r>
      <rPr>
        <sz val="10"/>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</si>
  <si>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</si>
  <si>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AMI-113</t>
  </si>
  <si>
    <t>Modelo de Gestión Estratégica IT4+ Numeral 1.6.6 - Uso y Apropiación de TI</t>
  </si>
  <si>
    <r>
      <rPr>
        <b/>
        <sz val="10"/>
        <rFont val="Arial Narrow"/>
        <family val="2"/>
      </rPr>
      <t>No conformidad 2.</t>
    </r>
    <r>
      <rPr>
        <sz val="10"/>
        <rFont val="Arial Narrow"/>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</si>
  <si>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</si>
  <si>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</si>
  <si>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Espacio en el repositorio de Arquitectura Empresaria distinado para almacenar las evidencias.</t>
  </si>
  <si>
    <t>AMI-114</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</si>
  <si>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</si>
  <si>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</si>
  <si>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La Oficina de Control Interno procedió ajustar las fechas de ejecución de las acciones de mejora continua de acuerdo con la información brindada por el Ing. Basco el 07/07/2020.
La acción registra un inicio de ejecución en el mes de julio.</t>
  </si>
  <si>
    <t>AMI-115</t>
  </si>
  <si>
    <t>Actualización de la documentación y gestión de los resultados a los mecanismos de monitoreo</t>
  </si>
  <si>
    <t>Documento con los resultados de la gestión a los mecanismos de monitoreo o indicadores.</t>
  </si>
  <si>
    <t>AMI-116</t>
  </si>
  <si>
    <t>Seguimiento a los indicadores SINERGIA</t>
  </si>
  <si>
    <t>Direccionamiento Estratégico</t>
  </si>
  <si>
    <t>Metas de Gobierno - SINERGIA</t>
  </si>
  <si>
    <t>Fortalecer los mecanismos para el cargue de los documentos asociados a la información suministrada, la cual sirve de soporte para evidenciar las actividades ejecutadas durante el periodo evlauado y dar cumplimiento a la normatividad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</si>
  <si>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</si>
  <si>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r>
      <t xml:space="preserve">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t>
    </r>
    <r>
      <rPr>
        <sz val="10"/>
        <rFont val="Arial Narrow"/>
        <family val="2"/>
      </rPr>
      <t>Nota: El aplicativo no permite cargar evidencias en los meses anterior a septiembre 2019.</t>
    </r>
  </si>
  <si>
    <t>1. Anexos dispuestos en la plataforma SINERGIA por cada indicador de la ANT</t>
  </si>
  <si>
    <t>El plan de mejoramiento fue formulado por la Oficina de Planeación y comunicado a la Oficina de Control Interno, mediante memorando 20201010112333 del 09/06/2020, procediéndose a su establecimiento mediante memorando 20201020133503 del 03/07/2020.</t>
  </si>
  <si>
    <t>AMI-117</t>
  </si>
  <si>
    <t>Todos los indicadores presentan incumplimiento al reporte de avance cualitativo y cuantitativo y o fueron actualizados de forma extemporánea</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</si>
  <si>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</si>
  <si>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Se está consolidando mensulamente los reportes de avance de los indicadores de la herramienta SINERGIA a través del correo de confirmación del reporte realizado.</t>
  </si>
  <si>
    <t xml:space="preserve">1. Correo de SINERGIA con la confirmación de cargue de indicadores </t>
  </si>
  <si>
    <t>AMI-118</t>
  </si>
  <si>
    <t>Seguimiento a la atención de la peticiones allegadas a la ANT en el ISem2020</t>
  </si>
  <si>
    <t>..."En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</si>
  <si>
    <t xml:space="preserve">Los funcionarios y/o colaboradores no vinculan de manera correcta la imagen de salida al radicado inicial, lo que no permite llevar una trazabilidad o seguimiento confiable frente a las comunicaciones con trámite completo, a su vez, se reconoce el deconocimiento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</si>
  <si>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La Secretaría General remiitio el plan de mejoramiento mediante memorando 20206000171753 el 13/08/2020, el cual presentó alcance mediante correo electrónico del 18/08/2020; la OCI procedió a incorporar la acción de mejora formulada, en la matriz de plan de mejoramiento institucional, bajo el ítem 118</t>
  </si>
  <si>
    <t>AMI-119</t>
  </si>
  <si>
    <t>Auditoria  Adjudicación Del Subsidio Integral De Reforma Agraria – SIRA</t>
  </si>
  <si>
    <t>Acceso a la tierra y los territorios</t>
  </si>
  <si>
    <t>Procedimiento ACCTI-P-011 adjudicación del Subsidio Integral de Reforma Agraria – SIRA</t>
  </si>
  <si>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</si>
  <si>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</si>
  <si>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</si>
  <si>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</si>
  <si>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Subdirección de Acceso a Tierras en Zonas Focalizadas 
Oficina Asesora Jurídica</t>
  </si>
  <si>
    <t>La Subdirección de Acceso a Tierras en Zonas Focalizadas remitió el plan de mejoramiento mediante correo electrónico del 31/07/2020, el cual presentó alcance el  25/08/2020, atendiendo las recomendaciones dada por la OCI en mesa de trabajo del 24/08/2020.  En este entendido, la OCI procedio a incorporar las acciones de mejora al plan de mejoramiento insitucional, las cuales se registraron bajo los códigos AMI-119 y AMI-120.</t>
  </si>
  <si>
    <t>AMI-120</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</si>
  <si>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</si>
  <si>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</si>
  <si>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</si>
  <si>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</si>
  <si>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Subdirección de Acceso a Tierras en Zonas Focalizadas
Subdirección de Sistemas de la Información</t>
  </si>
  <si>
    <t>AMI-121</t>
  </si>
  <si>
    <t xml:space="preserve">ADMINISTRACIÓN Y SOPORTE DE
LOS SERVICIOS DE TECNOLOGÍAS
DE INFORMACIÓN Y COMUNICACIONES </t>
  </si>
  <si>
    <t>GESTIÓN DE LA INFORMACIÓN</t>
  </si>
  <si>
    <t xml:space="preserve">Guía para la preparación de las TIC para la continuidad del negocio – Ministerio de las Tecnologías de la Información y las Comunicaciones MINTIC.
</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</si>
  <si>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</si>
  <si>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</si>
  <si>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</si>
  <si>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</si>
  <si>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x</t>
  </si>
  <si>
    <t>Se Incorpora la accion en el mes de diciembre 2020</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</si>
  <si>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</si>
  <si>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</si>
  <si>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Procedimiento donde se defina cómo se gestiona la continuidad de negocio en la ANT y el mantenimiento de la ficha (del BCP) para la continudad de negocio de cada uno de los procesos críticos.</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</si>
  <si>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</si>
  <si>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</si>
  <si>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</si>
  <si>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</si>
  <si>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</si>
  <si>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</si>
  <si>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AMI-125</t>
  </si>
  <si>
    <t xml:space="preserve">ANÁLISIS DE INFORMACIÓN </t>
  </si>
  <si>
    <t>Modelo de Gestión IT4+ Ministerio de las Tecnologías de la Información y las Comunicaciones MINTIC .
Mantenibles - Los sistemas deben ser operativamente gestionados tanto en la parte técnica como financiera</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</si>
  <si>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</si>
  <si>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</si>
  <si>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</si>
  <si>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</si>
  <si>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</si>
  <si>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</si>
  <si>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</si>
  <si>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</si>
  <si>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</si>
  <si>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</si>
  <si>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</si>
  <si>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</si>
  <si>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</si>
  <si>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</si>
  <si>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</si>
  <si>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Tareas automatizadas sobre las bases de datos.
2. Documento con el registro de las restauraciones de bases de datos realizadas aleatoriamente.</t>
  </si>
  <si>
    <t>AMI-130</t>
  </si>
  <si>
    <t>1.  Elaborar procedimiento para la administración de bases de datos 
2. Elaborar el procedimiento para la generación de copias de respaldo de la información.</t>
  </si>
  <si>
    <t xml:space="preserve">
1. Procedimiento de administración de bases de datos publicado en el mapa de procesos.
2. Procedimiento de generación de copias de respaldo de la información publicado en el mapa de procesos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</si>
  <si>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</si>
  <si>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 xml:space="preserve">Documento en PDF denominado "Certificado calibración equipos top." </t>
  </si>
  <si>
    <t>El plan se cierra por el cumplimiento de la actividad, teniendo en cuenta los retrasos en el cumplimiento se cierra NO EFICAZ</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</si>
  <si>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</si>
  <si>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No se remiten evidencias </t>
  </si>
  <si>
    <t xml:space="preserve">Por la forma en la que se contrató la calibracion de los equipos es actualmente imposible realizar esta accion de mejora, sin embargo se mantiene la accion en atencion a la relevancia del tema, se reporta incumplida. </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</si>
  <si>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</si>
  <si>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Matriz de seguimiento - solución Subdirección de Tierras de la Nación 
Certificaciones de envío - 472</t>
  </si>
  <si>
    <t xml:space="preserve">2 carpetas con soportes de cada una de las capacitaciones realizadas. </t>
  </si>
  <si>
    <t>Se realiza la solicitud de acompañamiento y revisión a la Oficina de Planeación, se proyecta mesa de trabajo para el mes de octubre.</t>
  </si>
  <si>
    <t>Retrasada</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</si>
  <si>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</si>
  <si>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Archivo en PDF con el correo electrónico remito a la Oficina de Planeación
Presentación en Power Point para presentar ante el Comité Institucional de Gestión y Desempeño</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</si>
  <si>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</si>
  <si>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 xml:space="preserve">4 Actas de reunión de SGDEA
Archivo en Excel denominado "Cumplimiento Modelo SGDEA ANT 20200908"
</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</si>
  <si>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</si>
  <si>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La Subdirección Administrativa y Financiera, remite cronograma de mantenimientos ejecutado a los equipos topográficos  elaborado y controlado por el equipo de Geografía y Topografía, quienes son los responsables de la ejecución y seguimiento del mismo.</t>
  </si>
  <si>
    <t>Archivo en Excel denominado Cronograma de mantenimiento 2020</t>
  </si>
  <si>
    <t xml:space="preserve">La Secretaría General en acompañamiento al proceso de corrección de la muestra, remite el listado con los radicados y observaciones realizadas a las dependencias de la ANT, con el fin de corregir los radicados objeto de evaluación. 
</t>
  </si>
  <si>
    <t>Adjunto se remite el correo electrónico de seguimiento.
Memorando de respuesta y anexo en Excel remitido por Subdirección de Adm. Tierras de la Nación.
Correo electrónico y anexos corrección de la muestra por la Subdirección de Sistemas de la Información de Tierras.</t>
  </si>
  <si>
    <t>Cronograma con la programación de las capacitaciones dadas a las dependencias de la ANT.
En el siguiente link se encuentran las grabaciones de las capacitaciones donde se puede evidenciar el apoyo por parte de la Subdirección Administrativa y Financiera: Gestión Documental
 https://web.microsoftstream.com/video/349f0c7d-da02-4501-bbff-90c93594bbc0C</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</si>
  <si>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</si>
  <si>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Se puede evidenciar la actualización del documento a través del siguiente enlace: 
http://intranet.agenciadetierras.gov.co/wp-content/uploads/2020/12/GEMA-FT-001-PQSRD-Y-FELICITACIONES-FILTRADAS-Y-VIABILIZADAS-Versi%C3%B3n-2-.pdf</t>
  </si>
  <si>
    <t>GTHU-P-009-DESVINCULACIÓN-DE-PERSONAL-Versión-2-3
9 ADQBS-I-001-MANUAL-DE-CONTRATACIÓN-V-3-1 28-OCT-20</t>
  </si>
  <si>
    <t>El cuadro de Caracterización Documental - CCD se presentó ante Comité Institucional de Gestión y Desempeño el día 3 de noviembre de 2020 donde se socializó y aprobó.</t>
  </si>
  <si>
    <t>CUADRO DE CLASIFICACION CCD 
Acta de Comité de Gestión y Desempeño 03/11/2020</t>
  </si>
  <si>
    <t>CRONOGRAMA SEGUIMIENTO DEPENDENCIAS</t>
  </si>
  <si>
    <t>Política de Gestión Documental 
Acta de Comité de Gestión y Desempeño 03/11/2020</t>
  </si>
  <si>
    <t>Se realizó cronograma para continuar con el proceso para la implementación del programa de preservación digital.</t>
  </si>
  <si>
    <t>Cronograma Plan de preservacion Digital 20201029
Cronograma PPDA 20201119</t>
  </si>
  <si>
    <t>Se observó el Acta No. 10 del 03/11/2020 del Comité Institucional de Gestión y Desempeño, mediante la cual se presentó y aprobó el cuadro de clasificación documental.</t>
  </si>
  <si>
    <t>Se observó el Acta No. 10 del 03/11/2020 del Comité Institucional de Gestión y Desempeño, mediante la cual se presentó y aprobó la Política Institucional de Gestión Documental.</t>
  </si>
  <si>
    <t>Se allegó documento Cronograma Plan de Preservación Digital a largo plazo, sin embargo, este no contiene las fechas de inicio y finalización de las actividades propuestas.</t>
  </si>
  <si>
    <t>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</si>
  <si>
    <t>Secretaria General: Equipo de Infraestuctura
Subdirección de Sistemas de Información de tierras</t>
  </si>
  <si>
    <t>Secretaria General: Equipo de Infraestuctura.
Subdirección de Sistemas de Información de tierras</t>
  </si>
  <si>
    <t>Secretaria General: Equipo de Infraestuctura y Soporte Tecnológico.</t>
  </si>
  <si>
    <t>No se allegaron avances de gestión por parte de la Secretaría General.</t>
  </si>
  <si>
    <t>30/03/2018: Se evidenció la existencia de las dos actas de las reuniones realizadas a partir de la fecha de inicio de la acción correctiva definida. Teniendo en cuenta que el periodo establecido para las reuniones es semanal, la actividad tiene un cumplimiento de 0.04. 
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
17/10/2018: La actividad se encuentra en términos de ejecución. Sin embargo, para el periodo evaluado no se reportaron avances de gestión. OBSERVACIONES: Se recomienda el reporte de avances de gestión y sus correspondientes evidencias.
22/02/2019 "Actividad incumplida: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OBSERVACIONES: Adelantar la acciones que conlleven al cierre inmediato de la actividad formulada. Se sugiere disponer de las evidencias correspondientes
25/04/2019 "Actividad incumplida: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 OBSERVACIONES: Adelantar las acciones que conlleven al cierre inmediato de la actividad formulada. Se sugiere disponer de las evidencias correspondientes al cumplimiento de la acción establecida.
II TRIMESTRE 2019 Actividad incumplida: La dependencia no reporta avances OBSERVACIONES: Adelantar la acciones que conlleven al cierre inmediato de la actividad formulada. Se sugiere disponer de las evidencias correspondientes
31/10/2019: Actividad incumplida OBSERVACIONES: se observó avance de algunas acciones pero no se termina la acción
30/12/2019: Actividad incumplida: La dependencia no reporta avances OBSERVACIONES: Adelantar la acciones que conlleven al cierre inmediato de la actividad formulada. Se sugiere disponer de las evidencias correspondientes</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</si>
  <si>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
30/06/2018 Se observa correo dando alcance al memorando  20186200082673, en el que se afirma la solicitud de ajuste de fecha final, para el 30 de noviembre de 2018. Por lo anterior esta acción no presenta avance.
17/10/2018 La actividad se encuentra en términos de ejecución. Sin embargo, para el periodo evaluado no se reportaron avances de gestión. OBSERVACIONES. Se recomienda el reporte de avances de gestión y sus correspondientes evidencias.
26/02/2019 "Actividad incumplida Con base a la información suministrada por la Secretaría General, esta acción no fue ejecutada." OBSERVACIONES: Adelantar la acciones que conlleven al cierre inmediato de la actividad formulada.
25/04/2019 "Actividad incumplida: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 OBSERVACIONES: Adelantar las acciones que conlleven al cierre inmediato de la actividad formulada. Se sugiere disponer de las evidencias correspondientes al cumplimiento de la acción establecida.
II TRIMESTRE 2019 Actividad incumplida: La dependencia no reporta avances OBSERVACIONES: Adelantar la acciones que conlleven al cierre inmediato de la actividad formulada. Se sugiere disponer de las evidencias correspondientes
31/10/2019 Actividad incumplida OBSERVACIONES: se observó avance de algunas acciones pero no se termina la acción
30/12/2019 Actividad incumplida La dependencia no reporta avances. OBSERVACIONES: "Adelantar la acciones que conlleven al cierre inmediato de la actividad formulada. Se sugiere disponer de las evidencias correspondientes"</t>
  </si>
  <si>
    <t xml:space="preserve">Se observa cumplida la acción propuesta </t>
  </si>
  <si>
    <t xml:space="preserve">El incumplimiento de la acción, no corresponde a la previsión que se pretende a través de la acción de mejora </t>
  </si>
  <si>
    <t>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</si>
  <si>
    <t xml:space="preserve">La acción se encuentra en desarrollo </t>
  </si>
  <si>
    <t>Se allego el documento "Muestra PQRSD I Semestre 2019 Corregida Sub Tierras de la Nación", a través del cual en la columna AA se evidenció el seguimiento a la muestra objeto de análisis.</t>
  </si>
  <si>
    <t>Se allegó fotografía de agenda llevada a acaben el marco del cronograma de capacitación del Sistema Orfeo.</t>
  </si>
  <si>
    <r>
      <t>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t>
    </r>
    <r>
      <rPr>
        <sz val="11"/>
        <color rgb="FF0070C0"/>
        <rFont val="Arial Narrow"/>
        <family val="2"/>
      </rPr>
      <t xml:space="preserve"> http://intranet.agenciadetierras.gov.co/wp-content/uploads/2020/12/GEMA-FT-001-PQSRD-Y-FELICITACIONES-FILTRADAS-Y-VIABILIZADAS-Versi%C3%B3n-2-.pdf</t>
    </r>
  </si>
  <si>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</si>
  <si>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</si>
  <si>
    <t>La dependencia se encuentra en fase preparatoria para el desarrollo de la acción</t>
  </si>
  <si>
    <t>Se observó el cronograma de seguimiento a Dependencias, sin embargo, no se aportaron soportes de las actividades realizadas.</t>
  </si>
  <si>
    <t>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</si>
  <si>
    <t xml:space="preserve">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</si>
  <si>
    <r>
      <rPr>
        <b/>
        <sz val="11"/>
        <color theme="1"/>
        <rFont val="Arial Narrow"/>
        <family val="2"/>
      </rPr>
      <t xml:space="preserve">19/01/2021. </t>
    </r>
    <r>
      <rPr>
        <sz val="11"/>
        <color theme="1"/>
        <rFont val="Arial Narrow"/>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Narrow"/>
        <family val="2"/>
      </rPr>
      <t>CIERRE VIGENCIA 2020:</t>
    </r>
    <r>
      <rPr>
        <sz val="11"/>
        <color theme="1"/>
        <rFont val="Arial Narrow"/>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Narrow"/>
        <family val="2"/>
      </rPr>
      <t xml:space="preserve">INICIO VIGENCIA 2021:
</t>
    </r>
    <r>
      <rPr>
        <sz val="11"/>
        <color theme="1"/>
        <rFont val="Arial Narrow"/>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</si>
  <si>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theme="1"/>
        <rFont val="Arial Narrow"/>
        <family val="2"/>
      </rPr>
      <t xml:space="preserve">19/01/2021. </t>
    </r>
    <r>
      <rPr>
        <sz val="11"/>
        <color theme="1"/>
        <rFont val="Arial Narrow"/>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</si>
  <si>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family val="2"/>
      </rPr>
      <t>19/01/2021.</t>
    </r>
    <r>
      <rPr>
        <sz val="11"/>
        <color theme="1"/>
        <rFont val="Arial"/>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</si>
  <si>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Narrow"/>
        <family val="2"/>
      </rPr>
      <t xml:space="preserve">19/01/2021. </t>
    </r>
    <r>
      <rPr>
        <sz val="11"/>
        <color theme="1"/>
        <rFont val="Arial Narrow"/>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</si>
  <si>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15/01/2021. </t>
    </r>
    <r>
      <rPr>
        <sz val="11"/>
        <color theme="1"/>
        <rFont val="Arial Narrow"/>
        <family val="2"/>
      </rPr>
      <t xml:space="preserve">La Secretaría General suministró los siguientes documentos: 
</t>
    </r>
    <r>
      <rPr>
        <b/>
        <sz val="11"/>
        <color theme="1"/>
        <rFont val="Arial Narrow"/>
        <family val="2"/>
      </rPr>
      <t>Instructivo ADQBS-I-002 Manual de Supervisión versión 2 del 31/12/2020</t>
    </r>
    <r>
      <rPr>
        <sz val="11"/>
        <color theme="1"/>
        <rFont val="Arial Narrow"/>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http://intranet.agenciadetierras.gov.co/wp-content/uploads/2020/12/ADQBS-I-002-MANUAL-DE-SUPERVISI%C3%93N-V2.-.pdf
</t>
    </r>
    <r>
      <rPr>
        <b/>
        <sz val="11"/>
        <rFont val="Arial Narrow"/>
        <family val="2"/>
      </rPr>
      <t>Instructivo ADQBS-I-001 MANUAL DE CONTRATACIÓN, versión 4 del 31/12/2020</t>
    </r>
    <r>
      <rPr>
        <sz val="11"/>
        <rFont val="Arial Narrow"/>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http://intranet.agenciadetierras.gov.co/wp-content/uploads/2020/12/ADQBS-I-001-MANUAL-DE-CONTRATACI%C3%93N-V-4.-..pdf  </t>
    </r>
    <r>
      <rPr>
        <sz val="11"/>
        <rFont val="Arial Narrow"/>
        <family val="2"/>
      </rPr>
      <t xml:space="preserve">así como, en la página web institucional en el enlace </t>
    </r>
    <r>
      <rPr>
        <sz val="11"/>
        <color rgb="FF0070C0"/>
        <rFont val="Arial Narrow"/>
        <family val="2"/>
      </rPr>
      <t>https://www.agenciadetierras.gov.co/planeacion-control-y-gestion/contratacion/manual-de-contratacion/</t>
    </r>
    <r>
      <rPr>
        <sz val="11"/>
        <color theme="1"/>
        <rFont val="Arial Narrow"/>
        <family val="2"/>
      </rPr>
      <t xml:space="preserve">
</t>
    </r>
    <r>
      <rPr>
        <b/>
        <sz val="11"/>
        <color theme="1"/>
        <rFont val="Arial Narrow"/>
        <family val="2"/>
      </rPr>
      <t>Procedimiento ADQBS-P-008 Licitación Pública, versión 1 del 31/12/2020</t>
    </r>
    <r>
      <rPr>
        <sz val="11"/>
        <color theme="1"/>
        <rFont val="Arial Narrow"/>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Narrow"/>
        <family val="2"/>
      </rPr>
      <t xml:space="preserve">http://intranet.agenciadetierras.gov.co/wp-content/uploads/2020/12/ADQBS-P-008-PROCEDIMIENTO-LICITACION-P%C3%9ABLICA-V1.-1-1.pdf
</t>
    </r>
    <r>
      <rPr>
        <sz val="11"/>
        <color theme="1"/>
        <rFont val="Arial Narrow"/>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</si>
  <si>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19/01/2021.  </t>
    </r>
    <r>
      <rPr>
        <sz val="11"/>
        <color theme="1"/>
        <rFont val="Arial Narrow"/>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Narrow"/>
        <family val="2"/>
      </rPr>
      <t xml:space="preserve">
19/10/2020. </t>
    </r>
    <r>
      <rPr>
        <sz val="11"/>
        <color theme="1"/>
        <rFont val="Arial Narrow"/>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</si>
  <si>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color theme="1"/>
        <rFont val="Arial Narrow"/>
        <family val="2"/>
      </rPr>
      <t>19/01/2021.</t>
    </r>
    <r>
      <rPr>
        <sz val="11"/>
        <color theme="1"/>
        <rFont val="Arial Narrow"/>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</si>
  <si>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t xml:space="preserve">19/01/2021.  </t>
    </r>
    <r>
      <rPr>
        <sz val="11"/>
        <color theme="1"/>
        <rFont val="Arial Narrow"/>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</si>
  <si>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Narrow"/>
        <family val="2"/>
      </rPr>
      <t xml:space="preserve">a. Por compra: </t>
    </r>
    <r>
      <rPr>
        <sz val="11"/>
        <color theme="1"/>
        <rFont val="Arial Narrow"/>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Narrow"/>
        <family val="2"/>
      </rPr>
      <t xml:space="preserve">b. Por trasferencia: </t>
    </r>
    <r>
      <rPr>
        <sz val="11"/>
        <color theme="1"/>
        <rFont val="Arial Narrow"/>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Narrow"/>
        <family val="2"/>
      </rPr>
      <t xml:space="preserve">c. Por otros conceptos: </t>
    </r>
    <r>
      <rPr>
        <sz val="11"/>
        <color theme="1"/>
        <rFont val="Arial Narrow"/>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Narrow"/>
        <family val="2"/>
      </rPr>
      <t xml:space="preserve">http://intranet.agenciadetierras.gov.co/wp-content/uploads/2020/12/GEFIN-I-001-MANUAL-DE-POLITICAS-CONTABLES-versi%C3%B3n-5-.pdf
</t>
    </r>
    <r>
      <rPr>
        <sz val="11"/>
        <rFont val="Arial Narrow"/>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</si>
  <si>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Narrow"/>
        <family val="2"/>
      </rPr>
      <t xml:space="preserve">http://intranet.agenciadetierras.gov.co/index.php/gestion-financiera/
</t>
    </r>
    <r>
      <rPr>
        <sz val="11"/>
        <rFont val="Arial Narrow"/>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</si>
  <si>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rPr>
        <b/>
        <sz val="11"/>
        <color theme="1"/>
        <rFont val="Arial Narrow"/>
        <family val="2"/>
      </rPr>
      <t>15/01/2021.</t>
    </r>
    <r>
      <rPr>
        <sz val="11"/>
        <color theme="1"/>
        <rFont val="Arial Narrow"/>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Narrow"/>
        <family val="2"/>
      </rPr>
      <t xml:space="preserve"> http://intranet.agenciadetierras.gov.co/wp-content/uploads/2020/12/ADQBS-I-002-MANUAL-DE-SUPERVISI%C3%93N-V2.-.pdf</t>
    </r>
    <r>
      <rPr>
        <sz val="11"/>
        <color theme="1"/>
        <rFont val="Arial Narrow"/>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</si>
  <si>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Narrow"/>
        <family val="2"/>
      </rPr>
      <t>Evidencia:</t>
    </r>
    <r>
      <rPr>
        <sz val="11"/>
        <color theme="1"/>
        <rFont val="Arial Narrow"/>
        <family val="2"/>
      </rPr>
      <t xml:space="preserve">
https://agenciadetierras-my.sharepoint.com/:f:/g/personal/leidy_zuniga_agenciadetierras_gov_co/EvIZRymbLsZEo2gPZzJgdIkB_RejqD5BJV2IvAnzcf59WQ?e=0LnAcD</t>
    </r>
  </si>
  <si>
    <t>Se realizaron socializaciones en noviembre y diciembre en 3 municipios el seguimiento se realizará a partir del año 2021</t>
  </si>
  <si>
    <r>
      <rPr>
        <b/>
        <sz val="11"/>
        <color theme="1"/>
        <rFont val="Arial Narrow"/>
        <family val="2"/>
      </rPr>
      <t>Convenio 951 de 2017 ANT PNUD:</t>
    </r>
    <r>
      <rPr>
        <sz val="11"/>
        <color theme="1"/>
        <rFont val="Arial Narrow"/>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Narrow"/>
        <family val="2"/>
      </rPr>
      <t>Convenio 986 de 2017 suscrito entre la ANT y la OIM:</t>
    </r>
    <r>
      <rPr>
        <sz val="11"/>
        <color theme="1"/>
        <rFont val="Arial Narrow"/>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Narrow"/>
        <family val="2"/>
      </rPr>
      <t xml:space="preserve">Ver evidencias en el siguiente link: </t>
    </r>
    <r>
      <rPr>
        <sz val="11"/>
        <color theme="1"/>
        <rFont val="Arial Narrow"/>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</si>
  <si>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Narrow"/>
        <family val="2"/>
      </rPr>
      <t xml:space="preserve">Convenio 1278 de 2017 ANT FAO: 
</t>
    </r>
    <r>
      <rPr>
        <sz val="11"/>
        <color theme="1"/>
        <rFont val="Arial Narrow"/>
        <family val="2"/>
      </rPr>
      <t xml:space="preserve">
Se han realizado a corte 23/12/2020 tres mesas para el convenio en el trimestre octubre a diciembre, estaba pendiente de formalizar la del mes de septiembre. </t>
    </r>
    <r>
      <rPr>
        <b/>
        <sz val="11"/>
        <color theme="1"/>
        <rFont val="Arial Narrow"/>
        <family val="2"/>
      </rPr>
      <t xml:space="preserve">Ver seguimiento a través de los siguientes anexos, en el link </t>
    </r>
    <r>
      <rPr>
        <sz val="11"/>
        <color theme="1"/>
        <rFont val="Arial Narrow"/>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</si>
  <si>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Narrow"/>
        <family val="2"/>
      </rPr>
      <t>Ver evidencias en el siguiente link:</t>
    </r>
    <r>
      <rPr>
        <sz val="11"/>
        <color theme="1"/>
        <rFont val="Arial Narrow"/>
        <family val="2"/>
      </rPr>
      <t xml:space="preserve">
https://agenciadetierras-my.sharepoint.com/:f:/g/personal/leidy_zuniga_agenciadetierras_gov_co/Eqp5YAWyWD9Fg3zUlalJhrYBDAnzjTFpD8SLxRH0Kg6Awg?e=ZcUWCG</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</si>
  <si>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family val="2"/>
      </rPr>
      <t xml:space="preserve">
Ver evidencias en el siguiente link: 
</t>
    </r>
    <r>
      <rPr>
        <sz val="11"/>
        <color theme="1"/>
        <rFont val="Arial"/>
        <family val="2"/>
      </rPr>
      <t xml:space="preserve">
https://agenciadetierras-my.sharepoint.com/:f:/g/personal/leidy_zuniga_agenciadetierras_gov_co/EsoT5N8GNMdCjM0V4eX-_YsB91vlwCOPF5nyhTTM7AaFrA?e=YzxQXN</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</si>
  <si>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family val="2"/>
      </rPr>
      <t xml:space="preserve">Ver evidencias en el link: </t>
    </r>
    <r>
      <rPr>
        <sz val="11"/>
        <color theme="1"/>
        <rFont val="Arial"/>
        <family val="2"/>
      </rPr>
      <t xml:space="preserve">
https://agenciadetierras-my.sharepoint.com/:f:/g/personal/leidy_zuniga_agenciadetierras_gov_co/EqtH3C6hA5NDn_GlaubOzj0Bz5ulRSgVRubzfiMFhu-t9g?e=pHWfJG</t>
    </r>
  </si>
  <si>
    <t>Inicia seguimiento el 01/02/2021</t>
  </si>
  <si>
    <r>
      <t xml:space="preserve">Se consolidó un inventario de necesidades a ser atendidas para los flujos de Baldíos Persona Natural y  Baldíos Restitución. Ver anexo: Inventario Baldios y restitucion ajustado.xlsx
</t>
    </r>
    <r>
      <rPr>
        <b/>
        <sz val="11"/>
        <color theme="1"/>
        <rFont val="Arial"/>
        <family val="2"/>
      </rPr>
      <t>Ver evidencia en el siguiente link:</t>
    </r>
    <r>
      <rPr>
        <sz val="11"/>
        <color theme="1"/>
        <rFont val="Arial"/>
        <family val="2"/>
      </rPr>
      <t xml:space="preserve">
https://agenciadetierras-my.sharepoint.com/:f:/g/personal/leidy_zuniga_agenciadetierras_gov_co/EuDWD9-5zdtDuu4iwhdxujEBtzCI-U8Mj-KEdfuxMGSJCA?e=9cPohl</t>
    </r>
  </si>
  <si>
    <r>
      <t xml:space="preserve">Se envía memorando a la Dirección de Acceso a Tierras, solicitando la designación de responsible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family val="2"/>
      </rPr>
      <t xml:space="preserve">
Ver evidencia en el siguiente link:
</t>
    </r>
    <r>
      <rPr>
        <sz val="11"/>
        <color theme="1"/>
        <rFont val="Arial"/>
        <family val="2"/>
      </rPr>
      <t>https://agenciadetierras-my.sharepoint.com/:f:/g/personal/leidy_zuniga_agenciadetierras_gov_co/EuTKuCf0_k9DhhXTvatIXgIBZBwTkzObvxeTP_ii4o_NnA?e=o5lCyQ</t>
    </r>
  </si>
  <si>
    <t>Inicia seguimiento el 03/01/2022</t>
  </si>
  <si>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family val="2"/>
      </rPr>
      <t>Ver evidencias en el siguiente link:</t>
    </r>
    <r>
      <rPr>
        <sz val="11"/>
        <color theme="1"/>
        <rFont val="Arial"/>
        <family val="2"/>
      </rPr>
      <t xml:space="preserve">
https://agenciadetierras-my.sharepoint.com/:f:/g/personal/leidy_zuniga_agenciadetierras_gov_co/ElfLJWX_WgBOh-w_hko5B6oBhHdZW3g90HvsR6UljBDonQ?e=KrO0gz
</t>
    </r>
  </si>
  <si>
    <t xml:space="preserve">Se diseñó herramienta en BI en el cual se alimenta la información mensualmente para realizar seguimiento de ejecución operativa y financira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</si>
  <si>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t xml:space="preserve">Durante le 2020 se realizaron 7 Mesas de Ordenamiento Social de la Propìedad en donde se valoró la viabilidad POSPR formualdos  o aprobados:
1. Acta 001 Comité Res. 915 FIRMADA
2. Acta 002 Comité Res. 915  FIRMADA
3. Acta 003 Comité Res. 915  FIRMADA
4. Acta 004 Comité Res. 915  Agosto 13 de 2020 
5. Acta 005 Comité Res. 915  Octubre 22 de 2020
6. Acta 006 Comité Res. 915  Noviembre 27 de 2020
7. Acta 007 Comité Res. 915  Diciembre 4 de 2020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https://agenciadetierras-my.sharepoint.com/:f:/g/personal/leidy_zuniga_agenciadetierras_gov_co/EiZnalTWihRJnNvA54QkvHYBPAp1UquBRoRPd_mAy71uQA?e=2bQAmc</t>
    </r>
  </si>
  <si>
    <r>
      <rPr>
        <b/>
        <sz val="11"/>
        <color theme="1"/>
        <rFont val="Arial Narrow"/>
        <family val="2"/>
      </rPr>
      <t xml:space="preserve">19/10/2020. </t>
    </r>
    <r>
      <rPr>
        <sz val="11"/>
        <color theme="1"/>
        <rFont val="Arial Narrow"/>
        <family val="2"/>
      </rPr>
      <t xml:space="preserve">La Dirección de Ordenamiento Social de la propiedad allegó soportes relacionados con:
</t>
    </r>
    <r>
      <rPr>
        <b/>
        <sz val="11"/>
        <color theme="1"/>
        <rFont val="Arial Narrow"/>
        <family val="2"/>
      </rPr>
      <t>Acta mesa financiera del 23/07/2020</t>
    </r>
    <r>
      <rPr>
        <sz val="11"/>
        <color theme="1"/>
        <rFont val="Arial Narrow"/>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Narrow"/>
        <family val="2"/>
      </rPr>
      <t>Acta mesa financiera del 28/08/2020</t>
    </r>
    <r>
      <rPr>
        <sz val="11"/>
        <color theme="1"/>
        <rFont val="Arial Narrow"/>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Narrow"/>
        <family val="2"/>
      </rPr>
      <t>Acta mesa financiera del 28/08/2020</t>
    </r>
    <r>
      <rPr>
        <sz val="11"/>
        <color theme="1"/>
        <rFont val="Arial Narrow"/>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</si>
  <si>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rPr>
        <b/>
        <sz val="11"/>
        <color theme="1"/>
        <rFont val="Arial Narrow"/>
        <family val="2"/>
      </rPr>
      <t>20/01/2021.</t>
    </r>
    <r>
      <rPr>
        <sz val="11"/>
        <color theme="1"/>
        <rFont val="Arial Narrow"/>
        <family val="2"/>
      </rPr>
      <t xml:space="preserve"> En el marco de la evaluación de la eficacia de las acciones de mejora y en atención a las evidencias aportadas, la acción presentó incumplimiento, toda vez que, no se observaron la realización de mesas financieras para los Convenios 653 de 2017, Convenio 361 de 2016  y Convenio No. 715 de 2017.</t>
    </r>
  </si>
  <si>
    <r>
      <t xml:space="preserve">Realizar reuniones de socialización con los 10 municipios que cuentan planes de Ordenamientos Social cuya implementación se encuentra suspendida o no ha iniciado
</t>
    </r>
    <r>
      <rPr>
        <b/>
        <sz val="11"/>
        <color rgb="FF000000"/>
        <rFont val="Arial Narrow"/>
        <family val="2"/>
      </rPr>
      <t>Resolución 6060 de 2018 suspención 7 POSP</t>
    </r>
    <r>
      <rPr>
        <sz val="11"/>
        <color rgb="FF000000"/>
        <rFont val="Arial Narrow"/>
        <family val="2"/>
      </rPr>
      <t xml:space="preserve"> Municipios de  Ituango, Cáceres, Guaranda, Puerto Gaitan, Lebrija, Topapipí, Sancarlos.
</t>
    </r>
    <r>
      <rPr>
        <b/>
        <sz val="11"/>
        <color rgb="FF000000"/>
        <rFont val="Arial Narrow"/>
        <family val="2"/>
      </rPr>
      <t>ELABORACIÓN POSP (Aprobación)</t>
    </r>
    <r>
      <rPr>
        <sz val="11"/>
        <color rgb="FF000000"/>
        <rFont val="Arial Narrow"/>
        <family val="2"/>
      </rPr>
      <t xml:space="preserve">
Resoluión 2822 de 2018 Caimito
Resolución 4373 de 2018 San Marcos
Resolución 2820 de 2018 Tarazá
Resolución 2821 de 2018 Valdivia
</t>
    </r>
    <r>
      <rPr>
        <b/>
        <sz val="11"/>
        <color rgb="FF000000"/>
        <rFont val="Arial Narrow"/>
        <family val="2"/>
      </rPr>
      <t>MODIFICACIÓN POSP</t>
    </r>
    <r>
      <rPr>
        <sz val="11"/>
        <color rgb="FF000000"/>
        <rFont val="Arial Narrow"/>
        <family val="2"/>
      </rPr>
      <t xml:space="preserve">
Resolución 4373 de 2018 Puerto Leguizamo
</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</si>
  <si>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Narrow"/>
        <family val="2"/>
      </rPr>
      <t xml:space="preserve">
1. Municipio Sucre- Sucre
</t>
    </r>
    <r>
      <rPr>
        <sz val="11"/>
        <color theme="1"/>
        <rFont val="Arial Narrow"/>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Narrow"/>
        <family val="2"/>
      </rPr>
      <t>2. Municipio San Marcos-Sucre</t>
    </r>
    <r>
      <rPr>
        <sz val="11"/>
        <color theme="1"/>
        <rFont val="Arial Narrow"/>
        <family val="2"/>
      </rPr>
      <t xml:space="preserve">
- Capacitación realizada el día jueves 10 de diciembre 
- Documentos allegados a la administración: Acta de la capacitación, Presentación y Copia Resolución No 4373  del 2018.
</t>
    </r>
    <r>
      <rPr>
        <b/>
        <sz val="11"/>
        <color theme="1"/>
        <rFont val="Arial Narrow"/>
        <family val="2"/>
      </rPr>
      <t xml:space="preserve">3. Municipio Majagual – Sucre
</t>
    </r>
    <r>
      <rPr>
        <sz val="11"/>
        <color theme="1"/>
        <rFont val="Arial Narrow"/>
        <family val="2"/>
      </rPr>
      <t xml:space="preserve">
- Capacitación realizada el día lunes 14 de diciembre 
-Documentos allegados a la administración: Acta de la capacitación, Presentación y Copia Resolución No  19617  del 2019
</t>
    </r>
    <r>
      <rPr>
        <b/>
        <sz val="11"/>
        <color theme="1"/>
        <rFont val="Arial Narrow"/>
        <family val="2"/>
      </rPr>
      <t xml:space="preserve">
4. Ayapel-Córdoba: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5. Guaranda-Sucre: </t>
    </r>
    <r>
      <rPr>
        <sz val="11"/>
        <color theme="1"/>
        <rFont val="Arial Narrow"/>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Narrow"/>
        <family val="2"/>
      </rPr>
      <t xml:space="preserve">Evidencias: </t>
    </r>
    <r>
      <rPr>
        <sz val="11"/>
        <color theme="1"/>
        <rFont val="Arial Narrow"/>
        <family val="2"/>
      </rPr>
      <t xml:space="preserve">
https://agenciadetierras-my.sharepoint.com/:f:/g/personal/leidy_zuniga_agenciadetierras_gov_co/EszTPFAJ7j1CuALTpXgaBfoBVVfNjR1pmaaPCHF1jRRTmA?e=Bcb0w2
A continuación se presenta descripción de gestiones realizadas por parte de la DGOSP en nooviembre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año.Teléfono de contacto Giovanni: 313 2866386.
</t>
    </r>
    <r>
      <rPr>
        <b/>
        <sz val="11"/>
        <color theme="1"/>
        <rFont val="Arial Narrow"/>
        <family val="2"/>
      </rPr>
      <t xml:space="preserve">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</si>
  <si>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r>
      <rPr>
        <b/>
        <sz val="11"/>
        <color theme="1"/>
        <rFont val="Arial Narrow"/>
        <family val="2"/>
      </rPr>
      <t>20/01/2021.</t>
    </r>
    <r>
      <rPr>
        <sz val="11"/>
        <color theme="1"/>
        <rFont val="Arial Narrow"/>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</si>
  <si>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rPr>
        <b/>
        <sz val="11"/>
        <color theme="1"/>
        <rFont val="Arial"/>
        <family val="2"/>
      </rPr>
      <t xml:space="preserve">20/01/2021. </t>
    </r>
    <r>
      <rPr>
        <sz val="11"/>
        <color theme="1"/>
        <rFont val="Arial"/>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</si>
  <si>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t xml:space="preserve">Durante el 2020 se actualizaron y cargaron al SIG los siguientes documentos metodológicos: 
1. POSPR-F-005 listado de asistencia para actividades comunitarias - enfoques diferenciales
</t>
    </r>
    <r>
      <rPr>
        <b/>
        <sz val="11"/>
        <color theme="1"/>
        <rFont val="Arial"/>
        <family val="2"/>
      </rPr>
      <t xml:space="preserve">2. POSPR-F-007-Ficha-de-Caracterización-Territorial
3. POSPR-F-009-Mapa-de-Actores-Territoriales
</t>
    </r>
    <r>
      <rPr>
        <sz val="11"/>
        <color theme="1"/>
        <rFont val="Arial"/>
        <family val="2"/>
      </rPr>
      <t xml:space="preserve">4. POSPR–G-001-Guía-de-rutas-misionales-de-la-agencia-nacional-de-tierras
</t>
    </r>
    <r>
      <rPr>
        <b/>
        <sz val="11"/>
        <color theme="1"/>
        <rFont val="Arial"/>
        <family val="2"/>
      </rPr>
      <t>5. POSPR-G-003-Guia-enfoque-diferencial en el modelo de atención por oferta</t>
    </r>
    <r>
      <rPr>
        <sz val="11"/>
        <color theme="1"/>
        <rFont val="Arial"/>
        <family val="2"/>
      </rPr>
      <t xml:space="preserve">
</t>
    </r>
    <r>
      <rPr>
        <b/>
        <sz val="11"/>
        <color theme="1"/>
        <rFont val="Arial"/>
        <family val="2"/>
      </rPr>
      <t>6. POSPR-G-004-Guía-Manejo-Conflictividad en el modelo de atención por oferta</t>
    </r>
    <r>
      <rPr>
        <sz val="11"/>
        <color theme="1"/>
        <rFont val="Arial"/>
        <family val="2"/>
      </rPr>
      <t xml:space="preserve">
</t>
    </r>
    <r>
      <rPr>
        <b/>
        <sz val="11"/>
        <color theme="1"/>
        <rFont val="Arial"/>
        <family val="2"/>
      </rPr>
      <t>7. POSPR-G-005_Guia-participacion-ruta-POSPR</t>
    </r>
    <r>
      <rPr>
        <sz val="11"/>
        <color theme="1"/>
        <rFont val="Arial"/>
        <family val="2"/>
      </rPr>
      <t xml:space="preserve">
</t>
    </r>
    <r>
      <rPr>
        <b/>
        <sz val="11"/>
        <color theme="1"/>
        <rFont val="Arial"/>
        <family val="2"/>
      </rPr>
      <t>8. POSPR-G-008-Gestión-de-la-comunicación-en-los-POSPR</t>
    </r>
    <r>
      <rPr>
        <sz val="11"/>
        <color theme="1"/>
        <rFont val="Arial"/>
        <family val="2"/>
      </rPr>
      <t xml:space="preserve">
</t>
    </r>
    <r>
      <rPr>
        <b/>
        <sz val="11"/>
        <color theme="1"/>
        <rFont val="Arial"/>
        <family val="2"/>
      </rPr>
      <t>9. POSPR-G-012-Lecciones aprendidas y buenas prácticas-y-sistematización de experiencias-atención-oferta</t>
    </r>
    <r>
      <rPr>
        <sz val="11"/>
        <color theme="1"/>
        <rFont val="Arial"/>
        <family val="2"/>
      </rPr>
      <t xml:space="preserve">
10. POSPR-F-020-informe-partcipación-comunitaria
</t>
    </r>
    <r>
      <rPr>
        <sz val="11"/>
        <color rgb="FFFF0000"/>
        <rFont val="Arial"/>
        <family val="2"/>
      </rPr>
      <t xml:space="preserve">11. POSPR-F-011-Forma-FISO-PERSONA-NATURAL-V-3
</t>
    </r>
    <r>
      <rPr>
        <sz val="11"/>
        <color theme="1"/>
        <rFont val="Arial"/>
        <family val="2"/>
      </rPr>
      <t xml:space="preserve">12. Instructivo-diligenciamiento-FISO Persona Natural_
</t>
    </r>
    <r>
      <rPr>
        <b/>
        <sz val="11"/>
        <color theme="1"/>
        <rFont val="Arial"/>
        <family val="2"/>
      </rPr>
      <t>13. POSPR-F-019-Croquis-de_-campo</t>
    </r>
    <r>
      <rPr>
        <sz val="11"/>
        <color theme="1"/>
        <rFont val="Arial"/>
        <family val="2"/>
      </rPr>
      <t xml:space="preserve">
</t>
    </r>
    <r>
      <rPr>
        <b/>
        <sz val="11"/>
        <color theme="1"/>
        <rFont val="Arial"/>
        <family val="2"/>
      </rPr>
      <t>14. POSPR-F-022-Acta_colindancia</t>
    </r>
    <r>
      <rPr>
        <sz val="11"/>
        <color theme="1"/>
        <rFont val="Arial"/>
        <family val="2"/>
      </rPr>
      <t xml:space="preserve">
15. POSPR-I-005-Instructivo-redaccion-tec-linderos-y-planos-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https://agenciadetierras-my.sharepoint.com/:f:/g/personal/leidy_zuniga_agenciadetierras_gov_co/ElQEMvTyKGZEspsVtR3d-b4BXsPTs7SSLGAtMeQi2Dgn_A?e=yhthLa</t>
    </r>
  </si>
  <si>
    <r>
      <rPr>
        <b/>
        <sz val="11"/>
        <color theme="1"/>
        <rFont val="Arial"/>
        <family val="2"/>
      </rPr>
      <t>20/01/2021.</t>
    </r>
    <r>
      <rPr>
        <sz val="11"/>
        <color theme="1"/>
        <rFont val="Arial"/>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</si>
  <si>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rPr>
        <b/>
        <sz val="11"/>
        <color theme="1"/>
        <rFont val="Arial"/>
        <family val="2"/>
      </rPr>
      <t xml:space="preserve">20/01/2020. </t>
    </r>
    <r>
      <rPr>
        <sz val="11"/>
        <color theme="1"/>
        <rFont val="Arial"/>
        <family val="2"/>
      </rPr>
      <t>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al 21/01/2021.</t>
    </r>
  </si>
  <si>
    <r>
      <rPr>
        <b/>
        <sz val="11"/>
        <color theme="1"/>
        <rFont val="Arial"/>
        <family val="2"/>
      </rPr>
      <t xml:space="preserve">20/01/2021. </t>
    </r>
    <r>
      <rPr>
        <sz val="11"/>
        <color theme="1"/>
        <rFont val="Arial"/>
        <family val="2"/>
      </rPr>
      <t>La acción de mejora presentó avances de gestión documentados, se encuentra en términos para su ejecución, siendo el 1/07/2021 la fecha establecida para su finalización.</t>
    </r>
  </si>
  <si>
    <r>
      <t xml:space="preserve">19/01/2021.  </t>
    </r>
    <r>
      <rPr>
        <sz val="11"/>
        <color theme="1"/>
        <rFont val="Arial Narrow"/>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Narrow"/>
        <family val="2"/>
      </rPr>
      <t xml:space="preserve">
</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Narrow"/>
        <family val="2"/>
      </rPr>
      <t xml:space="preserve">
</t>
    </r>
    <r>
      <rPr>
        <sz val="11"/>
        <color theme="1"/>
        <rFont val="Arial Narrow"/>
        <family val="2"/>
      </rPr>
      <t>La efectividad de la acción de mejora ejecutada, se realizará en concordancia con las actividades aprobadas en el Plan Anual de Auditorías que guarden correlación.</t>
    </r>
  </si>
  <si>
    <r>
      <rPr>
        <b/>
        <sz val="11"/>
        <color theme="1"/>
        <rFont val="Arial Narrow"/>
        <family val="2"/>
      </rPr>
      <t>20/01/2021</t>
    </r>
    <r>
      <rPr>
        <sz val="11"/>
        <color theme="1"/>
        <rFont val="Arial Narrow"/>
        <family val="2"/>
      </rPr>
      <t xml:space="preserve">. La Dirección de Ordenamiento Social de la propiedad allegó soportes relacionados con:
</t>
    </r>
    <r>
      <rPr>
        <b/>
        <sz val="11"/>
        <color theme="1"/>
        <rFont val="Arial Narrow"/>
        <family val="2"/>
      </rPr>
      <t xml:space="preserve">Acta mesa financiera del 24/09/2020 </t>
    </r>
    <r>
      <rPr>
        <sz val="11"/>
        <color theme="1"/>
        <rFont val="Arial Narrow"/>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Narrow"/>
        <family val="2"/>
      </rPr>
      <t>Acta mesa financiera del 26/10/2020</t>
    </r>
    <r>
      <rPr>
        <sz val="11"/>
        <color theme="1"/>
        <rFont val="Arial Narrow"/>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Narrow"/>
        <family val="2"/>
      </rPr>
      <t xml:space="preserve">Acta mesa financiera del 26/11/2020 </t>
    </r>
    <r>
      <rPr>
        <sz val="11"/>
        <color theme="1"/>
        <rFont val="Arial Narrow"/>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Narrow"/>
        <family val="2"/>
      </rPr>
      <t xml:space="preserve">Acta mesa financiera del 21/12/2020 </t>
    </r>
    <r>
      <rPr>
        <sz val="11"/>
        <color theme="1"/>
        <rFont val="Arial Narrow"/>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</si>
  <si>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López Adentro, Buenavista, Kizgo y Peinado".</t>
  </si>
  <si>
    <t xml:space="preserve">Se adjunta el informe de implementación del procedimiento para ingreso de bienes de consumo, elaborado por el almacén. </t>
  </si>
  <si>
    <r>
      <rPr>
        <b/>
        <sz val="11"/>
        <color theme="1"/>
        <rFont val="Arial Narrow"/>
        <family val="2"/>
      </rPr>
      <t xml:space="preserve">15/01/2021. </t>
    </r>
    <r>
      <rPr>
        <sz val="11"/>
        <color theme="1"/>
        <rFont val="Arial Narrow"/>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</si>
  <si>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rPr>
        <b/>
        <sz val="11"/>
        <color theme="1"/>
        <rFont val="Arial Narrow"/>
        <family val="2"/>
      </rPr>
      <t xml:space="preserve">20/01/2020. </t>
    </r>
    <r>
      <rPr>
        <sz val="11"/>
        <color theme="1"/>
        <rFont val="Arial Narrow"/>
        <family val="2"/>
      </rPr>
      <t>Se  observó incumplimiento de la acción, toda vez q,  se ha evidenciado  la realización de reuniones de socialización en 3 de los 10 municipios con POSPR suspendidos, a saber, Municipio de Lebrija, Topaipí y Guaranda.  Respecto a los POSP que no había iniciado su ejecución, se observó soportes de socialización de 1 de los 4, a saber, Municipio de Caimito.</t>
    </r>
  </si>
  <si>
    <r>
      <rPr>
        <b/>
        <sz val="11"/>
        <color theme="1"/>
        <rFont val="Arial Narrow"/>
        <family val="2"/>
      </rPr>
      <t xml:space="preserve">20/01/2021. </t>
    </r>
    <r>
      <rPr>
        <sz val="11"/>
        <color theme="1"/>
        <rFont val="Arial Narrow"/>
        <family val="2"/>
      </rPr>
      <t>En el marco de la evaluación a la eficacia de las acciones de mejora y en  atención a las evidencias suministradas, la acción de mejora presentó incumplimiento, toda vez que, no se observaron soportes de las  reuniones de seguimiento de los compromisos adquiridos con los 10 municipios que cuentan POSP cuya implementación se encuentra suspendida o no ha iniciado.</t>
    </r>
  </si>
  <si>
    <r>
      <rPr>
        <b/>
        <sz val="11"/>
        <color theme="1"/>
        <rFont val="Arial Narrow"/>
        <family val="2"/>
      </rPr>
      <t xml:space="preserve">19012021. </t>
    </r>
    <r>
      <rPr>
        <sz val="11"/>
        <color theme="1"/>
        <rFont val="Arial Narrow"/>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</si>
  <si>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rPr>
        <b/>
        <sz val="11"/>
        <color theme="1"/>
        <rFont val="Calibri"/>
        <family val="2"/>
        <scheme val="minor"/>
      </rPr>
      <t xml:space="preserve">19/01/2021. </t>
    </r>
    <r>
      <rPr>
        <sz val="11"/>
        <color theme="1"/>
        <rFont val="Calibri"/>
        <family val="2"/>
        <scheme val="minor"/>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</si>
  <si>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Calibri"/>
        <family val="2"/>
        <scheme val="minor"/>
      </rPr>
      <t xml:space="preserve">19/01/2021. </t>
    </r>
    <r>
      <rPr>
        <sz val="11"/>
        <color theme="1"/>
        <rFont val="Calibri"/>
        <family val="2"/>
        <scheme val="minor"/>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</si>
  <si>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Calibri"/>
        <family val="2"/>
        <scheme val="minor"/>
      </rPr>
      <t xml:space="preserve">20/01/2021. </t>
    </r>
    <r>
      <rPr>
        <sz val="11"/>
        <color theme="1"/>
        <rFont val="Calibri"/>
        <family val="2"/>
        <scheme val="minor"/>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</si>
  <si>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theme="1"/>
        <rFont val="Calibri"/>
        <family val="2"/>
        <scheme val="minor"/>
      </rPr>
      <t xml:space="preserve">19/01/2021. </t>
    </r>
    <r>
      <rPr>
        <sz val="11"/>
        <color theme="1"/>
        <rFont val="Calibri"/>
        <family val="2"/>
        <scheme val="minor"/>
      </rPr>
      <t>La acción de mejora se encuentra en términos para su ejecución,  reportó avance de gestión, siendo el periodo definido para su ejecución el de 2020/08/03 al 2021/08/31.</t>
    </r>
  </si>
  <si>
    <r>
      <rPr>
        <b/>
        <sz val="11"/>
        <color theme="1"/>
        <rFont val="Calibri"/>
        <family val="2"/>
        <scheme val="minor"/>
      </rPr>
      <t xml:space="preserve">19/01/2021. </t>
    </r>
    <r>
      <rPr>
        <sz val="11"/>
        <color theme="1"/>
        <rFont val="Calibri"/>
        <family val="2"/>
        <scheme val="minor"/>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</si>
  <si>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family val="2"/>
      </rPr>
      <t xml:space="preserve">19/01/2021.  </t>
    </r>
    <r>
      <rPr>
        <sz val="11"/>
        <color theme="1"/>
        <rFont val="Arial"/>
        <family val="2"/>
      </rPr>
      <t xml:space="preserve"> La acción de mejora se encuentra en términos para su ejecución,  se encuentra programada para ejecución para el periodo comprendido del 1/01/2021 al 31/12/2021.</t>
    </r>
  </si>
  <si>
    <r>
      <rPr>
        <b/>
        <sz val="11"/>
        <color theme="1"/>
        <rFont val="Arial"/>
        <family val="2"/>
      </rPr>
      <t>20/01/2020.</t>
    </r>
    <r>
      <rPr>
        <sz val="11"/>
        <color theme="1"/>
        <rFont val="Arial"/>
        <family val="2"/>
      </rPr>
      <t xml:space="preserve"> La acción de mejora presentó avances de gestión documentos, evidenciando 8 de los 10 documentos metodológicos  creados o actualizados en el SIG.</t>
    </r>
  </si>
  <si>
    <t xml:space="preserve">Documento con la guía y estructuración del repositorio ya esta creado. Actividad al 100%. </t>
  </si>
  <si>
    <t>https://agenciadetierras-my.sharepoint.com/:f:/g/personal/leidy_zuniga_agenciadetierras_gov_co/Egzgc5ObtxJKlOf7C8LaLI8BFCOqyjYwwqgti8TWaIprQQ?e=pmR8bn</t>
  </si>
  <si>
    <t>Se actualizó la documentación en el repositorio de arquitectura empresarial</t>
  </si>
  <si>
    <t>https://agenciadetierras-my.sharepoint.com/:f:/g/personal/leidy_zuniga_agenciadetierras_gov_co/Eo0pmDC273JGnP47MKY6lBUBuZrftluOgg8CNUhAXPXO8g?e=1tgCOM</t>
  </si>
  <si>
    <t>https://agenciadetierras-my.sharepoint.com/:f:/g/personal/leidy_zuniga_agenciadetierras_gov_co/EiHvEHii6eNCn3NkOjt1Qb4B0aMVrMYePwQQUjJdBQFasw?e=jucSOR</t>
  </si>
  <si>
    <t>Se creó Rruta para repositorio de arquitectura empresarial</t>
  </si>
  <si>
    <t>Se elaboró documento con la metodología para realizar el monitoreo y medición sobre el uso de las herramientas tecnológicas de la entidad.</t>
  </si>
  <si>
    <t>https://agenciadetierras-my.sharepoint.com/:f:/g/personal/leidy_zuniga_agenciadetierras_gov_co/Es8Cajy5t2JPmIELZStfOLEBdvMH4Qlqf4YNfJaiq9-RQA?e=UKZWns</t>
  </si>
  <si>
    <t>En la parte final del documento con la metodología reportado en la acción anterior, se encuentran los resultados.</t>
  </si>
  <si>
    <t>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</si>
  <si>
    <r>
      <t xml:space="preserve">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Narrow"/>
        <family val="2"/>
      </rPr>
      <t>Informes entregados: Primer informe</t>
    </r>
    <r>
      <rPr>
        <sz val="11"/>
        <rFont val="Arial Narrow"/>
        <family val="2"/>
      </rPr>
      <t xml:space="preserve"> 28/06/2017 cronograma de actividades, </t>
    </r>
    <r>
      <rPr>
        <b/>
        <sz val="11"/>
        <rFont val="Arial Narrow"/>
        <family val="2"/>
      </rPr>
      <t xml:space="preserve">Segundo Informe </t>
    </r>
    <r>
      <rPr>
        <sz val="11"/>
        <rFont val="Arial Narrow"/>
        <family val="2"/>
      </rPr>
      <t xml:space="preserve"> 28/06/2017 estrategia integral de comunicaciones, </t>
    </r>
    <r>
      <rPr>
        <b/>
        <sz val="11"/>
        <rFont val="Arial Narrow"/>
        <family val="2"/>
      </rPr>
      <t xml:space="preserve">Tercer Informe </t>
    </r>
    <r>
      <rPr>
        <sz val="11"/>
        <rFont val="Arial Narrow"/>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Narrow"/>
        <family val="2"/>
      </rPr>
      <t xml:space="preserve">Cuarto Informe </t>
    </r>
    <r>
      <rPr>
        <sz val="11"/>
        <rFont val="Arial Narrow"/>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t>
    </r>
  </si>
  <si>
    <t>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</si>
  <si>
    <t>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</si>
  <si>
    <t>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</si>
  <si>
    <t>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</si>
  <si>
    <t>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	Política de protección de datos personales agencia nacional de tierras
•	Lineamientos y buenas prácticas de base de datos
•	Lineamientos para la gestión y calificación de activos de información 
•	Lineamientos para desarrollo de productos de software en la ANT
•	Lineamientos de seguridad de la información 
•	Lineamientos de respaldo, custodia y recuperación de la información de bases de datos.
•	Lineamiento estructura para la creación y organización de archivos en los servidores compartidos filer server y ftp.
•	Instructivo inventario de activos de información
•	Instructiva gestión de la seguridad de la información
•	Transferencia de conocimiento de los diferentes sistemas de información hacia los usuarios.</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</si>
  <si>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</si>
  <si>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r>
      <rPr>
        <b/>
        <sz val="11"/>
        <color theme="1"/>
        <rFont val="Arial"/>
        <family val="2"/>
      </rPr>
      <t>20/01/2021.</t>
    </r>
    <r>
      <rPr>
        <sz val="11"/>
        <color theme="1"/>
        <rFont val="Arial"/>
        <family val="2"/>
      </rPr>
      <t xml:space="preserve">  La acción de mejora presentó avances de gestión documentados, se encuentra en términos para su ejecución, siendo el 15/12/2021  la fecha establecida para su finalización.</t>
    </r>
  </si>
  <si>
    <r>
      <rPr>
        <b/>
        <sz val="11"/>
        <color theme="1"/>
        <rFont val="Arial"/>
        <family val="2"/>
      </rPr>
      <t xml:space="preserve">20/01/2021.  </t>
    </r>
    <r>
      <rPr>
        <sz val="11"/>
        <color theme="1"/>
        <rFont val="Arial"/>
        <family val="2"/>
      </rPr>
      <t>La acción de mejora presentó avances de gestión soportados, se encuentra en términos para su ejecución, siendo el 30/09/2021  la fecha establecida para su finalización.</t>
    </r>
  </si>
  <si>
    <r>
      <rPr>
        <b/>
        <sz val="11"/>
        <color theme="1"/>
        <rFont val="Arial"/>
        <family val="2"/>
      </rPr>
      <t xml:space="preserve">21/01/2021.  </t>
    </r>
    <r>
      <rPr>
        <sz val="11"/>
        <color theme="1"/>
        <rFont val="Arial"/>
        <family val="2"/>
      </rPr>
      <t>La acción de mejora presentó avances de gestión documentos, se encuentra en términos para su ejecución, siendo el periodo de 1/11/2020 al 30/09/2021 el establecido para su ejecución.</t>
    </r>
  </si>
  <si>
    <r>
      <rPr>
        <b/>
        <sz val="11"/>
        <color theme="1"/>
        <rFont val="Calibri"/>
        <family val="2"/>
        <scheme val="minor"/>
      </rPr>
      <t xml:space="preserve">20/01/2020. </t>
    </r>
    <r>
      <rPr>
        <sz val="11"/>
        <color theme="1"/>
        <rFont val="Calibri"/>
        <family val="2"/>
        <scheme val="minor"/>
      </rPr>
      <t>La acción de mejora presentó avance de gestión documentados, se encuentra en términos para su ejecución, siendo 31/08/2021 la fecha establecida para su finalización.</t>
    </r>
  </si>
  <si>
    <r>
      <rPr>
        <b/>
        <sz val="11"/>
        <color theme="1"/>
        <rFont val="Arial"/>
        <family val="2"/>
      </rPr>
      <t>20/01/2021.</t>
    </r>
    <r>
      <rPr>
        <sz val="11"/>
        <color theme="1"/>
        <rFont val="Arial"/>
        <family val="2"/>
      </rPr>
      <t xml:space="preserve"> La acción de mejora se en cuenta en términos para su ejecución, siendo el periodo comprendido del 1/02/2021 al 30/11/2021 el establecido para su ejecución.</t>
    </r>
  </si>
  <si>
    <r>
      <rPr>
        <b/>
        <sz val="11"/>
        <color theme="1"/>
        <rFont val="Arial Narrow"/>
        <family val="2"/>
      </rPr>
      <t xml:space="preserve">20/01/2021. </t>
    </r>
    <r>
      <rPr>
        <sz val="11"/>
        <color theme="1"/>
        <rFont val="Arial Narrow"/>
        <family val="2"/>
      </rPr>
      <t>La acción de mejora se encuentra en términos para su ejecución, siendo el periodo comprendido del 3/01/2022 al 1/04/2023 el establecido para su ejecución.</t>
    </r>
  </si>
  <si>
    <r>
      <rPr>
        <b/>
        <sz val="11"/>
        <color theme="1"/>
        <rFont val="Arial Narrow"/>
        <family val="2"/>
      </rPr>
      <t xml:space="preserve">21/01/2021.  </t>
    </r>
    <r>
      <rPr>
        <sz val="11"/>
        <color theme="1"/>
        <rFont val="Arial Narrow"/>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</si>
  <si>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Narrow"/>
        <family val="2"/>
      </rPr>
      <t xml:space="preserve">20/01/2021. </t>
    </r>
    <r>
      <rPr>
        <sz val="11"/>
        <color theme="1"/>
        <rFont val="Arial Narrow"/>
        <family val="2"/>
      </rPr>
      <t>La acción de mejora presentó avances de gestión documentados, se encuentra en términos para su ejecución, siendo el 31/08/2021 la fecha establecida para su finalización.</t>
    </r>
  </si>
  <si>
    <r>
      <rPr>
        <b/>
        <sz val="11"/>
        <color theme="1"/>
        <rFont val="Arial Narrow"/>
        <family val="2"/>
      </rPr>
      <t xml:space="preserve">19/10/2020. </t>
    </r>
    <r>
      <rPr>
        <sz val="11"/>
        <color theme="1"/>
        <rFont val="Arial Narrow"/>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</si>
  <si>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Narrow"/>
        <family val="2"/>
      </rPr>
      <t xml:space="preserve">20/01/2020.  </t>
    </r>
    <r>
      <rPr>
        <sz val="11"/>
        <color theme="1"/>
        <rFont val="Arial Narrow"/>
        <family val="2"/>
      </rPr>
      <t>La acción de mejora presentó avances de gestión documentados, se encuentra en términos para su ejecución, siendo el periodo comprendido del  1/11/2020 al 30/09/2021 el establecido para su ejecución.</t>
    </r>
  </si>
  <si>
    <r>
      <rPr>
        <b/>
        <sz val="11"/>
        <color theme="1"/>
        <rFont val="Arial"/>
        <family val="2"/>
      </rPr>
      <t xml:space="preserve">20/01/2021. </t>
    </r>
    <r>
      <rPr>
        <sz val="11"/>
        <color theme="1"/>
        <rFont val="Arial"/>
        <family val="2"/>
      </rPr>
      <t>La acción de mejora se encuentra en términos para su ejecución, siendo el periodo comprendido del 1/02/2021 al 30/11/2021 el establecido para su ejecución.</t>
    </r>
  </si>
  <si>
    <r>
      <rPr>
        <b/>
        <sz val="11"/>
        <color theme="1"/>
        <rFont val="Arial"/>
        <family val="2"/>
      </rPr>
      <t xml:space="preserve">20/01/2021. </t>
    </r>
    <r>
      <rPr>
        <sz val="11"/>
        <color theme="1"/>
        <rFont val="Arial"/>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</si>
  <si>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rPr>
        <b/>
        <sz val="11"/>
        <color theme="1"/>
        <rFont val="Arial"/>
        <family val="2"/>
      </rPr>
      <t xml:space="preserve">20/01/2021. </t>
    </r>
    <r>
      <rPr>
        <sz val="11"/>
        <color theme="1"/>
        <rFont val="Arial"/>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</si>
  <si>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color theme="1"/>
        <rFont val="Arial"/>
        <family val="2"/>
      </rPr>
      <t xml:space="preserve">20/01/2021. </t>
    </r>
    <r>
      <rPr>
        <sz val="11"/>
        <color theme="1"/>
        <rFont val="Arial"/>
        <family val="2"/>
      </rPr>
      <t>La acción de mejora se encuentra en términos para su ejecución, siendo el periodo comprendido del 3/01/2022 al 1/04/2023 el establecido para su ejecución.</t>
    </r>
  </si>
  <si>
    <r>
      <rPr>
        <b/>
        <sz val="11"/>
        <color theme="1"/>
        <rFont val="Arial Narrow"/>
        <family val="2"/>
      </rPr>
      <t>29 de Diciembre de 2020</t>
    </r>
    <r>
      <rPr>
        <sz val="11"/>
        <color theme="1"/>
        <rFont val="Arial Narrow"/>
        <family val="2"/>
      </rPr>
      <t xml:space="preserve">
Para corte del 4 trimestree del año  2020 se  realizaron las siguientes acividades para dar cumplimiento a la Acción de mejora:
</t>
    </r>
    <r>
      <rPr>
        <b/>
        <sz val="11"/>
        <color theme="1"/>
        <rFont val="Arial Narrow"/>
        <family val="2"/>
      </rPr>
      <t>Parcelación Santa Ines:</t>
    </r>
    <r>
      <rPr>
        <sz val="11"/>
        <color theme="1"/>
        <rFont val="Arial Narrow"/>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activiadad queda cumplida
Finalmente se da cumplimiento a lo establecido en la acción de mejora y a la actividad descrita ,  por parte de la Subdirección de Acceso a Tierras en Zonas Focalizadas, en el marco del hallazgo para los predios en mención.</t>
    </r>
  </si>
  <si>
    <r>
      <t xml:space="preserve">29 de Diciembre de 2020
</t>
    </r>
    <r>
      <rPr>
        <sz val="11"/>
        <color theme="1"/>
        <rFont val="Arial Narrow"/>
        <family val="2"/>
      </rPr>
      <t xml:space="preserve">Para corte del 4 trimestree del año  2020 se  realizaron las siguientes acividades para dar cumplimiento a la Acción de mejora:
</t>
    </r>
    <r>
      <rPr>
        <b/>
        <sz val="11"/>
        <color theme="1"/>
        <rFont val="Arial Narrow"/>
        <family val="2"/>
      </rPr>
      <t xml:space="preserve">Parcelación Santa Ines: </t>
    </r>
    <r>
      <rPr>
        <sz val="11"/>
        <color theme="1"/>
        <rFont val="Arial Narrow"/>
        <family val="2"/>
      </rPr>
      <t>En cumplimiento  a la acción de mejora  se remite bajo memorando No.20204100281723, la solicitud de recuperación del predio a la Subdirección de Administración de tierras ( se anexa soporte).
Finalmente  se da cumplimiento a la Accion de mejora y a la activiadad establecida para los predios del hallazgo.</t>
    </r>
  </si>
  <si>
    <t>Se sostuvieron reuniones los  21 y 28 de diciembre de 2020 con la gobernación del Huila, la CAM y alcaldias muniicipales en las que se discutio la necesidad de una convocatoria nueva de compra de predios para analizar bajo las condiciones tecnicas definidas en el acuerdo. Para la cual por parte de la ANT fue remitido el dia 22 de diciembre  de 2020 a la gobernación el istado de predios juridicamente viables junto con los shapes para el analisis para la continuidad en el proceso de compra,  previa validación tecnica.</t>
  </si>
  <si>
    <r>
      <rPr>
        <b/>
        <sz val="11"/>
        <color theme="1"/>
        <rFont val="Arial Narrow"/>
        <family val="2"/>
      </rPr>
      <t>29 de diciembre de 2020</t>
    </r>
    <r>
      <rPr>
        <sz val="11"/>
        <color theme="1"/>
        <rFont val="Arial Narrow"/>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</si>
  <si>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Narrow"/>
        <family val="2"/>
      </rPr>
      <t xml:space="preserve">29 DE DICIEMBRE DE 2020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r>
      <rPr>
        <b/>
        <sz val="11"/>
        <color theme="1"/>
        <rFont val="Arial Narrow"/>
        <family val="2"/>
      </rPr>
      <t>.</t>
    </r>
  </si>
  <si>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</si>
  <si>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</si>
  <si>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Paralelmente y de manera articulada con el área de geografía y topografía en el ajuste cartógrafico necesario para la actualización del polígono de la ZRC del Guaviare. (Se adjunta Informe de avance)</t>
  </si>
  <si>
    <r>
      <t xml:space="preserve">En relación con la gestión de supervisión , resultado de la  revisión de cada uno de los contratos, se elevaron los requerimeintos de supervisión, en relación con el cumplimiento de las pólizas, el ajuste de las mismas y su socilitud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Narrow"/>
        <family val="2"/>
      </rPr>
      <t>Se anexa informe general de supervisión .</t>
    </r>
  </si>
  <si>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</si>
  <si>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</si>
  <si>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</si>
  <si>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</si>
  <si>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</si>
  <si>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loanterior  se anexa acta mesa de trabajo actualización procedimiento,  con fecha 30 de noviembre de 2020, se anexa listado de asitencia, se anexa envió de correo a la oficina de planeación con la solicitud de actualización del procedimiento y se anexa procedimiento actualizado. 
Finalmente el  procedimiento se encuentra en proceso de formalización  para ser públicado en la Intranet de la ANT.</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</si>
  <si>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</si>
  <si>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</si>
  <si>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</si>
  <si>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</si>
  <si>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</si>
  <si>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El equipo de la Subdirección identificó, que de los predios ubicados en las Islas del rosario son 158, respecto de los cuales 60 tienen contrato vigente, razón por la  cual nos encontramos en etapa de suscripción de contrato, finalizando,  la cual se elaborárá el respectivo informe con la información depurada y el número real de predios sin contrato. En avance a lo reportado en el trimestre anterior se suscribieron 10 nuevos contratos, que ya se encuentran incluidos en  los 60 que se identifican como vigentes.</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</si>
  <si>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</si>
  <si>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aca registrada se reporta y anexa informe con la información actualizada.</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</si>
  <si>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</si>
  <si>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 xml:space="preserve">Dando cuntinuidad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</si>
  <si>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</si>
  <si>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</si>
  <si>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</si>
  <si>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</si>
  <si>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</si>
  <si>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</si>
  <si>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</si>
  <si>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</si>
  <si>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En articulación con la Unidad de Planificación Agropecuaria y el Ministerio de Agricultura y Desarrollo Rural se avanzo en la realización de mesas técnicas y jurídicas en el marco de la realización de la propuesta metodologica para el calculo de las Unidades Agrícolas Familiares.
Se cuenta con borrador de acto administrativo que contiene propuesta metodológica para el cálculo de las Unidades Agrícolas Familiares.</t>
  </si>
  <si>
    <t>Se da cumplimiento a la actividad. Procedimiento elaborado  y publicado en la INTRANET ANT  "ACCTI- P-020  PROCEDIMIENTO ÚNICO MUNICIPIOS FOCALIZADOS" . Dentro del procedimiento se encuentran establecidas la tareas para dar respuesta al hallazgo ( tarea  23).</t>
  </si>
  <si>
    <t>Con fecha  9 de diciembre de 2020,  bajo oficio con radicado  20204101326421, se remite a la  Vicepresidencia de Proyectos  de la Agencia de Desarrollo Rural, " 1.218 expedientes referentes a adjudicación de predios en el municipio de OvejasSucre, Decreto Ley 902 de 2017 , dondo cumplimiento a lo establecido en el  Artículo 73 del Decreto Ley 902 de 2017", dentro de la remisión se encuentran los FISO 9844, FISO 7735 y FISO 10208 y FISO 9335.</t>
  </si>
  <si>
    <t>Se da cumplimiento a la actividad. Procedimiento  elaborado  y publicado  en la INTRANET ANT  "ACCTI- P-020  PROCEDIMIENTO ÚNICO MUNICIPIOS FOCALIZADOS" . Dentro del procedimiento se encuentran establecidas la tareas para dar respuesta al hallazgo ( tarea  2 - tarea 5 ).</t>
  </si>
  <si>
    <t>Se da cumplimiento a la actividad  y unidad de medida. Memorando de traslado No. 20204100283293- Asunto ": Remisión por competencia expedientes tramitados en el municipio de Ovejas – Sucre." en   referencia el Fiso 11260 y los fisos 10929,11258,9447 y 11259.</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</si>
  <si>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</si>
  <si>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</si>
  <si>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</si>
  <si>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</si>
  <si>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r>
      <rPr>
        <b/>
        <sz val="11"/>
        <color theme="1"/>
        <rFont val="Arial Narrow"/>
        <family val="2"/>
      </rPr>
      <t xml:space="preserve">Actividad en gestión: </t>
    </r>
    <r>
      <rPr>
        <sz val="11"/>
        <color theme="1"/>
        <rFont val="Arial Narrow"/>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Narrow"/>
        <family val="2"/>
      </rPr>
      <t xml:space="preserve">DAT </t>
    </r>
    <r>
      <rPr>
        <sz val="11"/>
        <color theme="1"/>
        <rFont val="Arial Narrow"/>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depente del retorno de los beneficiarios al Predio. 
Por lo anterior, esta acción de mejora  debe surtir efecto posterior al cumplimiento de la acción de mejora  AMC-339.</t>
    </r>
  </si>
  <si>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</si>
  <si>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t>Con base en la revisión y propuesta de ajuste al procedimiento realizado por la firma consultora OVAL y de acuerdo a análisis históricos, que se realizaron en conjunto con los responsables del procedimiento, se ha realizado la actualización del procediiento ACCTI-P-010-Compra Directa de Predio, el cual se encuentra en estado de revisión y aprobación definitiva. 
Por otro lado, se están revisando cada uno de los responsables de las acciones, con el fin de asignar cada acción de mejora al directo responsable.</t>
  </si>
  <si>
    <r>
      <t xml:space="preserve">HALLAZGO 2.3.1. Zonas de Reserva Campesina y Planes de desarrollo sostenible (ANT) </t>
    </r>
    <r>
      <rPr>
        <sz val="11"/>
        <color theme="1"/>
        <rFont val="Arial Narrow"/>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Narrow"/>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Narrow"/>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</si>
  <si>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Narrow"/>
        <family val="2"/>
      </rPr>
      <t xml:space="preserve">21/01/2021. </t>
    </r>
    <r>
      <rPr>
        <sz val="11"/>
        <color theme="1"/>
        <rFont val="Arial Narrow"/>
        <family val="2"/>
      </rPr>
      <t>En el marco de la evaluación de la eficacia de las acciones de mejora y  en atención a los avances de gestión reportados y a las evidencias allegadas, la acción de mejora presentó incumplimiento, toda vez que, se observaron 6 de los 40 actos administrativos registrados.</t>
    </r>
  </si>
  <si>
    <r>
      <rPr>
        <b/>
        <sz val="11"/>
        <color theme="1"/>
        <rFont val="Arial Narrow"/>
        <family val="2"/>
      </rPr>
      <t xml:space="preserve">21/01/2021. </t>
    </r>
    <r>
      <rPr>
        <sz val="11"/>
        <color theme="1"/>
        <rFont val="Arial Narrow"/>
        <family val="2"/>
      </rPr>
      <t>En el marco de la evaluación de la eficacia de las acciones de mejora y  en atención a los avances de gestión reportados y a las evidencias allegadas, la acción de mejora presentó incumplimiento, toda vez que, se observaron 105 de los 200 actos administrativos expedidos de adjudicación de baldíos a personas naturales en zonas de reserva campesina.</t>
    </r>
  </si>
  <si>
    <r>
      <rPr>
        <b/>
        <sz val="11"/>
        <color theme="1"/>
        <rFont val="Arial Narrow"/>
        <family val="2"/>
      </rPr>
      <t xml:space="preserve">21/01/2021. </t>
    </r>
    <r>
      <rPr>
        <sz val="11"/>
        <color theme="1"/>
        <rFont val="Arial Narrow"/>
        <family val="2"/>
      </rPr>
      <t>La Oficina de Control Interno solicita se fortalezcan los documentos emitidos como evidencia para el cumplimiento de la presente actividad, a fin de garantizar el tratamiento de lo observado por el ente de control en el presente hallazgo.</t>
    </r>
  </si>
  <si>
    <r>
      <rPr>
        <b/>
        <sz val="11"/>
        <color theme="1"/>
        <rFont val="Arial Narrow"/>
        <family val="2"/>
      </rPr>
      <t xml:space="preserve">21/01/2020.  </t>
    </r>
    <r>
      <rPr>
        <sz val="11"/>
        <color theme="1"/>
        <rFont val="Arial Narrow"/>
        <family val="2"/>
      </rPr>
      <t xml:space="preserve">En el marco de la evaluación de la eficacia de las acciones de mejora y  en atención a los avances de gestión reportados y a las evidencias allegadas, la acción de mejora presentó incumplimiento, toda vez que, se observó 1 de los 2  Informe actualización cartográfica polígonos Zonas de Reserva Campesina.  </t>
    </r>
  </si>
  <si>
    <r>
      <rPr>
        <b/>
        <sz val="11"/>
        <color theme="1"/>
        <rFont val="Arial Narrow"/>
        <family val="2"/>
      </rPr>
      <t xml:space="preserve">28/08/2020. </t>
    </r>
    <r>
      <rPr>
        <sz val="11"/>
        <color theme="1"/>
        <rFont val="Arial Narrow"/>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Narrow"/>
        <family val="2"/>
      </rPr>
      <t xml:space="preserve">20/10/2020.  </t>
    </r>
    <r>
      <rPr>
        <sz val="11"/>
        <color theme="1"/>
        <rFont val="Arial Narrow"/>
        <family val="2"/>
      </rPr>
      <t xml:space="preserve">La Dirección de Acceso a Tierras suministró las siguientes evidencias:
</t>
    </r>
    <r>
      <rPr>
        <b/>
        <sz val="11"/>
        <color theme="1"/>
        <rFont val="Arial Narrow"/>
        <family val="2"/>
      </rPr>
      <t xml:space="preserve">Acta No, 1 del 27/08/2020, </t>
    </r>
    <r>
      <rPr>
        <sz val="11"/>
        <color theme="1"/>
        <rFont val="Arial Narrow"/>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Narrow"/>
        <family val="2"/>
      </rPr>
      <t xml:space="preserve"> </t>
    </r>
    <r>
      <rPr>
        <sz val="11"/>
        <rFont val="Arial Narrow"/>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Narrow"/>
        <family val="2"/>
      </rPr>
      <t xml:space="preserve">
Lista de chequeo</t>
    </r>
    <r>
      <rPr>
        <sz val="11"/>
        <rFont val="Arial Narrow"/>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t>
    </r>
    <r>
      <rPr>
        <sz val="10"/>
        <rFont val="Arial Narrow"/>
        <family val="2"/>
      </rPr>
      <t xml:space="preserve"> Estudio Jurídico complementario y Resolución de cabida y linderos.</t>
    </r>
    <r>
      <rPr>
        <sz val="11"/>
        <rFont val="Arial Narrow"/>
        <family val="2"/>
      </rPr>
      <t xml:space="preserve">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Narrow"/>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</si>
  <si>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r>
      <rPr>
        <b/>
        <sz val="11"/>
        <color theme="1"/>
        <rFont val="Arial Narrow"/>
        <family val="2"/>
      </rPr>
      <t xml:space="preserve">28/08/2020. </t>
    </r>
    <r>
      <rPr>
        <sz val="11"/>
        <color theme="1"/>
        <rFont val="Arial Narrow"/>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Narrow"/>
        <family val="2"/>
      </rPr>
      <t xml:space="preserve">
21/10/2020. </t>
    </r>
    <r>
      <rPr>
        <sz val="11"/>
        <color theme="1"/>
        <rFont val="Arial Narrow"/>
        <family val="2"/>
      </rPr>
      <t xml:space="preserve">En cuanto a las evidencias suministradas se observó lo siguiente:
</t>
    </r>
    <r>
      <rPr>
        <u/>
        <sz val="11"/>
        <color theme="1"/>
        <rFont val="Arial Narrow"/>
        <family val="2"/>
      </rPr>
      <t xml:space="preserve">
</t>
    </r>
    <r>
      <rPr>
        <b/>
        <sz val="11"/>
        <color theme="1"/>
        <rFont val="Arial Narrow"/>
        <family val="2"/>
      </rPr>
      <t xml:space="preserve">PARCELA VILLA DIANA, </t>
    </r>
    <r>
      <rPr>
        <sz val="11"/>
        <color theme="1"/>
        <rFont val="Arial Narrow"/>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Narrow"/>
        <family val="2"/>
      </rPr>
      <t xml:space="preserve">Resolución 477 del 31/01/2020 </t>
    </r>
    <r>
      <rPr>
        <sz val="11"/>
        <color theme="1"/>
        <rFont val="Arial Narrow"/>
        <family val="2"/>
      </rPr>
      <t xml:space="preserve">HUGO ALBERTO GARCÍAS SIERRA, la cual fue notificada a la ORIP de Maicao mediante comunicación 20204100992971 del 02/10/2020, para su correspondiente registro.
</t>
    </r>
    <r>
      <rPr>
        <b/>
        <sz val="11"/>
        <color theme="1"/>
        <rFont val="Arial Narrow"/>
        <family val="2"/>
      </rPr>
      <t>Resolución 4772 del 06/05/2019</t>
    </r>
    <r>
      <rPr>
        <sz val="11"/>
        <color theme="1"/>
        <rFont val="Arial Narrow"/>
        <family val="2"/>
      </rPr>
      <t xml:space="preserve">, GILBERTO NACIOANO POLO MORRÓN,  la cual fue notificada a la ORIP de Maicao mediante comunicación 20204100402081 del 04/05/2020, para su correspondiente registro.
</t>
    </r>
    <r>
      <rPr>
        <b/>
        <sz val="11"/>
        <color theme="1"/>
        <rFont val="Arial Narrow"/>
        <family val="2"/>
      </rPr>
      <t>Resolución 4773 del 06/05/2019,</t>
    </r>
    <r>
      <rPr>
        <sz val="11"/>
        <color theme="1"/>
        <rFont val="Arial Narrow"/>
        <family val="2"/>
      </rPr>
      <t xml:space="preserve"> ÁNGEL ANTONIO TORRES TORRE,  la cual fue notificada a la ORIP de Maicao mediante comunicación 20204100402061 del 04/05/2020, para su correspondiente registro.
</t>
    </r>
    <r>
      <rPr>
        <b/>
        <sz val="11"/>
        <color theme="1"/>
        <rFont val="Arial Narrow"/>
        <family val="2"/>
      </rPr>
      <t xml:space="preserve">Resolución 4774 del 06/05/2019, </t>
    </r>
    <r>
      <rPr>
        <sz val="11"/>
        <color theme="1"/>
        <rFont val="Arial Narrow"/>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2"/>
        <color theme="1"/>
        <rFont val="Arial Narrow"/>
        <family val="2"/>
      </rPr>
      <t>PREDIO EL BADO</t>
    </r>
    <r>
      <rPr>
        <b/>
        <sz val="11"/>
        <color theme="1"/>
        <rFont val="Arial Narrow"/>
        <family val="2"/>
      </rPr>
      <t>,</t>
    </r>
    <r>
      <rPr>
        <sz val="11"/>
        <color theme="1"/>
        <rFont val="Arial Narrow"/>
        <family val="2"/>
      </rPr>
      <t xml:space="preserve"> Que en atención a la acciones de tutela del 2017 y 2018 se ordenó a la Agencia reubicar a las señoras  MARÍA MENESES ROSALES y  ANA LUCIA YARPAS RIVERA y su familia, observándose lo siguiente: 
</t>
    </r>
    <r>
      <rPr>
        <b/>
        <sz val="11"/>
        <color theme="1"/>
        <rFont val="Arial Narrow"/>
        <family val="2"/>
      </rPr>
      <t>Resolución 10538 del 29/07/2019,</t>
    </r>
    <r>
      <rPr>
        <sz val="11"/>
        <color theme="1"/>
        <rFont val="Arial Narrow"/>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Resolución 1798 del 28/11/2017,</t>
    </r>
    <r>
      <rPr>
        <sz val="11"/>
        <color theme="1"/>
        <rFont val="Arial Narrow"/>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Narrow"/>
        <family val="2"/>
      </rPr>
      <t xml:space="preserve">
PREDIO LA CALERA</t>
    </r>
    <r>
      <rPr>
        <sz val="11"/>
        <color theme="1"/>
        <rFont val="Arial Narrow"/>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Narrow"/>
        <family val="2"/>
      </rPr>
      <t xml:space="preserve">
PREDIO SANTA INÉS</t>
    </r>
    <r>
      <rPr>
        <sz val="11"/>
        <color theme="1"/>
        <rFont val="Arial Narrow"/>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Narrow"/>
        <family val="2"/>
      </rPr>
      <t>Ricardo Sandoval.</t>
    </r>
    <r>
      <rPr>
        <sz val="11"/>
        <color theme="1"/>
        <rFont val="Arial Narrow"/>
        <family val="2"/>
      </rPr>
      <t xml:space="preserve">
Resolución 9030 del 23/09/2020 </t>
    </r>
    <r>
      <rPr>
        <sz val="11"/>
        <color rgb="FFFF0000"/>
        <rFont val="Arial Narrow"/>
        <family val="2"/>
      </rPr>
      <t xml:space="preserve">Cecilia Solano
</t>
    </r>
    <r>
      <rPr>
        <sz val="11"/>
        <color theme="1"/>
        <rFont val="Arial Narrow"/>
        <family val="2"/>
      </rPr>
      <t xml:space="preserve">Resolución 9031 del 2309/2020 </t>
    </r>
    <r>
      <rPr>
        <sz val="11"/>
        <color rgb="FFFF0000"/>
        <rFont val="Arial Narrow"/>
        <family val="2"/>
      </rPr>
      <t xml:space="preserve">Olga Patricia Solano
</t>
    </r>
    <r>
      <rPr>
        <sz val="11"/>
        <color theme="1"/>
        <rFont val="Arial Narrow"/>
        <family val="2"/>
      </rPr>
      <t xml:space="preserve">Resolución 9032 del 23/09/2020 </t>
    </r>
    <r>
      <rPr>
        <sz val="11"/>
        <color rgb="FFFF0000"/>
        <rFont val="Arial Narrow"/>
        <family val="2"/>
      </rPr>
      <t>Ángel María</t>
    </r>
    <r>
      <rPr>
        <sz val="11"/>
        <color theme="1"/>
        <rFont val="Arial Narrow"/>
        <family val="2"/>
      </rPr>
      <t xml:space="preserve">
Resolución 9033 del 23/09/2020 </t>
    </r>
    <r>
      <rPr>
        <sz val="11"/>
        <color rgb="FFFF0000"/>
        <rFont val="Arial Narrow"/>
        <family val="2"/>
      </rPr>
      <t xml:space="preserve">Olga Rodríguez
</t>
    </r>
    <r>
      <rPr>
        <sz val="11"/>
        <color theme="1"/>
        <rFont val="Arial Narrow"/>
        <family val="2"/>
      </rPr>
      <t xml:space="preserve">Resolución 9034 del 23/09/2020 </t>
    </r>
    <r>
      <rPr>
        <sz val="11"/>
        <color rgb="FFFF0000"/>
        <rFont val="Arial Narrow"/>
        <family val="2"/>
      </rPr>
      <t>Ana Stella Carrillo</t>
    </r>
    <r>
      <rPr>
        <sz val="11"/>
        <color theme="1"/>
        <rFont val="Arial Narrow"/>
        <family val="2"/>
      </rPr>
      <t xml:space="preserve">
Resolución 9035 del 23/09/2020 </t>
    </r>
    <r>
      <rPr>
        <sz val="11"/>
        <color rgb="FFFF0000"/>
        <rFont val="Arial Narrow"/>
        <family val="2"/>
      </rPr>
      <t>Arnulfo Pabón</t>
    </r>
    <r>
      <rPr>
        <sz val="11"/>
        <color theme="1"/>
        <rFont val="Arial Narrow"/>
        <family val="2"/>
      </rPr>
      <t xml:space="preserve">
Resolución 9036 del 23/09/2020</t>
    </r>
    <r>
      <rPr>
        <sz val="11"/>
        <color rgb="FFFF0000"/>
        <rFont val="Arial Narrow"/>
        <family val="2"/>
      </rPr>
      <t xml:space="preserve"> Diosenel Márquez</t>
    </r>
    <r>
      <rPr>
        <sz val="11"/>
        <color theme="1"/>
        <rFont val="Arial Narrow"/>
        <family val="2"/>
      </rPr>
      <t xml:space="preserve">
Resolución 9037 del 23/09/2020 </t>
    </r>
    <r>
      <rPr>
        <sz val="11"/>
        <color rgb="FFFF0000"/>
        <rFont val="Arial Narrow"/>
        <family val="2"/>
      </rPr>
      <t>Gregorio Contreras</t>
    </r>
    <r>
      <rPr>
        <sz val="11"/>
        <color theme="1"/>
        <rFont val="Arial Narrow"/>
        <family val="2"/>
      </rPr>
      <t xml:space="preserve">
Resolución 9038 del 23/09/2020 </t>
    </r>
    <r>
      <rPr>
        <sz val="11"/>
        <color rgb="FFFF0000"/>
        <rFont val="Arial Narrow"/>
        <family val="2"/>
      </rPr>
      <t>Israel Velásquez</t>
    </r>
    <r>
      <rPr>
        <sz val="11"/>
        <color theme="1"/>
        <rFont val="Arial Narrow"/>
        <family val="2"/>
      </rPr>
      <t xml:space="preserve">
Resolución 9039 del 23/09/2020 </t>
    </r>
    <r>
      <rPr>
        <sz val="11"/>
        <color rgb="FFFF0000"/>
        <rFont val="Arial Narrow"/>
        <family val="2"/>
      </rPr>
      <t>Gilberto Bernal</t>
    </r>
    <r>
      <rPr>
        <sz val="11"/>
        <color theme="1"/>
        <rFont val="Arial Narrow"/>
        <family val="2"/>
      </rPr>
      <t xml:space="preserve">
Resolución 9040 del 23/09/2020 </t>
    </r>
    <r>
      <rPr>
        <sz val="11"/>
        <color rgb="FFFF0000"/>
        <rFont val="Arial Narrow"/>
        <family val="2"/>
      </rPr>
      <t>Yecit Gómez</t>
    </r>
    <r>
      <rPr>
        <sz val="11"/>
        <color theme="1"/>
        <rFont val="Arial Narrow"/>
        <family val="2"/>
      </rPr>
      <t xml:space="preserve">
Resolución 9041 del 23/09/2020 </t>
    </r>
    <r>
      <rPr>
        <sz val="11"/>
        <color rgb="FFFF0000"/>
        <rFont val="Arial Narrow"/>
        <family val="2"/>
      </rPr>
      <t>Luis Evelio Vergel</t>
    </r>
    <r>
      <rPr>
        <sz val="11"/>
        <color theme="1"/>
        <rFont val="Arial Narrow"/>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</si>
  <si>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rPr>
        <b/>
        <sz val="11"/>
        <color theme="1"/>
        <rFont val="Arial Narrow"/>
        <family val="2"/>
      </rPr>
      <t xml:space="preserve">21/01/2021.  </t>
    </r>
    <r>
      <rPr>
        <sz val="11"/>
        <color theme="1"/>
        <rFont val="Arial Narrow"/>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</si>
  <si>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Calibri"/>
        <family val="2"/>
        <scheme val="minor"/>
      </rPr>
      <t xml:space="preserve">21/01/2021. </t>
    </r>
    <r>
      <rPr>
        <sz val="11"/>
        <color theme="1"/>
        <rFont val="Calibri"/>
        <family val="2"/>
        <scheme val="minor"/>
      </rPr>
      <t xml:space="preserve">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</si>
  <si>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color theme="1"/>
        <rFont val="Calibri"/>
        <family val="2"/>
        <scheme val="minor"/>
      </rPr>
      <t xml:space="preserve">21/01/2021. </t>
    </r>
    <r>
      <rPr>
        <sz val="11"/>
        <color theme="1"/>
        <rFont val="Calibri"/>
        <family val="2"/>
        <scheme val="minor"/>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</si>
  <si>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theme="1"/>
        <rFont val="Calibri"/>
        <family val="2"/>
        <scheme val="minor"/>
      </rPr>
      <t xml:space="preserve">21/01/2021. </t>
    </r>
    <r>
      <rPr>
        <sz val="11"/>
        <color theme="1"/>
        <rFont val="Calibri"/>
        <family val="2"/>
        <scheme val="minor"/>
      </rPr>
      <t xml:space="preserve"> En el marco de la evaluación de la eficacia de las acciones de mejora y  en atención a las evidencias allegadas, la acción de mejora presentó incumplimiento, toda vez que, no se observó la formalización del Procedimiento ACCTI-P-016- Adquisición del Predio, así como, la revisión y actualización del  instructivo ACCTI-I-001- Adjudicación y Materialización del SIRA.</t>
    </r>
  </si>
  <si>
    <r>
      <rPr>
        <b/>
        <sz val="11"/>
        <color theme="1"/>
        <rFont val="Arial"/>
        <family val="2"/>
      </rPr>
      <t xml:space="preserve">21/01/2021. </t>
    </r>
    <r>
      <rPr>
        <sz val="11"/>
        <color theme="1"/>
        <rFont val="Arial"/>
        <family val="2"/>
      </rPr>
      <t xml:space="preserve"> La acción de mejora se encuentra planificada para ejecución del 2021/02/15 al 2021/12/31.</t>
    </r>
  </si>
  <si>
    <r>
      <rPr>
        <b/>
        <sz val="11"/>
        <color theme="1"/>
        <rFont val="Arial"/>
        <family val="2"/>
      </rPr>
      <t>21/01/2021.</t>
    </r>
    <r>
      <rPr>
        <sz val="11"/>
        <color theme="1"/>
        <rFont val="Arial"/>
        <family val="2"/>
      </rPr>
      <t xml:space="preserve"> La acción de mejora se encuentra planificada para  ejecución  del 2021/02/15 al 2021/12/31.</t>
    </r>
  </si>
  <si>
    <r>
      <rPr>
        <b/>
        <sz val="11"/>
        <color theme="1"/>
        <rFont val="Arial"/>
        <family val="2"/>
      </rPr>
      <t xml:space="preserve">21/01/2021. </t>
    </r>
    <r>
      <rPr>
        <sz val="11"/>
        <color theme="1"/>
        <rFont val="Arial"/>
        <family val="2"/>
      </rPr>
      <t xml:space="preserve"> La acción de mejora se encuentra planificada para ejecución  del 2021/01/18 al 2021/03/31.</t>
    </r>
  </si>
  <si>
    <r>
      <rPr>
        <b/>
        <sz val="11"/>
        <color theme="1"/>
        <rFont val="Arial"/>
        <family val="2"/>
      </rPr>
      <t xml:space="preserve">21/01/2021. </t>
    </r>
    <r>
      <rPr>
        <sz val="11"/>
        <color theme="1"/>
        <rFont val="Arial"/>
        <family val="2"/>
      </rPr>
      <t>La acción de mejora se encuentra planificada para ejecución  del 2021/01/18 al 2021/12/17.</t>
    </r>
  </si>
  <si>
    <r>
      <rPr>
        <b/>
        <sz val="11"/>
        <color theme="1"/>
        <rFont val="Arial"/>
        <family val="2"/>
      </rPr>
      <t xml:space="preserve">21/01/2021.  </t>
    </r>
    <r>
      <rPr>
        <sz val="11"/>
        <color theme="1"/>
        <rFont val="Arial"/>
        <family val="2"/>
      </rPr>
      <t>La acción de mejora se encuentra planificada para ejecución  del 2021/01/02 al 2021/12/30.</t>
    </r>
  </si>
  <si>
    <r>
      <rPr>
        <b/>
        <sz val="11"/>
        <color theme="1"/>
        <rFont val="Calibri"/>
        <family val="2"/>
        <scheme val="minor"/>
      </rPr>
      <t xml:space="preserve">21/01/2021.  </t>
    </r>
    <r>
      <rPr>
        <sz val="11"/>
        <color theme="1"/>
        <rFont val="Calibri"/>
        <family val="2"/>
        <scheme val="minor"/>
      </rPr>
      <t>La acción de mejora presentó avances de gestión no documentados, se encuentra en términos para su ejecución, siendo el periodo el comprendido del 2020/07/01 al 2021/07/01.</t>
    </r>
  </si>
  <si>
    <r>
      <rPr>
        <b/>
        <sz val="11"/>
        <color indexed="8"/>
        <rFont val="Calibri"/>
        <family val="2"/>
        <scheme val="minor"/>
      </rPr>
      <t>Hallazgo 20. Administración de predios baldíos arrendados.</t>
    </r>
    <r>
      <rPr>
        <sz val="11"/>
        <color theme="1"/>
        <rFont val="Calibri"/>
        <family val="2"/>
        <scheme val="minor"/>
      </rPr>
      <t xml:space="preserve">  En atención a solicitud de origen ciudadano radicada en la CGR, se revisaron los expedientes de arriendo de los </t>
    </r>
    <r>
      <rPr>
        <b/>
        <sz val="11"/>
        <color theme="1"/>
        <rFont val="Calibri"/>
        <family val="2"/>
        <scheme val="minor"/>
      </rPr>
      <t>predios Isla Chía, Isla Palma Rosa, Quebracho 1, Quebracho 2, Isla Poligamia y Yamileila o Vale Claro que integraban el predio baldío El Delirio</t>
    </r>
    <r>
      <rPr>
        <sz val="11"/>
        <color theme="1"/>
        <rFont val="Calibri"/>
        <family val="2"/>
        <scheme val="minor"/>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</si>
  <si>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t xml:space="preserve">21/01/2021. </t>
    </r>
    <r>
      <rPr>
        <sz val="11"/>
        <color theme="1"/>
        <rFont val="Calibri"/>
        <family val="2"/>
        <scheme val="minor"/>
      </rPr>
      <t>La acción de mejora presentó cumplimiento, toda vez que,  evidenciaron 2 Informes de seguimiento suscripción de contratos.  Sin embargo, dichos informe  no dan cuenta de lo observado por la CGR en los predios Isla Chía, Isla Palma Rosa, Quebracho 1, Quebracho 2, Isla Poligamia y Yamileila o Vale Claro que integraban el predio baldío El Delirio.</t>
    </r>
  </si>
  <si>
    <r>
      <rPr>
        <b/>
        <sz val="11"/>
        <color indexed="8"/>
        <rFont val="Calibri"/>
        <family val="2"/>
        <scheme val="minor"/>
      </rPr>
      <t>Hallazgo 20. Administración de predios baldíos arrendados.</t>
    </r>
    <r>
      <rPr>
        <sz val="11"/>
        <color theme="1"/>
        <rFont val="Calibri"/>
        <family val="2"/>
        <scheme val="minor"/>
      </rPr>
      <t xml:space="preserve">  En atención a solicitud de origen ciudadano radicada en la CGR, se revisaron los expedientes de arriendo de los predios </t>
    </r>
    <r>
      <rPr>
        <b/>
        <sz val="11"/>
        <color theme="1"/>
        <rFont val="Calibri"/>
        <family val="2"/>
        <scheme val="minor"/>
      </rPr>
      <t>Isla Chía, Isla Palma Rosa, Quebracho 1, Quebracho 2, Isla Poligamia y Yamileila o Vale Claro que integraban el predio baldío El Delirio</t>
    </r>
    <r>
      <rPr>
        <sz val="11"/>
        <color theme="1"/>
        <rFont val="Calibri"/>
        <family val="2"/>
        <scheme val="minor"/>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</si>
  <si>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indexed="8"/>
        <rFont val="Calibri"/>
        <family val="2"/>
        <scheme val="minor"/>
      </rPr>
      <t>Hallazgo 20. Administración de predios baldíos arrendados.</t>
    </r>
    <r>
      <rPr>
        <sz val="11"/>
        <color theme="1"/>
        <rFont val="Calibri"/>
        <family val="2"/>
        <scheme val="minor"/>
      </rPr>
      <t xml:space="preserve">  En atención a solicitud de origen ciudadano radicada en la CGR, se revisaron los expedientes de arriendo de los</t>
    </r>
    <r>
      <rPr>
        <b/>
        <sz val="11"/>
        <color theme="1"/>
        <rFont val="Calibri"/>
        <family val="2"/>
        <scheme val="minor"/>
      </rPr>
      <t xml:space="preserve"> predios Isla Chía, Isla Palma Rosa, Quebracho 1, Quebracho 2, Isla Poligamia y Yamileila o Vale Claro que integraban el predio baldío El Delirio</t>
    </r>
    <r>
      <rPr>
        <sz val="11"/>
        <color theme="1"/>
        <rFont val="Calibri"/>
        <family val="2"/>
        <scheme val="minor"/>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</si>
  <si>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Narrow"/>
        <family val="2"/>
      </rPr>
      <t xml:space="preserve">21/01/2021.  </t>
    </r>
    <r>
      <rPr>
        <sz val="11"/>
        <color theme="1"/>
        <rFont val="Arial Narrow"/>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</si>
  <si>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</si>
  <si>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Narrow"/>
        <family val="2"/>
      </rPr>
      <t>21/01/2021.</t>
    </r>
    <r>
      <rPr>
        <sz val="11"/>
        <color theme="1"/>
        <rFont val="Arial Narrow"/>
        <family val="2"/>
      </rPr>
      <t xml:space="preserve"> La acción de mejora se encuentra planificada para ejecución  del 2021/02/02 al 2023/02/02.</t>
    </r>
  </si>
  <si>
    <r>
      <rPr>
        <b/>
        <sz val="11"/>
        <color theme="1"/>
        <rFont val="Arial Narrow"/>
        <family val="2"/>
      </rPr>
      <t xml:space="preserve">21/01/2021. </t>
    </r>
    <r>
      <rPr>
        <sz val="11"/>
        <color theme="1"/>
        <rFont val="Arial Narrow"/>
        <family val="2"/>
      </rPr>
      <t>La acción de mejora se encuentra planificada para ejecución  del 2021/02/02 al 2023/02/02.</t>
    </r>
  </si>
  <si>
    <r>
      <rPr>
        <b/>
        <sz val="11"/>
        <color theme="1"/>
        <rFont val="Arial Narrow"/>
        <family val="2"/>
      </rPr>
      <t xml:space="preserve">21/01/2021. </t>
    </r>
    <r>
      <rPr>
        <sz val="11"/>
        <color theme="1"/>
        <rFont val="Arial Narrow"/>
        <family val="2"/>
      </rPr>
      <t xml:space="preserve">La acción de mejora se encuentra planificada para ejecución  del 2021/02/02 al 2023/12/22.  </t>
    </r>
  </si>
  <si>
    <r>
      <rPr>
        <b/>
        <sz val="11"/>
        <color indexed="8"/>
        <rFont val="Calibri"/>
        <family val="2"/>
        <scheme val="minor"/>
      </rPr>
      <t xml:space="preserve">Hallazgo 6. Asignación Subsidio Integral de Reforma Agraria - SIRA.  </t>
    </r>
    <r>
      <rPr>
        <sz val="11"/>
        <color theme="1"/>
        <rFont val="Calibri"/>
        <family val="2"/>
        <scheme val="minor"/>
      </rPr>
      <t>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t>
    </r>
    <r>
      <rPr>
        <b/>
        <sz val="11"/>
        <color theme="1"/>
        <rFont val="Calibri"/>
        <family val="2"/>
        <scheme val="minor"/>
      </rPr>
      <t xml:space="preserve"> Unidad Agrícola Familiar - UAF Diamante y Maracaibo </t>
    </r>
    <r>
      <rPr>
        <sz val="11"/>
        <color theme="1"/>
        <rFont val="Calibri"/>
        <family val="2"/>
        <scheme val="minor"/>
      </rPr>
      <t>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</si>
  <si>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indexed="8"/>
        <rFont val="Calibri"/>
        <family val="2"/>
        <scheme val="minor"/>
      </rPr>
      <t xml:space="preserve">Hallazgo 6. Asignación Subsidio Integral de Reforma Agraria - SIRA.  </t>
    </r>
    <r>
      <rPr>
        <sz val="11"/>
        <color theme="1"/>
        <rFont val="Calibri"/>
        <family val="2"/>
        <scheme val="minor"/>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Calibri"/>
        <family val="2"/>
        <scheme val="minor"/>
      </rPr>
      <t>Unidad Agrícola Familiar - UAF Diamante y Maracaibo</t>
    </r>
    <r>
      <rPr>
        <sz val="11"/>
        <color theme="1"/>
        <rFont val="Calibri"/>
        <family val="2"/>
        <scheme val="minor"/>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</si>
  <si>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Narrow"/>
        <family val="2"/>
      </rPr>
      <t>21/01/2021.</t>
    </r>
    <r>
      <rPr>
        <sz val="11"/>
        <color theme="1"/>
        <rFont val="Arial Narrow"/>
        <family val="2"/>
      </rPr>
      <t xml:space="preserve"> La acción de mejora se encuentra planificada para ejecución del 2021/02/02 al 2023/02/02.</t>
    </r>
  </si>
  <si>
    <r>
      <rPr>
        <b/>
        <sz val="11"/>
        <color theme="1"/>
        <rFont val="Arial Narrow"/>
        <family val="2"/>
      </rPr>
      <t xml:space="preserve">21/01/2021. </t>
    </r>
    <r>
      <rPr>
        <sz val="11"/>
        <color theme="1"/>
        <rFont val="Arial Narrow"/>
        <family val="2"/>
      </rPr>
      <t>La acción de mejora se encuentra planificada para ejecución del 2021/02/02 al 2023/02/02.</t>
    </r>
  </si>
  <si>
    <r>
      <rPr>
        <b/>
        <sz val="11"/>
        <color theme="1"/>
        <rFont val="Arial Narrow"/>
        <family val="2"/>
      </rPr>
      <t xml:space="preserve">21/01/2021. </t>
    </r>
    <r>
      <rPr>
        <sz val="11"/>
        <color theme="1"/>
        <rFont val="Arial Narrow"/>
        <family val="2"/>
      </rPr>
      <t xml:space="preserve">La acción de mejora se encuentra planificada para ejecución del 2021/02/02 al 2023/12/22.  </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</si>
  <si>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</si>
  <si>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rPr>
        <b/>
        <sz val="11"/>
        <color theme="1"/>
        <rFont val="Arial"/>
        <family val="2"/>
      </rPr>
      <t xml:space="preserve">21/01/2021. </t>
    </r>
    <r>
      <rPr>
        <sz val="11"/>
        <color theme="1"/>
        <rFont val="Arial"/>
        <family val="2"/>
      </rPr>
      <t xml:space="preserve"> La acción de mejora se encuentra en términos y su ejecución esta planificada del  2021/12/01 al 2022/06/30.</t>
    </r>
  </si>
  <si>
    <r>
      <rPr>
        <b/>
        <sz val="11"/>
        <color theme="1"/>
        <rFont val="Arial"/>
        <family val="2"/>
      </rPr>
      <t xml:space="preserve">21/01/2021. </t>
    </r>
    <r>
      <rPr>
        <sz val="11"/>
        <color theme="1"/>
        <rFont val="Arial"/>
        <family val="2"/>
      </rPr>
      <t xml:space="preserve"> La acción de mejora se encuentra en términos y su ejecución esta planificada del  2021/01/18 al 2021/03/31.</t>
    </r>
  </si>
  <si>
    <r>
      <rPr>
        <b/>
        <sz val="11"/>
        <color theme="1"/>
        <rFont val="Arial"/>
        <family val="2"/>
      </rPr>
      <t xml:space="preserve">21/01/2021. </t>
    </r>
    <r>
      <rPr>
        <sz val="11"/>
        <color theme="1"/>
        <rFont val="Arial"/>
        <family val="2"/>
      </rPr>
      <t>La acción de mejora se encuentra en términos y su ejecución esta planificada del  2021/01/18 al 2021/12/17.</t>
    </r>
  </si>
  <si>
    <r>
      <rPr>
        <b/>
        <sz val="11"/>
        <color theme="1"/>
        <rFont val="Arial"/>
        <family val="2"/>
      </rPr>
      <t xml:space="preserve">21/01/2021.  </t>
    </r>
    <r>
      <rPr>
        <sz val="11"/>
        <color theme="1"/>
        <rFont val="Arial"/>
        <family val="2"/>
      </rPr>
      <t>La acción de mejora se encuentra en términos y su ejecución esta planificada del 2021/01/02 al 2021/12/30.</t>
    </r>
  </si>
  <si>
    <r>
      <rPr>
        <b/>
        <sz val="11"/>
        <color theme="1"/>
        <rFont val="Arial"/>
        <family val="2"/>
      </rPr>
      <t xml:space="preserve">21/01/2021. </t>
    </r>
    <r>
      <rPr>
        <sz val="11"/>
        <color theme="1"/>
        <rFont val="Arial"/>
        <family val="2"/>
      </rPr>
      <t xml:space="preserve"> La acción de mejora se encuentra en términos y su ejecución esta planificada del  2021/02/15 al 2021/12/31.</t>
    </r>
  </si>
  <si>
    <r>
      <rPr>
        <b/>
        <sz val="11"/>
        <color theme="1"/>
        <rFont val="Arial"/>
        <family val="2"/>
      </rPr>
      <t>21/01/2021.</t>
    </r>
    <r>
      <rPr>
        <sz val="11"/>
        <color theme="1"/>
        <rFont val="Arial"/>
        <family val="2"/>
      </rPr>
      <t xml:space="preserve"> La acción de mejora se encuentra en términos y su ejecución esta planificada del  2021/02/15 al 2021/12/31.</t>
    </r>
  </si>
  <si>
    <r>
      <rPr>
        <b/>
        <sz val="11"/>
        <color theme="1"/>
        <rFont val="Arial"/>
        <family val="2"/>
      </rPr>
      <t>21/01/2021.</t>
    </r>
    <r>
      <rPr>
        <sz val="11"/>
        <color theme="1"/>
        <rFont val="Arial"/>
        <family val="2"/>
      </rPr>
      <t xml:space="preserve"> La acción de mejora se encuentra en términos y su ejecución esta planificada del  2021/03/15 al 2021/12/31.</t>
    </r>
  </si>
  <si>
    <r>
      <rPr>
        <b/>
        <sz val="11"/>
        <color theme="1"/>
        <rFont val="Arial"/>
        <family val="2"/>
      </rPr>
      <t xml:space="preserve">21/01/2021.  </t>
    </r>
    <r>
      <rPr>
        <sz val="11"/>
        <color theme="1"/>
        <rFont val="Arial"/>
        <family val="2"/>
      </rPr>
      <t>La acción de mejora se encuentra en términos y su ejecución esta planificada del  1/12/2020 al 01/12/2021.  No allegaron avances de gestión.</t>
    </r>
  </si>
  <si>
    <r>
      <rPr>
        <b/>
        <sz val="11"/>
        <color theme="1"/>
        <rFont val="Arial"/>
        <family val="2"/>
      </rPr>
      <t xml:space="preserve">21/01/2021.  </t>
    </r>
    <r>
      <rPr>
        <sz val="11"/>
        <color theme="1"/>
        <rFont val="Arial"/>
        <family val="2"/>
      </rPr>
      <t>La acción de mejora se encuentra en términos y su ejecución esta planificada del 1/04/2021 al 31/01/2022.</t>
    </r>
  </si>
  <si>
    <r>
      <rPr>
        <b/>
        <sz val="11"/>
        <color theme="1"/>
        <rFont val="Arial"/>
        <family val="2"/>
      </rPr>
      <t xml:space="preserve">21/01/2021.  </t>
    </r>
    <r>
      <rPr>
        <sz val="11"/>
        <color theme="1"/>
        <rFont val="Arial"/>
        <family val="2"/>
      </rPr>
      <t>La acción de mejora se encuentra en términos y su ejecución esta planificada del 1/12/2020 al 31/01/2021.  No allegaron avances de gestión.</t>
    </r>
  </si>
  <si>
    <r>
      <rPr>
        <b/>
        <sz val="11"/>
        <color theme="1"/>
        <rFont val="Arial"/>
        <family val="2"/>
      </rPr>
      <t xml:space="preserve">21/01/2021. </t>
    </r>
    <r>
      <rPr>
        <sz val="11"/>
        <color theme="1"/>
        <rFont val="Arial"/>
        <family val="2"/>
      </rPr>
      <t>La acción de mejora se encuentra en términos y su ejecución esta planificada del 2021/02/01 al 2021/03/31.</t>
    </r>
  </si>
  <si>
    <r>
      <rPr>
        <b/>
        <sz val="11"/>
        <color theme="1"/>
        <rFont val="Arial Narrow"/>
        <family val="2"/>
      </rPr>
      <t xml:space="preserve">21/01/2021.  </t>
    </r>
    <r>
      <rPr>
        <sz val="11"/>
        <color theme="1"/>
        <rFont val="Arial Narrow"/>
        <family val="2"/>
      </rPr>
      <t>La acción presentó avances de gestión documentados, s se encuentra planificada para ejecución del 19/08/2020 al 30/08/2021.  Sin embargo, se solicita que para el próximo seguimiento se allegue uno de los dos informe planteados.</t>
    </r>
  </si>
  <si>
    <r>
      <rPr>
        <b/>
        <sz val="11"/>
        <color theme="1"/>
        <rFont val="Arial Narrow"/>
        <family val="2"/>
      </rPr>
      <t>21/01/2021.</t>
    </r>
    <r>
      <rPr>
        <sz val="11"/>
        <color theme="1"/>
        <rFont val="Arial Narrow"/>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</si>
  <si>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Calibri"/>
        <family val="2"/>
        <scheme val="minor"/>
      </rPr>
      <t xml:space="preserve">21/01/2021.  </t>
    </r>
    <r>
      <rPr>
        <sz val="11"/>
        <color theme="1"/>
        <rFont val="Calibri"/>
        <family val="2"/>
        <scheme val="minor"/>
      </rPr>
      <t xml:space="preserve">La acción reporto avances de gestión sin documentar, se encuentra en términos y planificada para ejecución del  2020/07/01 al 2021/12/18.  </t>
    </r>
  </si>
  <si>
    <r>
      <rPr>
        <b/>
        <sz val="11"/>
        <color theme="1"/>
        <rFont val="Calibri"/>
        <family val="2"/>
        <scheme val="minor"/>
      </rPr>
      <t xml:space="preserve">21/01/2021.  </t>
    </r>
    <r>
      <rPr>
        <sz val="11"/>
        <color theme="1"/>
        <rFont val="Calibri"/>
        <family val="2"/>
        <scheme val="minor"/>
      </rPr>
      <t xml:space="preserve">La acción presentó avances de gestión documentados, se encuentra en términos y planificada para ejecución del  12020/08/04 al 2021/07/04.  </t>
    </r>
  </si>
  <si>
    <r>
      <rPr>
        <b/>
        <sz val="11"/>
        <color theme="1"/>
        <rFont val="Calibri"/>
        <family val="2"/>
        <scheme val="minor"/>
      </rPr>
      <t xml:space="preserve">21/01/2021.  </t>
    </r>
    <r>
      <rPr>
        <sz val="11"/>
        <color theme="1"/>
        <rFont val="Calibri"/>
        <family val="2"/>
        <scheme val="minor"/>
      </rPr>
      <t xml:space="preserve">La acción de mejora presentó avances de gestión no documentados, se encuentra en términos y planificada para ejecución del 2020/07/01 al 2021/07/01.  </t>
    </r>
  </si>
  <si>
    <r>
      <rPr>
        <b/>
        <sz val="11"/>
        <color theme="1"/>
        <rFont val="Calibri"/>
        <family val="2"/>
        <scheme val="minor"/>
      </rPr>
      <t xml:space="preserve">21/01/2021.  </t>
    </r>
    <r>
      <rPr>
        <sz val="11"/>
        <color theme="1"/>
        <rFont val="Calibri"/>
        <family val="2"/>
        <scheme val="minor"/>
      </rPr>
      <t>La acción de mejora reporta avances de gestión no documentados, se encuentra en términos y planificada para ejecución del 2020/07/01 al 2021/07/01.</t>
    </r>
  </si>
  <si>
    <r>
      <rPr>
        <b/>
        <sz val="11"/>
        <color theme="1"/>
        <rFont val="Calibri"/>
        <family val="2"/>
        <scheme val="minor"/>
      </rPr>
      <t xml:space="preserve">21/01/2021. </t>
    </r>
    <r>
      <rPr>
        <sz val="11"/>
        <color theme="1"/>
        <rFont val="Calibri"/>
        <family val="2"/>
        <scheme val="minor"/>
      </rPr>
      <t xml:space="preserve"> La acción de mejora reportó avances de gestión documentados, se encuentra en términos y planificada para ejecución del 2020/07/01 al 2021/07/01.</t>
    </r>
  </si>
  <si>
    <r>
      <rPr>
        <b/>
        <sz val="11"/>
        <color theme="1"/>
        <rFont val="Arial Narrow"/>
        <family val="2"/>
      </rPr>
      <t xml:space="preserve">21/01/2021.  </t>
    </r>
    <r>
      <rPr>
        <sz val="11"/>
        <color theme="1"/>
        <rFont val="Arial Narrow"/>
        <family val="2"/>
      </rPr>
      <t>La acción de mejora reportó avances de gestión documentados, se encuentra en términos y planificada para ejecución del 19/08/2020 al 30/08/2021.</t>
    </r>
  </si>
  <si>
    <r>
      <rPr>
        <b/>
        <sz val="11"/>
        <color theme="1"/>
        <rFont val="Arial"/>
        <family val="2"/>
      </rPr>
      <t>21/01/2021.</t>
    </r>
    <r>
      <rPr>
        <sz val="11"/>
        <color theme="1"/>
        <rFont val="Arial"/>
        <family val="2"/>
      </rPr>
      <t xml:space="preserve"> La acción de mejora se encuentra planificada para ejecución  del 2021/03/15 al 2021/12/31.</t>
    </r>
  </si>
  <si>
    <r>
      <rPr>
        <b/>
        <sz val="11"/>
        <color theme="1"/>
        <rFont val="Arial Narrow"/>
        <family val="2"/>
      </rPr>
      <t>20/01/2021.</t>
    </r>
    <r>
      <rPr>
        <sz val="11"/>
        <color theme="1"/>
        <rFont val="Arial Narrow"/>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</si>
  <si>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family val="2"/>
      </rPr>
      <t>20/01/2021.</t>
    </r>
    <r>
      <rPr>
        <sz val="11"/>
        <color theme="1"/>
        <rFont val="Arial"/>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</si>
  <si>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color theme="1"/>
        <rFont val="Arial"/>
        <family val="2"/>
      </rPr>
      <t xml:space="preserve">20/01/2021. </t>
    </r>
    <r>
      <rPr>
        <sz val="11"/>
        <color theme="1"/>
        <rFont val="Arial"/>
        <family val="2"/>
      </rPr>
      <t>Se observó  la elaboración y publicación en el Sistema Integrado de Gestión de los siguientes documentos a partir de la fecha de liberación del informe de auditoría: 
POSPR-F-007-Ficha-de-Caracterización-Territorial
POSPR-F-009-Mapa-de-Actores-Territoriales
POSPR-G-003-Guia-enfoque-diferencial en el modelo de atención por oferta
POSPR-G-004-Guía-Manejo-Conflictividad en el modelo de atención por oferta
POSPR-G-005_Guia-participacion-ruta-POSPR
POSPR-G-008-Gestión-de-la-comunicación-en-los-POSPR
POSPR-G-012-Lecciones aprendidas y buenas prácticas-y-sistematización de experiencias-atención-oferta13. POSPR-F-019-Croquis-de_-campo
14. POSPR-F-022-Acta_colindancia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</si>
  <si>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</si>
  <si>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rPr>
        <b/>
        <sz val="11"/>
        <color theme="1"/>
        <rFont val="Arial Narrow"/>
        <family val="2"/>
      </rPr>
      <t xml:space="preserve">19/01/2021.  </t>
    </r>
    <r>
      <rPr>
        <sz val="11"/>
        <color theme="1"/>
        <rFont val="Arial Narrow"/>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Narrow"/>
        <family val="2"/>
      </rPr>
      <t>https://www.agenciadetierras.gov.co/planeacion-control-y-gestion/sistema-integrado-de-gestion/mapa-de-riesgos/</t>
    </r>
    <r>
      <rPr>
        <sz val="11"/>
        <color theme="1"/>
        <rFont val="Arial Narrow"/>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</si>
  <si>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Narrow"/>
        <family val="2"/>
      </rPr>
      <t xml:space="preserve">DAE. </t>
    </r>
    <r>
      <rPr>
        <sz val="11"/>
        <color theme="1"/>
        <rFont val="Arial Narrow"/>
        <family val="2"/>
      </rPr>
      <t xml:space="preserve"> En Gestión.
</t>
    </r>
    <r>
      <rPr>
        <b/>
        <sz val="11"/>
        <color theme="1"/>
        <rFont val="Arial Narrow"/>
        <family val="2"/>
      </rPr>
      <t xml:space="preserve">DAT </t>
    </r>
    <r>
      <rPr>
        <sz val="11"/>
        <color theme="1"/>
        <rFont val="Arial Narrow"/>
        <family val="2"/>
      </rPr>
      <t xml:space="preserve">Con motivo de la auditoría intersectorial, practicada por la CGR a la Agencia Nacional de Tierras, la Superintendencia de Notariado y Regsitro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Narrow"/>
        <family val="2"/>
      </rPr>
      <t xml:space="preserve">DOSP. </t>
    </r>
    <r>
      <rPr>
        <sz val="11"/>
        <color theme="1"/>
        <rFont val="Arial Narrow"/>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https://app.powerbi.com/view?r=eyJrIjoiNWY0MTA1ZjUtZDM3OS00N2ExLTliNWYtYWM3NzY3NGE2YmFlIiwidCI6ImZjNGZkMGVlLWZiODItNDFkZi05ZDg2LWY0YTkyZTAwNzFjZSIsImMiOjR9&amp;pageName=ReportSectiondf7983a023d48d40ea77
Nota: En la herramienta se presenta información por cada socio, ver hojas al final del aplicativo (1 de 6, y se desplaza con la flecha)</t>
    </r>
  </si>
  <si>
    <r>
      <rPr>
        <b/>
        <sz val="11"/>
        <color theme="1"/>
        <rFont val="Arial Narrow"/>
        <family val="2"/>
      </rPr>
      <t xml:space="preserve">27/08/2020. </t>
    </r>
    <r>
      <rPr>
        <sz val="11"/>
        <color theme="1"/>
        <rFont val="Arial Narrow"/>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</si>
  <si>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rPr>
        <b/>
        <sz val="11"/>
        <color theme="1"/>
        <rFont val="Arial Narrow"/>
        <family val="2"/>
      </rPr>
      <t xml:space="preserve">21/01/2020.  </t>
    </r>
    <r>
      <rPr>
        <sz val="11"/>
        <color theme="1"/>
        <rFont val="Arial Narrow"/>
        <family val="2"/>
      </rPr>
      <t xml:space="preserve">En el marco de la evaluación de la eficacia de las acciones de mejora y  en atención a los avances de gestión reportados y a las evidencias allegadas, la acción de mejora presentó incumplimiento, toda vez que, se observó 1 de los 2  Polígonos en ZRC actualmente constituidas ajustados y validados. </t>
    </r>
  </si>
  <si>
    <r>
      <rPr>
        <b/>
        <sz val="11"/>
        <color theme="1"/>
        <rFont val="Arial Narrow"/>
        <family val="2"/>
      </rPr>
      <t xml:space="preserve">21/01/2021. </t>
    </r>
    <r>
      <rPr>
        <sz val="11"/>
        <color theme="1"/>
        <rFont val="Arial Narrow"/>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</si>
  <si>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Calibri"/>
        <family val="2"/>
        <scheme val="minor"/>
      </rPr>
      <t xml:space="preserve">21/01/2021. </t>
    </r>
    <r>
      <rPr>
        <sz val="11"/>
        <color theme="1"/>
        <rFont val="Calibri"/>
        <family val="2"/>
        <scheme val="minor"/>
      </rPr>
      <t>En el marco de la evaluación de la eficacia de las acciones de mejora y  en atención a las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t>
    </r>
  </si>
  <si>
    <r>
      <rPr>
        <b/>
        <sz val="11"/>
        <color theme="1"/>
        <rFont val="Calibri"/>
        <family val="2"/>
        <scheme val="minor"/>
      </rPr>
      <t xml:space="preserve">21/01/2021.  </t>
    </r>
    <r>
      <rPr>
        <sz val="11"/>
        <color theme="1"/>
        <rFont val="Calibri"/>
        <family val="2"/>
        <scheme val="minor"/>
      </rPr>
      <t>La acción de  mejora presentó avances de gestión documentado,  evidenciándose la integración del predio Maracaibo al patrimonio de la ANT, a través de la Resolución 7826 del 01/09/2020.</t>
    </r>
  </si>
  <si>
    <r>
      <rPr>
        <b/>
        <sz val="11"/>
        <color theme="1"/>
        <rFont val="Calibri"/>
        <family val="2"/>
        <scheme val="minor"/>
      </rPr>
      <t xml:space="preserve">21/01/2021.  </t>
    </r>
    <r>
      <rPr>
        <sz val="11"/>
        <color theme="1"/>
        <rFont val="Calibri"/>
        <family val="2"/>
        <scheme val="minor"/>
      </rPr>
      <t>La acción de  mejora presentó avances de gestión documentados, evidenciando 1 de las 2 conciliaciones planificadas, donde se incluyó el predio Maracaibo al patrimonio de la ANT con Resolución 7826 de 01/09/2020.</t>
    </r>
  </si>
  <si>
    <r>
      <rPr>
        <b/>
        <sz val="11"/>
        <color theme="1"/>
        <rFont val="Arial"/>
        <family val="2"/>
      </rPr>
      <t xml:space="preserve">21/01/2021.  </t>
    </r>
    <r>
      <rPr>
        <sz val="11"/>
        <color theme="1"/>
        <rFont val="Arial"/>
        <family val="2"/>
      </rPr>
      <t>La acción de mejora se encuentra en términos y su ejecución esta planificada del 1/12/2020 al 1/12/2021  No allegaron avances de gestión.</t>
    </r>
  </si>
  <si>
    <r>
      <rPr>
        <b/>
        <sz val="11"/>
        <color theme="1"/>
        <rFont val="Arial Narrow"/>
        <family val="2"/>
      </rPr>
      <t>21/01/2021</t>
    </r>
    <r>
      <rPr>
        <sz val="11"/>
        <color theme="1"/>
        <rFont val="Arial Narrow"/>
        <family val="2"/>
      </rPr>
      <t>. La acción de mejora reportó avances de gestión documentados, se encuentra planificada para ejecución en el periodo comprendido del 11/12/2020 al 1/12/2021.</t>
    </r>
  </si>
  <si>
    <r>
      <rPr>
        <b/>
        <sz val="11"/>
        <color theme="1"/>
        <rFont val="Arial Narrow"/>
        <family val="2"/>
      </rPr>
      <t xml:space="preserve">21/01/2021. </t>
    </r>
    <r>
      <rPr>
        <sz val="11"/>
        <color theme="1"/>
        <rFont val="Arial Narrow"/>
        <family val="2"/>
      </rPr>
      <t>La acción de mejora reportó avances de gestión no documentados, se encuentra planificada para ejecución en el periodo comprendido del  17/11/2020 al 17/11/2021.</t>
    </r>
  </si>
  <si>
    <r>
      <rPr>
        <b/>
        <sz val="11"/>
        <color theme="1"/>
        <rFont val="Arial Narrow"/>
        <family val="2"/>
      </rPr>
      <t xml:space="preserve">21/01/2021.  </t>
    </r>
    <r>
      <rPr>
        <sz val="11"/>
        <color theme="1"/>
        <rFont val="Arial Narrow"/>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</si>
  <si>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Narrow"/>
        <family val="2"/>
      </rPr>
      <t xml:space="preserve">21/01/2021. </t>
    </r>
    <r>
      <rPr>
        <sz val="11"/>
        <color theme="1"/>
        <rFont val="Arial Narrow"/>
        <family val="2"/>
      </rPr>
      <t>La acción de mejora presentó avances de gestión documentados, se encuentra planificada para ejecución en el periodo comprendido del 4/11/2020 al 28/02/2021.</t>
    </r>
  </si>
  <si>
    <r>
      <rPr>
        <b/>
        <sz val="11"/>
        <color theme="1"/>
        <rFont val="Arial Narrow"/>
        <family val="2"/>
      </rPr>
      <t xml:space="preserve">21/01/2021. </t>
    </r>
    <r>
      <rPr>
        <sz val="11"/>
        <color theme="1"/>
        <rFont val="Arial Narrow"/>
        <family val="2"/>
      </rPr>
      <t xml:space="preserve"> La acción de mejora presentó avances de gestión no documentados, se encuentra planificada para ejecución en el periodo comprendido del 1/03/2021 al 1/01/2022.</t>
    </r>
  </si>
  <si>
    <r>
      <rPr>
        <b/>
        <sz val="11"/>
        <color theme="1"/>
        <rFont val="Arial Narrow"/>
        <family val="2"/>
      </rPr>
      <t xml:space="preserve">21/01/2021.  </t>
    </r>
    <r>
      <rPr>
        <sz val="11"/>
        <color theme="1"/>
        <rFont val="Arial Narrow"/>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</si>
  <si>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</si>
  <si>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color theme="1"/>
        <rFont val="Arial Narrow"/>
        <family val="2"/>
      </rPr>
      <t xml:space="preserve">21/01/2021. </t>
    </r>
    <r>
      <rPr>
        <sz val="11"/>
        <color theme="1"/>
        <rFont val="Arial Narrow"/>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</si>
  <si>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Narrow"/>
        <family val="2"/>
      </rPr>
      <t xml:space="preserve">21/01/2021.  </t>
    </r>
    <r>
      <rPr>
        <sz val="11"/>
        <color theme="1"/>
        <rFont val="Arial Narrow"/>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</si>
  <si>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color theme="1"/>
        <rFont val="Arial Narrow"/>
        <family val="2"/>
      </rPr>
      <t xml:space="preserve">21/01/2021. </t>
    </r>
    <r>
      <rPr>
        <sz val="11"/>
        <color theme="1"/>
        <rFont val="Arial Narrow"/>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</si>
  <si>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t xml:space="preserve">21/01/2021.  </t>
    </r>
    <r>
      <rPr>
        <sz val="11"/>
        <color theme="1"/>
        <rFont val="Arial Narrow"/>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Narrow"/>
        <family val="2"/>
      </rPr>
      <t xml:space="preserve">
</t>
    </r>
    <r>
      <rPr>
        <sz val="11"/>
        <color theme="1"/>
        <rFont val="Arial Narrow"/>
        <family val="2"/>
      </rPr>
      <t xml:space="preserve">
La acción de mejora presentó avances de gestión no documentados, se encuentra planificada para ejecución del 2020/07/01 al 2021/07/01.</t>
    </r>
  </si>
  <si>
    <r>
      <rPr>
        <b/>
        <sz val="11"/>
        <color theme="1"/>
        <rFont val="Arial Narrow"/>
        <family val="2"/>
      </rPr>
      <t xml:space="preserve">21/01/2021. </t>
    </r>
    <r>
      <rPr>
        <sz val="11"/>
        <color theme="1"/>
        <rFont val="Arial Narrow"/>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</si>
  <si>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Narrow"/>
        <family val="2"/>
      </rPr>
      <t xml:space="preserve">21/01/2021.  </t>
    </r>
    <r>
      <rPr>
        <sz val="11"/>
        <color theme="1"/>
        <rFont val="Arial Narrow"/>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</si>
  <si>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</si>
  <si>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theme="1"/>
        <rFont val="Arial Narrow"/>
        <family val="2"/>
      </rPr>
      <t xml:space="preserve">21/01/2021.  </t>
    </r>
    <r>
      <rPr>
        <sz val="11"/>
        <color theme="1"/>
        <rFont val="Arial Narrow"/>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</si>
  <si>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family val="2"/>
      </rPr>
      <t xml:space="preserve">21/01/2021.  </t>
    </r>
    <r>
      <rPr>
        <sz val="11"/>
        <color theme="1"/>
        <rFont val="Arial"/>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</si>
  <si>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color theme="1"/>
        <rFont val="Arial"/>
        <family val="2"/>
      </rPr>
      <t xml:space="preserve">21/01/2021. </t>
    </r>
    <r>
      <rPr>
        <sz val="11"/>
        <color theme="1"/>
        <rFont val="Arial"/>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</si>
  <si>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color theme="1"/>
        <rFont val="Arial"/>
        <family val="2"/>
      </rPr>
      <t xml:space="preserve">21/01/2021.  </t>
    </r>
    <r>
      <rPr>
        <sz val="11"/>
        <color theme="1"/>
        <rFont val="Arial"/>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</si>
  <si>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</si>
  <si>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</si>
  <si>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family val="2"/>
      </rPr>
      <t xml:space="preserve">21/01/2021. </t>
    </r>
    <r>
      <rPr>
        <sz val="11"/>
        <color theme="1"/>
        <rFont val="Arial"/>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</si>
  <si>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color theme="1"/>
        <rFont val="Arial"/>
        <family val="2"/>
      </rPr>
      <t xml:space="preserve">21/01/2021.  </t>
    </r>
    <r>
      <rPr>
        <sz val="11"/>
        <color theme="1"/>
        <rFont val="Arial"/>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</si>
  <si>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family val="2"/>
      </rPr>
      <t xml:space="preserve">20/01/2021.  </t>
    </r>
    <r>
      <rPr>
        <sz val="11"/>
        <color theme="1"/>
        <rFont val="Arial"/>
        <family val="2"/>
      </rPr>
      <t xml:space="preserve">La Subdirección de Planeación Operativa aportó los siguientes documentos:
</t>
    </r>
    <r>
      <rPr>
        <b/>
        <sz val="11"/>
        <color theme="1"/>
        <rFont val="Arial"/>
        <family val="2"/>
      </rPr>
      <t>Acta No. 001 del 23/04/2020</t>
    </r>
    <r>
      <rPr>
        <sz val="11"/>
        <color theme="1"/>
        <rFont val="Arial"/>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family val="2"/>
      </rPr>
      <t>Acta No. 002 del 22/05/2020</t>
    </r>
    <r>
      <rPr>
        <sz val="11"/>
        <color theme="1"/>
        <rFont val="Arial"/>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family val="2"/>
      </rPr>
      <t>Acta No. 003 del 23/07/2020</t>
    </r>
    <r>
      <rPr>
        <sz val="11"/>
        <color theme="1"/>
        <rFont val="Arial"/>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family val="2"/>
      </rPr>
      <t>Acta No. 004 del 13/08/2020</t>
    </r>
    <r>
      <rPr>
        <sz val="11"/>
        <color theme="1"/>
        <rFont val="Arial"/>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family val="2"/>
      </rPr>
      <t>Acta No. 005 del 22/10/2020</t>
    </r>
    <r>
      <rPr>
        <sz val="11"/>
        <color theme="1"/>
        <rFont val="Arial"/>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family val="2"/>
      </rPr>
      <t>Acta No. 006 del 27/11/2020</t>
    </r>
    <r>
      <rPr>
        <sz val="11"/>
        <color theme="1"/>
        <rFont val="Arial"/>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</si>
  <si>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convacatoria que se llevo acabo. Por lo anterior la Subdirección de Zonas Focalizadas , remitio bajo memorando No. 20204100317093, la respuesta dada por la Oficina  Asesora Jurídica y a su vez  solicito el ceirre del hallazgo.</t>
  </si>
  <si>
    <t xml:space="preserve">Memorando concepto Jurídico No. 20201030253773
Memorando envió concepto jurídico a la Oficina Control Interno No.  20204100317093
</t>
  </si>
  <si>
    <t>La Subdireccion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informanos el procedimiento para el cierre del hallazgo toda vez que ya se cumplio con lo establecido en el PMI.</t>
  </si>
  <si>
    <t>Acta mesa de trabajo 5/11/2020
Acta mesa de trabajo 9/11/2020
Acta mesa de trabajo 14/12/2020</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</si>
  <si>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</si>
  <si>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t xml:space="preserve"> Como evidencia del cargue de las piezas procesales en las distintas etapas de las actuaciones, se remite archivo Excel con el histórico de procesos en el que puede observarse, la etapa del proceso y la actuación registrada. (Evidencia Ítem 72)  </t>
  </si>
  <si>
    <t>30/09/2018 "La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Plan de Acción: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27/02/2019 En la oficina de comunicaciones se encuentra un documento de las acciones detalladas de la estrategia de comunicaciones "Somos Tierra" 
04/04/2019 La dependencia no presentó avances de esta actividad 
28/06/2019. "La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
15/10/2019 Se elaboró la Estrategia de Comunicaciones, la cual ya se encuentra en ejecución
26/12/2019 Actividad Incumplida</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</si>
  <si>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</si>
  <si>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</si>
  <si>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La Subdirección Administrativa y Financiera: Gestión Documental apoyó el proceso de capacitaciones a cada una de las dependencia de la Agencia sobre el Sistema de Gestión Documental ORFEO</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</si>
  <si>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recomendó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</si>
  <si>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</si>
  <si>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</si>
  <si>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Debido a la emergencia sanitarias por la que atraviesa nuestro país no ha sido posible presentarse el CCD ante el comité Institucional de Gestión y Desempeño, estamos a la espera de próxima fecha de reunión del Comité.</t>
  </si>
  <si>
    <t>Teniendo en cuenta las observaciones planteadas por la oficina de control interno, en las próximas visitas a las dependencias se generaran compromisos y no se realizarán modificaciones al formato de acta.</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</si>
  <si>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</si>
  <si>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</si>
  <si>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</si>
  <si>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</si>
  <si>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designaron los profesionales del equipo de arquitectura quienes serán los responsables de la gestión de la información según el dominio que se le asignó</t>
  </si>
  <si>
    <t>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</si>
  <si>
    <r>
      <rPr>
        <b/>
        <sz val="11"/>
        <color theme="1"/>
        <rFont val="Arial Narrow"/>
        <family val="2"/>
      </rPr>
      <t xml:space="preserve">21/01/2021. </t>
    </r>
    <r>
      <rPr>
        <sz val="11"/>
        <color theme="1"/>
        <rFont val="Arial Narrow"/>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</si>
  <si>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Narrow"/>
        <family val="2"/>
      </rPr>
      <t xml:space="preserve">21/01/2021. </t>
    </r>
    <r>
      <rPr>
        <sz val="11"/>
        <color theme="1"/>
        <rFont val="Arial Narrow"/>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</si>
  <si>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</si>
  <si>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Narrow"/>
        <family val="2"/>
      </rPr>
      <t xml:space="preserve">21/01/2021. </t>
    </r>
    <r>
      <rPr>
        <sz val="11"/>
        <color theme="1"/>
        <rFont val="Arial Narrow"/>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</si>
  <si>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</si>
  <si>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t xml:space="preserve">21/01/2021.  </t>
    </r>
    <r>
      <rPr>
        <sz val="11"/>
        <color theme="1"/>
        <rFont val="Arial Narrow"/>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Narrow"/>
        <family val="2"/>
      </rPr>
      <t xml:space="preserve">MUNICIPIO        AUTO DE ARCHÍVO      RESOLUCIÓN DE  NEGACIÓN          TOTAL
</t>
    </r>
    <r>
      <rPr>
        <sz val="11"/>
        <color theme="1"/>
        <rFont val="Arial Narrow"/>
        <family val="2"/>
      </rPr>
      <t xml:space="preserve">ARENAL                               1                                                                                                                                                     1
CANTAGALLO                  1                                                                                                                                                     1
SAN JOSE DEL GUAVIARE                                                                                                 7                                            7
SAN VICENTE DEL CAGUÁN                                                                                            2                                              2
</t>
    </r>
    <r>
      <rPr>
        <b/>
        <sz val="11"/>
        <color theme="1"/>
        <rFont val="Arial Narrow"/>
        <family val="2"/>
      </rPr>
      <t>TOTAL                      2                                                                   9                             11</t>
    </r>
    <r>
      <rPr>
        <sz val="11"/>
        <color theme="1"/>
        <rFont val="Arial Narrow"/>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</si>
  <si>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rPr>
        <b/>
        <sz val="11"/>
        <color theme="1"/>
        <rFont val="Arial Narrow"/>
        <family val="2"/>
      </rPr>
      <t xml:space="preserve">06/01/2021. </t>
    </r>
    <r>
      <rPr>
        <sz val="11"/>
        <color theme="1"/>
        <rFont val="Arial Narrow"/>
        <family val="2"/>
      </rPr>
      <t xml:space="preserve"> En atención a las evidencias aportadas, la acción de mejora presentó incumplimiento, toda vez q, si bien se realizó la visita parte de la ANT al Predio Yarumal, los resultados de la misma no han sido puestos a consideración en mesa técnica, de acuerdo a lo planificado en la acción en la acción.</t>
    </r>
  </si>
  <si>
    <r>
      <rPr>
        <b/>
        <sz val="11"/>
        <color rgb="FF000000"/>
        <rFont val="Arial Narrow"/>
        <family val="2"/>
      </rPr>
      <t xml:space="preserve">06/01/2021.  </t>
    </r>
    <r>
      <rPr>
        <sz val="11"/>
        <color rgb="FF000000"/>
        <rFont val="Arial Narrow"/>
        <family val="2"/>
      </rPr>
      <t xml:space="preserve">La Dirección de Asuntos Étnicos suministró los siguientes documentos conforme a los avances de gestión reportados:
</t>
    </r>
    <r>
      <rPr>
        <b/>
        <sz val="11"/>
        <color rgb="FF000000"/>
        <rFont val="Arial Narrow"/>
        <family val="2"/>
      </rPr>
      <t xml:space="preserve">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Narrow"/>
        <family val="2"/>
      </rPr>
      <t xml:space="preserve">
Concepto del predio: </t>
    </r>
    <r>
      <rPr>
        <sz val="11"/>
        <color rgb="FF000000"/>
        <rFont val="Arial Narrow"/>
        <family val="2"/>
      </rPr>
      <t>se allegó registro ADMTI-F-005 "</t>
    </r>
    <r>
      <rPr>
        <i/>
        <sz val="11"/>
        <color rgb="FF000000"/>
        <rFont val="Arial Narrow"/>
        <family val="2"/>
      </rPr>
      <t>Informe de ocupación Predio Yarumal de Turbo, Antioquia de diciembre del 2020</t>
    </r>
    <r>
      <rPr>
        <sz val="11"/>
        <color rgb="FF000000"/>
        <rFont val="Arial Narrow"/>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Narrow"/>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Narrow"/>
        <family val="2"/>
      </rPr>
      <t xml:space="preserve">".
</t>
    </r>
  </si>
  <si>
    <r>
      <rPr>
        <b/>
        <sz val="11"/>
        <color rgb="FF000000"/>
        <rFont val="Arial Narrow"/>
        <family val="2"/>
      </rPr>
      <t xml:space="preserve">06/01/2021. </t>
    </r>
    <r>
      <rPr>
        <sz val="11"/>
        <color rgb="FF000000"/>
        <rFont val="Arial Narrow"/>
        <family val="2"/>
      </rPr>
      <t xml:space="preserve"> La Dirección de Asuntos Étnicos suministró los siguientes documentos conforme a los avances de gestión reportados:</t>
    </r>
    <r>
      <rPr>
        <b/>
        <sz val="11"/>
        <color rgb="FF000000"/>
        <rFont val="Arial Narrow"/>
        <family val="2"/>
      </rPr>
      <t xml:space="preserve">
Acta del 22/05/2020: </t>
    </r>
    <r>
      <rPr>
        <sz val="11"/>
        <color rgb="FF000000"/>
        <rFont val="Arial Narrow"/>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Narrow"/>
        <family val="2"/>
      </rPr>
      <t xml:space="preserve">Acta del 09/06/2020: </t>
    </r>
    <r>
      <rPr>
        <sz val="11"/>
        <color rgb="FF000000"/>
        <rFont val="Arial Narrow"/>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Narrow"/>
        <family val="2"/>
      </rPr>
      <t xml:space="preserve">Concepto del predio: </t>
    </r>
    <r>
      <rPr>
        <sz val="11"/>
        <color rgb="FF000000"/>
        <rFont val="Arial Narrow"/>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</si>
  <si>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theme="1"/>
        <rFont val="Arial Narrow"/>
        <family val="2"/>
      </rPr>
      <t>06/01/2020.</t>
    </r>
    <r>
      <rPr>
        <sz val="11"/>
        <color theme="1"/>
        <rFont val="Arial Narrow"/>
        <family val="2"/>
      </rPr>
      <t xml:space="preserve">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</si>
  <si>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</si>
  <si>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theme="1"/>
        <rFont val="Arial Narrow"/>
        <family val="2"/>
      </rPr>
      <t xml:space="preserve">06/01/2021. </t>
    </r>
    <r>
      <rPr>
        <sz val="11"/>
        <color theme="1"/>
        <rFont val="Arial Narrow"/>
        <family val="2"/>
      </rPr>
      <t xml:space="preserve">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</si>
  <si>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rgb="FF000000"/>
        <rFont val="Arial Narrow"/>
        <family val="2"/>
      </rPr>
      <t xml:space="preserve">06/01/2021. </t>
    </r>
    <r>
      <rPr>
        <sz val="11"/>
        <color rgb="FF000000"/>
        <rFont val="Arial Narrow"/>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</si>
  <si>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theme="1"/>
        <rFont val="Arial Narrow"/>
        <family val="2"/>
      </rPr>
      <t xml:space="preserve">06/01/2021. </t>
    </r>
    <r>
      <rPr>
        <sz val="11"/>
        <color theme="1"/>
        <rFont val="Arial Narrow"/>
        <family val="2"/>
      </rPr>
      <t xml:space="preserve">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</si>
  <si>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theme="1"/>
        <rFont val="Arial Narrow"/>
        <family val="2"/>
      </rPr>
      <t xml:space="preserve">06/01/2021. </t>
    </r>
    <r>
      <rPr>
        <sz val="11"/>
        <color theme="1"/>
        <rFont val="Arial Narrow"/>
        <family val="2"/>
      </rPr>
      <t>La acción de mejora presentó eventualidad, la cual esta pendiente de análisis del CICCI.  Es preciso indicar que, con corte a la fecha la acción se encuentra incumplida.</t>
    </r>
  </si>
  <si>
    <r>
      <rPr>
        <b/>
        <sz val="11"/>
        <color theme="1"/>
        <rFont val="Arial Narrow"/>
        <family val="2"/>
      </rPr>
      <t xml:space="preserve">7/01/2021. </t>
    </r>
    <r>
      <rPr>
        <sz val="11"/>
        <color theme="1"/>
        <rFont val="Arial Narrow"/>
        <family val="2"/>
      </rPr>
      <t>La Dirección de Asuntos Étnicos allegó memorando 20205000254363 del 28/10/2020 informando la eventualidad presentada en la acción AME-374, para lo cual requería la ampliación de los términos de  ejecución inicialmente establecidos,  a  30/11/2021.  Posteriormente, remitió el memorando 20205000313893 del 28/12/2020, en el cual solicitó la ampliación del plazo de ejecución a 31/12/2021.
Frente a las solicitudes allegadas, la Oficina de Control Interno dio respuesta mediante memorandos  20201020310253 del 17/12/2020 y 20201020316883 del 28/12/2020, indicando que, la solicitud del asunto serian puestas en consideración del CICCI en la próxima sesión a realizar, donde el responsable de ejecución de la acción de mejora será el encargado de sustentar dicha eventualidad ante los integrantes del Comité, a fin de que este realice su análisis y aprobación, de ser el caso.
Respecto a lo anterior, es preciso mencionar que el análisis y aprobación de las eventualidades presentadas en las acciones de mejora son del resorte del Comité Institucional de Control Interno.  Es preciso indicar que, el Comité se reúne obligatoriamente 2 veces al año, y extraordinariamente cuando la Directora General, quien lo precede, lo solicita.  Sin embargo, esta Jefatura pondrá en conocimiento las solicitudes a bien que se evalué la programación de una sesión.   
Dicho lo anterior,  se solicita el diligenciamiento y envío de la forma SEYM-F-002-Forma GESTIÓN DEL PLAN DE MEJORAMIENTO versión 4 del 14/12/2020, la cual debe contener la acción de mejora vigente, así como, la nueva acción de acuerdo a la eventualidad informada mediante memorando 20205000313893 del 28/12/2020,  lo anterior, de acuerdo a lo definido en el Instructivo SEYM-I-001 EVALUACIÓN DE PLANES DE MEJORAMIENTO.
En el marco de la evaluación de la eficacia de las acciones de mejora y, en atención a los avances de gestión y evidencias suministradas, la acción de mejora presentó incumplimiento, toda vez que, no se evidenció la elaboración de los 8 estudios socioeconómicos y levantamientos topográficos de los 8 casos piloto vigencia 2018.</t>
    </r>
  </si>
  <si>
    <r>
      <rPr>
        <b/>
        <sz val="11"/>
        <color theme="1"/>
        <rFont val="Arial Narrow"/>
        <family val="2"/>
      </rPr>
      <t xml:space="preserve">22/01/2021.  </t>
    </r>
    <r>
      <rPr>
        <sz val="11"/>
        <color theme="1"/>
        <rFont val="Arial Narrow"/>
        <family val="2"/>
      </rPr>
      <t>La acción de mejora se encuentra en términos, siendo el periodo comprendido del 2020/02/03 al 2021/07/31 el establecido para su ejecución.</t>
    </r>
  </si>
  <si>
    <r>
      <rPr>
        <b/>
        <sz val="11"/>
        <color theme="1"/>
        <rFont val="Arial Narrow"/>
        <family val="2"/>
      </rPr>
      <t xml:space="preserve">22/01/2021.  </t>
    </r>
    <r>
      <rPr>
        <sz val="11"/>
        <color theme="1"/>
        <rFont val="Arial Narrow"/>
        <family val="2"/>
      </rPr>
      <t>La acción de mejora se encuentra en términos, siendo el periodo comprendido del 2021/02/02 al 2021/12/30 el establecido para su ejecución.</t>
    </r>
  </si>
  <si>
    <r>
      <rPr>
        <b/>
        <sz val="11"/>
        <color theme="1"/>
        <rFont val="Arial Narrow"/>
        <family val="2"/>
      </rPr>
      <t xml:space="preserve">22/01/2021.  </t>
    </r>
    <r>
      <rPr>
        <sz val="11"/>
        <color theme="1"/>
        <rFont val="Arial Narrow"/>
        <family val="2"/>
      </rPr>
      <t>La acción de mejora se encuentra en términos, siendo el periodo comprendido del 2021/04/05 al 2021/08/13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</si>
  <si>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2020/08/01 al 2021/01/31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</si>
  <si>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2020/10/01 al 2021/11/30 el establecido para su ejecución.</t>
    </r>
  </si>
  <si>
    <r>
      <rPr>
        <b/>
        <sz val="11"/>
        <color theme="1"/>
        <rFont val="Arial Narrow"/>
        <family val="2"/>
      </rPr>
      <t xml:space="preserve">22/01/2021.  </t>
    </r>
    <r>
      <rPr>
        <sz val="11"/>
        <color theme="1"/>
        <rFont val="Arial Narrow"/>
        <family val="2"/>
      </rPr>
      <t>La acción de mejora no reportó avances de gestión, se encuentra en términos, siendo el periodo comprendido del 2020/02/03 al 2021/07/31 el establecido para su ejecución.</t>
    </r>
  </si>
  <si>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</si>
  <si>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</si>
  <si>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</si>
  <si>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</si>
  <si>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</si>
  <si>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La activiad tiene fecha de inicio 1/01/2021</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</si>
  <si>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</si>
  <si>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</si>
  <si>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</si>
  <si>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</si>
  <si>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</si>
  <si>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Conforme a la planeación efectuada para el año 2021, el equipo de deslide identificará las entidades territoriales y entidades públicas con las cuales será necesario suscribir actos de entendimiento, de manera que se facilite la notificación de las partes interesadas en los casos priorizados para intervenir en esa vigencia.</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</si>
  <si>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</si>
  <si>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</si>
  <si>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</si>
  <si>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</si>
  <si>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</si>
  <si>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actividd tiene fecah de inicio 1/01/2021</t>
  </si>
  <si>
    <t>La activiad tiene fecha de inicio 1/01/2021.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</si>
  <si>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</si>
  <si>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</si>
  <si>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t>
  </si>
  <si>
    <t xml:space="preserve">No se han realizado oficios. La actividad se encuentra dentro de los terminos </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</si>
  <si>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</si>
  <si>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</si>
  <si>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r>
      <rPr>
        <b/>
        <sz val="11"/>
        <color theme="1"/>
        <rFont val="Arial Narrow"/>
        <family val="2"/>
      </rPr>
      <t xml:space="preserve">22/01/2021.  </t>
    </r>
    <r>
      <rPr>
        <sz val="11"/>
        <color theme="1"/>
        <rFont val="Arial Narrow"/>
        <family val="2"/>
      </rPr>
      <t xml:space="preserve">En el marco de la evaluación de la eficacia de las acciones de mejora y, en atención a los avances de gestión y evidencias suministradas, la acción presentó incumplimiento, toda vez que, 791 Expedientes intervenidos. </t>
    </r>
  </si>
  <si>
    <r>
      <rPr>
        <b/>
        <sz val="11"/>
        <color theme="1"/>
        <rFont val="Arial Narrow"/>
        <family val="2"/>
      </rPr>
      <t xml:space="preserve">07/01/2021. </t>
    </r>
    <r>
      <rPr>
        <sz val="11"/>
        <color theme="1"/>
        <rFont val="Arial Narrow"/>
        <family val="2"/>
      </rPr>
      <t xml:space="preserve">Se observaron 9 actas de reuniones con la URT en el marco de la priorización de casos:
</t>
    </r>
    <r>
      <rPr>
        <b/>
        <sz val="11"/>
        <color theme="1"/>
        <rFont val="Arial Narrow"/>
        <family val="2"/>
      </rPr>
      <t>1. Acta del 22/01/2020.</t>
    </r>
    <r>
      <rPr>
        <sz val="11"/>
        <color theme="1"/>
        <rFont val="Arial Narrow"/>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Acta del 19/02/2020. </t>
    </r>
    <r>
      <rPr>
        <sz val="11"/>
        <color theme="1"/>
        <rFont val="Arial Narrow"/>
        <family val="2"/>
      </rPr>
      <t xml:space="preserve">Reunión interinstitucional URT - AT, con el objetivo de dar cumplimiento a ordenes R.I Urada Jiguamiandó.  Sin firma, con listado de asistencia firmado.
</t>
    </r>
    <r>
      <rPr>
        <b/>
        <sz val="11"/>
        <color theme="1"/>
        <rFont val="Arial Narrow"/>
        <family val="2"/>
      </rPr>
      <t xml:space="preserve">3. Acta del 05/03/2020. </t>
    </r>
    <r>
      <rPr>
        <sz val="11"/>
        <color theme="1"/>
        <rFont val="Arial Narrow"/>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Narrow"/>
        <family val="2"/>
      </rPr>
      <t>4, Acta del 10/03/2020</t>
    </r>
    <r>
      <rPr>
        <sz val="11"/>
        <color theme="1"/>
        <rFont val="Arial Narrow"/>
        <family val="2"/>
      </rPr>
      <t xml:space="preserve">., cuyo objetivo fue Revisar conjuntamente y protocolizar la ruta de articulación en asuntos étnicos entre la ANT y la URT. Reunión virtual sin soporte de asistencia. </t>
    </r>
    <r>
      <rPr>
        <b/>
        <sz val="11"/>
        <color theme="1"/>
        <rFont val="Arial Narrow"/>
        <family val="2"/>
      </rPr>
      <t xml:space="preserve">
5. Acta del 16/04/2020, </t>
    </r>
    <r>
      <rPr>
        <sz val="11"/>
        <color theme="1"/>
        <rFont val="Arial Narrow"/>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Narrow"/>
        <family val="2"/>
      </rPr>
      <t xml:space="preserve">6. 16/06/2020, </t>
    </r>
    <r>
      <rPr>
        <sz val="11"/>
        <color theme="1"/>
        <rFont val="Arial Narrow"/>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Narrow"/>
        <family val="2"/>
      </rPr>
      <t xml:space="preserve">7. Acta del 30/072020, </t>
    </r>
    <r>
      <rPr>
        <sz val="11"/>
        <color theme="1"/>
        <rFont val="Arial Narrow"/>
        <family val="2"/>
      </rPr>
      <t xml:space="preserve">cuyo objetivo fue desarrollar la primera sesión de seguimiento de la mesa de Articulación en Asuntos Étnicos (MAAE) de la ANT y la URT.  Reunión virtual sin soporte de asistencia. 
</t>
    </r>
    <r>
      <rPr>
        <b/>
        <sz val="11"/>
        <color theme="1"/>
        <rFont val="Arial Narrow"/>
        <family val="2"/>
      </rPr>
      <t xml:space="preserve">8.  Acta del 11/08/2020, </t>
    </r>
    <r>
      <rPr>
        <sz val="11"/>
        <color theme="1"/>
        <rFont val="Arial Narrow"/>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Narrow"/>
        <family val="2"/>
      </rPr>
      <t>9. Acta del 21/09/2020,</t>
    </r>
    <r>
      <rPr>
        <sz val="11"/>
        <color theme="1"/>
        <rFont val="Arial Narrow"/>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</si>
  <si>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22/10/2020. </t>
    </r>
    <r>
      <rPr>
        <sz val="11"/>
        <color theme="1"/>
        <rFont val="Arial Narrow"/>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Narrow"/>
        <family val="2"/>
      </rPr>
      <t>Acta del 05/08/2020</t>
    </r>
    <r>
      <rPr>
        <sz val="11"/>
        <color theme="1"/>
        <rFont val="Arial Narrow"/>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Narrow"/>
        <family val="2"/>
      </rPr>
      <t>Acta del 23/09/2020</t>
    </r>
    <r>
      <rPr>
        <sz val="11"/>
        <color theme="1"/>
        <rFont val="Arial Narrow"/>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</si>
  <si>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t>29/10/2020.  Actividad ejecutada con corte al III Trimestre de 2020.</t>
  </si>
  <si>
    <r>
      <rPr>
        <b/>
        <sz val="11"/>
        <color theme="1"/>
        <rFont val="Arial Narrow"/>
        <family val="2"/>
      </rPr>
      <t xml:space="preserve">07/01/2021.  </t>
    </r>
    <r>
      <rPr>
        <sz val="11"/>
        <color theme="1"/>
        <rFont val="Arial Narrow"/>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</si>
  <si>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Narrow"/>
        <family val="2"/>
      </rPr>
      <t xml:space="preserve">06/01/2021. </t>
    </r>
    <r>
      <rPr>
        <sz val="11"/>
        <color theme="1"/>
        <rFont val="Arial Narrow"/>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</si>
  <si>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rFont val="Arial Narrow"/>
        <family val="2"/>
      </rPr>
      <t>Acción Ejecutada:</t>
    </r>
    <r>
      <rPr>
        <sz val="11"/>
        <rFont val="Arial Narrow"/>
        <family val="2"/>
      </rPr>
      <t xml:space="preserve">  Atendiendo las observaciones de la OCI correspondierntes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</si>
  <si>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r>
      <rPr>
        <b/>
        <sz val="11"/>
        <color theme="1"/>
        <rFont val="Arial Narrow"/>
        <family val="2"/>
      </rPr>
      <t xml:space="preserve">06/01/2021. </t>
    </r>
    <r>
      <rPr>
        <sz val="11"/>
        <color theme="1"/>
        <rFont val="Arial Narrow"/>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</si>
  <si>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Narrow"/>
        <family val="2"/>
      </rPr>
      <t xml:space="preserve">22/01/2021.  </t>
    </r>
    <r>
      <rPr>
        <sz val="11"/>
        <color theme="1"/>
        <rFont val="Arial Narrow"/>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</si>
  <si>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Narrow"/>
        <family val="2"/>
      </rPr>
      <t xml:space="preserve">22/01/2021.  </t>
    </r>
    <r>
      <rPr>
        <sz val="11"/>
        <color theme="1"/>
        <rFont val="Arial Narrow"/>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</si>
  <si>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Narrow"/>
        <family val="2"/>
      </rPr>
      <t>22/01/2021.</t>
    </r>
    <r>
      <rPr>
        <sz val="11"/>
        <color theme="1"/>
        <rFont val="Arial Narrow"/>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</si>
  <si>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</si>
  <si>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</si>
  <si>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</si>
  <si>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Narrow"/>
        <family val="2"/>
      </rPr>
      <t xml:space="preserve">22/01/2021. </t>
    </r>
    <r>
      <rPr>
        <sz val="11"/>
        <color theme="1"/>
        <rFont val="Arial Narrow"/>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</si>
  <si>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Narrow"/>
        <family val="2"/>
      </rPr>
      <t>22/01/2021</t>
    </r>
    <r>
      <rPr>
        <sz val="11"/>
        <color theme="1"/>
        <rFont val="Arial Narrow"/>
        <family val="2"/>
      </rPr>
      <t>.  La Dirección de Acceso a Tierras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</si>
  <si>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Narrow"/>
        <family val="2"/>
      </rPr>
      <t xml:space="preserve">21/01/2021.  </t>
    </r>
    <r>
      <rPr>
        <sz val="11"/>
        <color theme="1"/>
        <rFont val="Arial Narrow"/>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</si>
  <si>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Narrow"/>
        <family val="2"/>
      </rPr>
      <t xml:space="preserve">22/01/2021.  </t>
    </r>
    <r>
      <rPr>
        <sz val="11"/>
        <color theme="1"/>
        <rFont val="Arial Narrow"/>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</si>
  <si>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theme="1"/>
        <rFont val="Arial Narrow"/>
        <family val="2"/>
      </rPr>
      <t xml:space="preserve">06/01/2021. </t>
    </r>
    <r>
      <rPr>
        <sz val="11"/>
        <color theme="1"/>
        <rFont val="Arial Narrow"/>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</si>
  <si>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r>
      <rPr>
        <b/>
        <sz val="11"/>
        <color theme="1"/>
        <rFont val="Arial Narrow"/>
        <family val="2"/>
      </rPr>
      <t xml:space="preserve">22/01/2021. </t>
    </r>
    <r>
      <rPr>
        <sz val="11"/>
        <color theme="1"/>
        <rFont val="Arial Narrow"/>
        <family val="2"/>
      </rPr>
      <t xml:space="preserve"> La acción de mejora presentó avances documentados, sin embargo, no se allegó soportes de la socialización.</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</si>
  <si>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</si>
  <si>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22/01/2021.  </t>
    </r>
    <r>
      <rPr>
        <sz val="11"/>
        <color theme="1"/>
        <rFont val="Arial"/>
        <family val="2"/>
      </rPr>
      <t>La acción de mejora reporta avances de gestión, sin embargo estos no fueron documentados, se encuentra en términos,  su ejecución  está planificada para el periodo comprendido del 17/11/2020 al 30/04/2021.</t>
    </r>
  </si>
  <si>
    <r>
      <rPr>
        <b/>
        <sz val="11"/>
        <color theme="1"/>
        <rFont val="Arial"/>
        <family val="2"/>
      </rPr>
      <t xml:space="preserve">22/01/2021. </t>
    </r>
    <r>
      <rPr>
        <sz val="11"/>
        <color theme="1"/>
        <rFont val="Arial"/>
        <family val="2"/>
      </rPr>
      <t xml:space="preserve"> La acción de mejora reporta avances de gestión, sin embargo estos no fueron documentados, se encuentra en términos,  su ejecución  está planificada para el periodo comprendido del 17/11/2020 al 28/02/2021.</t>
    </r>
  </si>
  <si>
    <t xml:space="preserve">Informe mensual
</t>
  </si>
  <si>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</si>
  <si>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color theme="1"/>
        <rFont val="Arial Narrow"/>
        <family val="2"/>
      </rPr>
      <t xml:space="preserve">22/01/2021.  </t>
    </r>
    <r>
      <rPr>
        <sz val="11"/>
        <color theme="1"/>
        <rFont val="Arial Narrow"/>
        <family val="2"/>
      </rPr>
      <t>La acción de mejora presentó avances de gestión documentados, se encuentra en términos, su ejecución está planificada para el periodo comprendido de 1/01/2021 al 1/06/2021.</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</si>
  <si>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</si>
  <si>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rPr>
        <b/>
        <sz val="11"/>
        <color theme="1"/>
        <rFont val="Arial Narrow"/>
        <family val="2"/>
      </rPr>
      <t xml:space="preserve">22/01/2021.  </t>
    </r>
    <r>
      <rPr>
        <sz val="11"/>
        <color theme="1"/>
        <rFont val="Arial Narrow"/>
        <family val="2"/>
      </rPr>
      <t>La acción de mejora presentó avances de gestión documentados, se encuentra en términos, su ejecución está planificada para el periodo comprendido de 1/01/2021 al 31/12/2021</t>
    </r>
  </si>
  <si>
    <r>
      <rPr>
        <b/>
        <sz val="11"/>
        <color theme="1"/>
        <rFont val="Arial"/>
        <family val="2"/>
      </rPr>
      <t xml:space="preserve">22/01/2021. </t>
    </r>
    <r>
      <rPr>
        <sz val="11"/>
        <color theme="1"/>
        <rFont val="Arial"/>
        <family val="2"/>
      </rPr>
      <t xml:space="preserve"> La acción de mejora reporta avances de gestión,  se encuentra en términos,  su ejecución  está planificada para el periodo comprendido del 17/11/2020 al 30/07/2021.</t>
    </r>
  </si>
  <si>
    <r>
      <rPr>
        <b/>
        <sz val="11"/>
        <color theme="1"/>
        <rFont val="Arial Narrow"/>
        <family val="2"/>
      </rPr>
      <t xml:space="preserve">27/10/2020.  </t>
    </r>
    <r>
      <rPr>
        <sz val="11"/>
        <color theme="1"/>
        <rFont val="Arial Narrow"/>
        <family val="2"/>
      </rPr>
      <t>Actividad ejecutada con corte al III Trimestre de 2020.</t>
    </r>
  </si>
  <si>
    <r>
      <rPr>
        <b/>
        <sz val="11"/>
        <color theme="1"/>
        <rFont val="Arial Narrow"/>
        <family val="2"/>
      </rPr>
      <t xml:space="preserve">27/08/2020. </t>
    </r>
    <r>
      <rPr>
        <sz val="11"/>
        <color theme="1"/>
        <rFont val="Arial Narrow"/>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</si>
  <si>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Calibri"/>
        <family val="2"/>
        <scheme val="minor"/>
      </rPr>
      <t xml:space="preserve">15012021. </t>
    </r>
    <r>
      <rPr>
        <sz val="11"/>
        <color theme="1"/>
        <rFont val="Calibri"/>
        <family val="2"/>
        <scheme val="minor"/>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</si>
  <si>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1/02/2021 al 31/12/2021.</t>
    </r>
  </si>
  <si>
    <r>
      <rPr>
        <b/>
        <sz val="11"/>
        <color theme="1"/>
        <rFont val="Arial"/>
        <family val="2"/>
      </rPr>
      <t xml:space="preserve">22/01/2021. </t>
    </r>
    <r>
      <rPr>
        <sz val="11"/>
        <color theme="1"/>
        <rFont val="Arial"/>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</si>
  <si>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family val="2"/>
      </rPr>
      <t xml:space="preserve">22/01/2021.  </t>
    </r>
    <r>
      <rPr>
        <sz val="11"/>
        <color theme="1"/>
        <rFont val="Arial"/>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</si>
  <si>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31/01/2021 al 31/12/20211.</t>
    </r>
  </si>
  <si>
    <r>
      <rPr>
        <b/>
        <sz val="11"/>
        <color theme="1"/>
        <rFont val="Arial"/>
        <family val="2"/>
      </rPr>
      <t xml:space="preserve">22/01/2021. </t>
    </r>
    <r>
      <rPr>
        <sz val="11"/>
        <color theme="1"/>
        <rFont val="Arial"/>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</si>
  <si>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family val="2"/>
      </rPr>
      <t xml:space="preserve">22/01/2021. </t>
    </r>
    <r>
      <rPr>
        <sz val="11"/>
        <color theme="1"/>
        <rFont val="Arial"/>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</si>
  <si>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1/02/2021 al 31/12/2021.</t>
    </r>
  </si>
  <si>
    <r>
      <rPr>
        <b/>
        <sz val="11"/>
        <color theme="1"/>
        <rFont val="Arial"/>
        <family val="2"/>
      </rPr>
      <t xml:space="preserve">22/01/2021. </t>
    </r>
    <r>
      <rPr>
        <sz val="11"/>
        <color theme="1"/>
        <rFont val="Arial"/>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</si>
  <si>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color theme="1"/>
        <rFont val="Arial"/>
        <family val="2"/>
      </rPr>
      <t xml:space="preserve">22/01/2021. </t>
    </r>
    <r>
      <rPr>
        <sz val="11"/>
        <color theme="1"/>
        <rFont val="Arial"/>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</si>
  <si>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family val="2"/>
      </rPr>
      <t xml:space="preserve">22/01/2021. </t>
    </r>
    <r>
      <rPr>
        <sz val="11"/>
        <color theme="1"/>
        <rFont val="Arial"/>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</si>
  <si>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</si>
  <si>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22/01/2021.</t>
    </r>
    <r>
      <rPr>
        <sz val="11"/>
        <color theme="1"/>
        <rFont val="Arial"/>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</si>
  <si>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rPr>
        <b/>
        <sz val="11"/>
        <color theme="1"/>
        <rFont val="Arial"/>
        <family val="2"/>
      </rPr>
      <t xml:space="preserve">22/01/2021.  </t>
    </r>
    <r>
      <rPr>
        <sz val="11"/>
        <color theme="1"/>
        <rFont val="Arial"/>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</si>
  <si>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family val="2"/>
      </rPr>
      <t xml:space="preserve">22/01/2021. </t>
    </r>
    <r>
      <rPr>
        <sz val="11"/>
        <color theme="1"/>
        <rFont val="Arial"/>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</si>
  <si>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</si>
  <si>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30/04/2021.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</si>
  <si>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30/05/2021.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</si>
  <si>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30/12/2021.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</si>
  <si>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30/06/2021.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</si>
  <si>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</si>
  <si>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30/10/2021.</t>
    </r>
  </si>
  <si>
    <r>
      <rPr>
        <b/>
        <sz val="11"/>
        <color theme="1"/>
        <rFont val="Arial"/>
        <family val="2"/>
      </rPr>
      <t xml:space="preserve">22/01/2021. </t>
    </r>
    <r>
      <rPr>
        <sz val="11"/>
        <color theme="1"/>
        <rFont val="Arial"/>
        <family val="2"/>
      </rPr>
      <t xml:space="preserve"> La acción no reportó avances de gestión,  se encuentra en términos, no obstante su ejecución está programada para el periodo comprendido del 17/11/2020 al 30/04/2021.</t>
    </r>
  </si>
  <si>
    <r>
      <rPr>
        <b/>
        <sz val="11"/>
        <color theme="1"/>
        <rFont val="Arial Narrow"/>
        <family val="2"/>
      </rPr>
      <t xml:space="preserve">22/01/2021. </t>
    </r>
    <r>
      <rPr>
        <sz val="11"/>
        <color theme="1"/>
        <rFont val="Arial Narrow"/>
        <family val="2"/>
      </rPr>
      <t>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</si>
  <si>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Narrow"/>
        <family val="2"/>
      </rPr>
      <t>22/01/2021.</t>
    </r>
    <r>
      <rPr>
        <sz val="11"/>
        <color theme="1"/>
        <rFont val="Arial Narrow"/>
        <family val="2"/>
      </rPr>
      <t xml:space="preserve">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</si>
  <si>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Narrow"/>
        <family val="2"/>
      </rPr>
      <t>22/01/2021.</t>
    </r>
    <r>
      <rPr>
        <sz val="11"/>
        <color theme="1"/>
        <rFont val="Arial Narrow"/>
        <family val="2"/>
      </rPr>
      <t xml:space="preserve">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t>
    </r>
  </si>
  <si>
    <r>
      <rPr>
        <b/>
        <sz val="11"/>
        <color theme="1"/>
        <rFont val="Arial Narrow"/>
        <family val="2"/>
      </rPr>
      <t xml:space="preserve">22/01/2021.  </t>
    </r>
    <r>
      <rPr>
        <sz val="11"/>
        <color theme="1"/>
        <rFont val="Arial Narrow"/>
        <family val="2"/>
      </rPr>
      <t>La acción de mejora presentó avances de gestión documentados,  encuentran en términos, su ejecución está programada para el periodo comprendido del   2020/12/01 al 2021/02/28.</t>
    </r>
  </si>
  <si>
    <r>
      <rPr>
        <b/>
        <sz val="11"/>
        <color theme="1"/>
        <rFont val="Arial Narrow"/>
        <family val="2"/>
      </rPr>
      <t xml:space="preserve">22/01/2021.  </t>
    </r>
    <r>
      <rPr>
        <sz val="11"/>
        <color theme="1"/>
        <rFont val="Arial Narrow"/>
        <family val="2"/>
      </rPr>
      <t>La acción de mejora presentó avances de gestión documentados,  encuentran en términos, su ejecución está programada para el periodo comprendido del   2021/03/01 al 2021/03/31.</t>
    </r>
  </si>
  <si>
    <r>
      <rPr>
        <b/>
        <sz val="11"/>
        <color theme="1"/>
        <rFont val="Calibri"/>
        <family val="2"/>
        <scheme val="minor"/>
      </rPr>
      <t xml:space="preserve">22/01/2021. </t>
    </r>
    <r>
      <rPr>
        <sz val="11"/>
        <color theme="1"/>
        <rFont val="Calibri"/>
        <family val="2"/>
        <scheme val="minor"/>
      </rPr>
      <t xml:space="preserve">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</si>
  <si>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Calibri"/>
        <family val="2"/>
        <scheme val="minor"/>
      </rPr>
      <t xml:space="preserve">22/01/2020. </t>
    </r>
    <r>
      <rPr>
        <sz val="11"/>
        <color theme="1"/>
        <rFont val="Calibri"/>
        <family val="2"/>
        <scheme val="minor"/>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</si>
  <si>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Calibri"/>
        <family val="2"/>
        <scheme val="minor"/>
      </rPr>
      <t xml:space="preserve">22/01/2021. </t>
    </r>
    <r>
      <rPr>
        <sz val="11"/>
        <color theme="1"/>
        <rFont val="Calibri"/>
        <family val="2"/>
        <scheme val="minor"/>
      </rPr>
      <t xml:space="preserve">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</si>
  <si>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theme="1"/>
        <rFont val="Calibri"/>
        <family val="2"/>
        <scheme val="minor"/>
      </rPr>
      <t xml:space="preserve">22/01/2021. </t>
    </r>
    <r>
      <rPr>
        <sz val="11"/>
        <color theme="1"/>
        <rFont val="Calibri"/>
        <family val="2"/>
        <scheme val="minor"/>
      </rPr>
      <t xml:space="preserve">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</si>
  <si>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rPr>
        <b/>
        <sz val="11"/>
        <color theme="1"/>
        <rFont val="Calibri"/>
        <family val="2"/>
        <scheme val="minor"/>
      </rPr>
      <t xml:space="preserve">22/01/2021.  </t>
    </r>
    <r>
      <rPr>
        <sz val="11"/>
        <color theme="1"/>
        <rFont val="Calibri"/>
        <family val="2"/>
        <scheme val="minor"/>
      </rPr>
      <t>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t>
    </r>
  </si>
  <si>
    <r>
      <rPr>
        <b/>
        <sz val="11"/>
        <color theme="1"/>
        <rFont val="Arial Narrow"/>
        <family val="2"/>
      </rPr>
      <t xml:space="preserve">22/01/2021. </t>
    </r>
    <r>
      <rPr>
        <sz val="11"/>
        <color theme="1"/>
        <rFont val="Arial Narrow"/>
        <family val="2"/>
      </rPr>
      <t>La acción de mejora se encuentra en términos, su ejecución se encuentra programada para el periodo comprendido del 1/01/2021 al 31/12/2021.</t>
    </r>
  </si>
  <si>
    <r>
      <rPr>
        <b/>
        <sz val="11"/>
        <color theme="1"/>
        <rFont val="Arial Narrow"/>
        <family val="2"/>
      </rPr>
      <t xml:space="preserve">22/01/2021. </t>
    </r>
    <r>
      <rPr>
        <sz val="11"/>
        <color theme="1"/>
        <rFont val="Arial Narrow"/>
        <family val="2"/>
      </rPr>
      <t xml:space="preserve"> La acción reportó avances de gestión documentados,  se encuentra en términos para su ejecución,  siendo el periodo comprendido del 1/01/2021 al 31/12/2021 el establecido para su realización.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</si>
  <si>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11/01/2021 al  31/12/2021.</t>
    </r>
  </si>
  <si>
    <r>
      <rPr>
        <b/>
        <sz val="11"/>
        <color theme="1"/>
        <rFont val="Arial Narrow"/>
        <family val="2"/>
      </rPr>
      <t>22/01/2021.</t>
    </r>
    <r>
      <rPr>
        <sz val="11"/>
        <color theme="1"/>
        <rFont val="Arial Narrow"/>
        <family val="2"/>
      </rPr>
      <t xml:space="preserve">  La acción de mejora se encuentra en términos, su ejecución está programada para el periodo comprendido del 1/01/2021 al 1/06/2021.</t>
    </r>
  </si>
  <si>
    <r>
      <rPr>
        <b/>
        <sz val="11"/>
        <color theme="1"/>
        <rFont val="Arial Narrow"/>
        <family val="2"/>
      </rPr>
      <t xml:space="preserve">22/01/2021.  </t>
    </r>
    <r>
      <rPr>
        <sz val="11"/>
        <color theme="1"/>
        <rFont val="Arial Narrow"/>
        <family val="2"/>
      </rPr>
      <t>La acción de mejora se encuentra en términos, su ejecución está programada para el periodo comprendido del 1/02/2021 al 30/12/2021.</t>
    </r>
  </si>
  <si>
    <r>
      <rPr>
        <b/>
        <sz val="11"/>
        <color theme="1"/>
        <rFont val="Arial Narrow"/>
        <family val="2"/>
      </rPr>
      <t xml:space="preserve">22/01/2021. </t>
    </r>
    <r>
      <rPr>
        <sz val="11"/>
        <color theme="1"/>
        <rFont val="Arial Narrow"/>
        <family val="2"/>
      </rPr>
      <t xml:space="preserve"> La acción de mejora se encuentra en términos, su ejecución está programada para el periodo comprendido del 1/01/2021 al 31/12/2021.</t>
    </r>
  </si>
  <si>
    <r>
      <rPr>
        <b/>
        <sz val="11"/>
        <color theme="1"/>
        <rFont val="Arial Narrow"/>
        <family val="2"/>
      </rPr>
      <t xml:space="preserve">22/01/2021.  </t>
    </r>
    <r>
      <rPr>
        <sz val="11"/>
        <color theme="1"/>
        <rFont val="Arial Narrow"/>
        <family val="2"/>
      </rPr>
      <t>La acción de mejora presentó avances de gestión documentados, se encuentra en términos, su ejecución está programada para el periodo comprendido del 11/01/2021 al 30/06/2021.</t>
    </r>
  </si>
  <si>
    <r>
      <rPr>
        <b/>
        <sz val="11"/>
        <color theme="1"/>
        <rFont val="Arial Narrow"/>
        <family val="2"/>
      </rPr>
      <t xml:space="preserve">22/01/2021.  </t>
    </r>
    <r>
      <rPr>
        <sz val="11"/>
        <color theme="1"/>
        <rFont val="Arial Narrow"/>
        <family val="2"/>
      </rPr>
      <t>La acción de mejora se encuentra en términos, su ejecución está programada para el periodo comprendido del 1/01/2021 al 31/12/2021.</t>
    </r>
  </si>
  <si>
    <r>
      <rPr>
        <b/>
        <sz val="11"/>
        <color theme="1"/>
        <rFont val="Arial Narrow"/>
        <family val="2"/>
      </rPr>
      <t>22/01/2021.</t>
    </r>
    <r>
      <rPr>
        <sz val="11"/>
        <color theme="1"/>
        <rFont val="Arial Narrow"/>
        <family val="2"/>
      </rPr>
      <t xml:space="preserve"> La acción de mejora se encuentra en términos, su ejecución está programada para el periodo comprendido del 1/01/2021 al 31/12/2021.</t>
    </r>
  </si>
  <si>
    <r>
      <rPr>
        <b/>
        <sz val="11"/>
        <color theme="1"/>
        <rFont val="Arial Narrow"/>
        <family val="2"/>
      </rPr>
      <t xml:space="preserve">22/01/2020. </t>
    </r>
    <r>
      <rPr>
        <sz val="11"/>
        <color theme="1"/>
        <rFont val="Arial Narrow"/>
        <family val="2"/>
      </rPr>
      <t>La acción de mejora se encuentra en términos, su ejecución está programada para el periodo comprendido del 1/01/2021 al 31/12/2021.</t>
    </r>
  </si>
  <si>
    <r>
      <rPr>
        <b/>
        <sz val="11"/>
        <color theme="1"/>
        <rFont val="Arial Narrow"/>
        <family val="2"/>
      </rPr>
      <t xml:space="preserve">22/01/2021. </t>
    </r>
    <r>
      <rPr>
        <sz val="11"/>
        <color theme="1"/>
        <rFont val="Arial Narrow"/>
        <family val="2"/>
      </rPr>
      <t xml:space="preserv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t>
    </r>
  </si>
  <si>
    <t>La Agencia Nacional de Tierras para la vigencia 2018 implemento la metodología establecida en la estrategia de comunicaciones “Somos Tierra”, con el fin de posicionar a la Entidad. Se adjuntan evidencias del cumplimiento.</t>
  </si>
  <si>
    <t>Me permito adjuntar las siguientes evidencias del cumplimiento de esta acción en la vigencia 2018:
•Estrategia de Comunicaciones “Somos Tierra”
•Implementación del Blog “Somos Tierra” el cual se encuentra en el siguiente link https://www.agenciadetierras.gov.co/prensa/blog-somostierra/
•Monitoreo a noticias de la Entidad replicadas en medios de comunicación nacional, regional, local y comunitarios; se encuentran contenidos en el siguiente link https://www.agenciadetierras.gov.co/prensa/registro-de-medios/ano-2018/
•Generación de contenidos estratégicos en la pagina WEB de la entidad, para la vigencia 2018, se emitió y público contenido estratégicos del sector; el cual se encuentra en el siguiente Link https://www.agenciadetierras.gov.co/prensa/noticias/, desde la pagina 20 a la 10.
•Generación de contenido fotográfico, el cual se evidencia en el siguiente link: https://www.agenciadetierras.gov.co/prensa/fotografias/
•Eventos 2018</t>
  </si>
  <si>
    <t>Se evidencia cumplimiento de la accion prevista</t>
  </si>
  <si>
    <t>Se presentaron evidencias de la ejecucion realizada en 2018 y 2019. El plan se cierra por el cumplimiento de la actividad, teniendo en cuenta los retrasos en el cumplimiento se cierra NO EFICAZ</t>
  </si>
  <si>
    <t xml:space="preserve">Ejecutada </t>
  </si>
  <si>
    <t>Durante el año en vigencia se ha diligenciado en la plataforma, la información Cualitativa y Cuantitativa, asó como los soprtes respectivos a nivel departamental y municipal para cada mes de reporte conforme a la periodicidad de los indicadores respectivos</t>
  </si>
  <si>
    <t>En los siguientes link se puede consultar los respectivos soportes para cada indicador:
- https://sinergiapp.dnp.gov.co/#IndicadorProgEnt/33/1613/5633
- https://sinergiapp.dnp.gov.co/#IndicadorProgEnt/33/1613/5634
- https://sinergiapp.dnp.gov.co/#IndicadorProgEnt/33/1613/5632</t>
  </si>
  <si>
    <t xml:space="preserve">Se evidencia cumplimiento de las acciones programadas </t>
  </si>
  <si>
    <t>La información se ha reportado en los plazos establecidos y dispuestos en la plataforma SINERGIA, cumpliendo a cabalidad con el cargue respectivo.</t>
  </si>
  <si>
    <t>Archivo comprimido con el correo de confirmación por parte del sistema  SINERGIA de que la información fue cargada, para cada mes de rpeorte del tercer trimestre.</t>
  </si>
  <si>
    <t xml:space="preserve">Se realizó el cargue de las piezas procesales, para la muestra seleccionada. De igual forma, se anexan correos solicitando a los abogados el cargue de las piezas procesales. </t>
  </si>
  <si>
    <t>Evidencia ITEM 72 Y 73</t>
  </si>
  <si>
    <t>Se evidencia avance aunque aun faltan piezas pocesales.</t>
  </si>
  <si>
    <t xml:space="preserve">La dependecia manifiesta en reunion del 23 de octubre que Se presenta dificultad en la consecucion de los archivos de INCODER, que no ha sido facil la consecucion de estas piezas y que incluso han escrito directamente a los despachos judiciales procurando la obtencion. </t>
  </si>
  <si>
    <r>
      <rPr>
        <b/>
        <sz val="11"/>
        <color theme="1"/>
        <rFont val="Arial Narrow"/>
        <family val="2"/>
      </rPr>
      <t xml:space="preserve">06/01/2021.  </t>
    </r>
    <r>
      <rPr>
        <sz val="11"/>
        <color theme="1"/>
        <rFont val="Arial Narrow"/>
        <family val="2"/>
      </rPr>
      <t>La acción de mejora presentó eventualidad, mediante memorando 20205000213163 del 24/09/2020, la cual está pendiente de análisis y aprobación del CICCI.  Es de anotar que, el estado de la acción, con corte a la fecha, es incumplida.</t>
    </r>
  </si>
  <si>
    <r>
      <rPr>
        <b/>
        <sz val="11"/>
        <color theme="1"/>
        <rFont val="Arial Narrow"/>
        <family val="2"/>
      </rPr>
      <t xml:space="preserve">22/01/2021. </t>
    </r>
    <r>
      <rPr>
        <sz val="11"/>
        <color theme="1"/>
        <rFont val="Arial Narrow"/>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</si>
  <si>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Narrow"/>
        <family val="2"/>
      </rPr>
      <t xml:space="preserve">22/01/2021.  </t>
    </r>
    <r>
      <rPr>
        <sz val="11"/>
        <color theme="1"/>
        <rFont val="Arial Narrow"/>
        <family val="2"/>
      </rPr>
      <t>La acción de mejora presentó eventualidad, mediante memorando 20205000313893 del 18/12/2020, la cual está pendiente de análisis y aprobación del CICCI.  Es de anotar que, el estado de la acción, con corte a la fecha, es incumplida.</t>
    </r>
  </si>
  <si>
    <r>
      <rPr>
        <b/>
        <sz val="11"/>
        <color theme="1"/>
        <rFont val="Arial Narrow"/>
        <family val="2"/>
      </rPr>
      <t>07/01/2021.</t>
    </r>
    <r>
      <rPr>
        <sz val="11"/>
        <color theme="1"/>
        <rFont val="Arial Narrow"/>
        <family val="2"/>
      </rPr>
      <t xml:space="preserve">   La acción de mejora presentó eventualidad, mediante memorandos 20205000254363 del 28/10/2020 y  20205000313893 del 28/12/2020, la cual está pendiente de análisis y aprobación del CICCI.  Es de anotar que, el estado de la acción, con corte a la fecha, es incumplida.</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</si>
  <si>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Narrow"/>
        <family val="2"/>
      </rPr>
      <t>Instructivo DEST-I-002 CRITERIOS PARA LA PRIORIZACIÓN DE LOS PROCEDIMIENTOS DEL PLAN DE ATENCIÓN Y METAS DE LOS PROYECTOS DE INVERSIÓN DE LA DIRECCIÓN ASUNTOS ÉTNICOS</t>
    </r>
    <r>
      <rPr>
        <sz val="11"/>
        <color theme="1"/>
        <rFont val="Arial Narrow"/>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Narrow"/>
        <family val="2"/>
      </rPr>
      <t xml:space="preserve">Procedimiento POSPR-P-001 FORMULACIÓN PLAN DE ATENCIÓN A COMUNIDADES ÉTNICAS </t>
    </r>
    <r>
      <rPr>
        <sz val="11"/>
        <color theme="1"/>
        <rFont val="Arial Narrow"/>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</si>
  <si>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color theme="1"/>
        <rFont val="Arial Narrow"/>
        <family val="2"/>
      </rPr>
      <t>22/01/2021</t>
    </r>
    <r>
      <rPr>
        <sz val="11"/>
        <color theme="1"/>
        <rFont val="Arial Narrow"/>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</si>
  <si>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</si>
  <si>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r>
      <t xml:space="preserve">Se han identificado 11 procesos de recuperación y de clarificación para priorizar:
</t>
    </r>
    <r>
      <rPr>
        <b/>
        <sz val="11"/>
        <color theme="1"/>
        <rFont val="Arial"/>
        <family val="2"/>
      </rPr>
      <t>OBSERVACIONES 26/01/2021.S</t>
    </r>
    <r>
      <rPr>
        <sz val="11"/>
        <color theme="1"/>
        <rFont val="Arial"/>
        <family val="2"/>
      </rPr>
      <t xml:space="preserve">e incluyó una base de datos que se encuentran en la columna AH 539. Se adjunta evidencias para su respectivo análisis. Se anexa evidencia. 
</t>
    </r>
  </si>
  <si>
    <r>
      <rPr>
        <b/>
        <sz val="11"/>
        <color theme="1"/>
        <rFont val="Arial"/>
        <family val="2"/>
      </rPr>
      <t xml:space="preserve">22/01/2021.  </t>
    </r>
    <r>
      <rPr>
        <sz val="11"/>
        <color theme="1"/>
        <rFont val="Arial"/>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</si>
  <si>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family val="2"/>
      </rPr>
      <t xml:space="preserve">22/01/2021.  </t>
    </r>
    <r>
      <rPr>
        <sz val="11"/>
        <color theme="1"/>
        <rFont val="Arial"/>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</si>
  <si>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</si>
  <si>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</si>
  <si>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t>MATRIZ DE EVALUACION DE EFECTIVIDAD - PLAN DE MEJORAMIENTO INTERNO - PMI</t>
  </si>
  <si>
    <t xml:space="preserve">ANTECEDENTES </t>
  </si>
  <si>
    <t>EVALUACION OFICINA DE CONTROL INTERNO</t>
  </si>
  <si>
    <t>PROCESO RESPONSABLE</t>
  </si>
  <si>
    <t>OFICINA CONTROL INTERNO</t>
  </si>
  <si>
    <t>ANÁLISIS</t>
  </si>
  <si>
    <t>AMI-001</t>
  </si>
  <si>
    <t xml:space="preserve">NTC ISO 9001:2015 
CONTEXTO DE LA ORGANIZACIÓN
4.3 Establecimiento del alcance del Sistema de Gestión de la Calidad
La organización debe determinar tanto los límites como la aplicabilidad del Sistema de Gestión de la Calidad para establecer su alcance.
(…) El alcance del Sistema de Gestión de Calidad de la organización debe estar disponible y mantenerse como información documentada. El alcance debe establecer los tipos de productos y servicios cubiertos (…)
</t>
  </si>
  <si>
    <t>No Conformidad No. 1: Inexistencia de definición, documentación y publicación del alcance del Sistema de Gestión de Calidad.</t>
  </si>
  <si>
    <t>No se cuenta con la información documentada donde se describa el alcance del sistema integrado de gestión</t>
  </si>
  <si>
    <t>Elaborar y aprobrar el documento que describe el sistema integrado de gestión denominado como "Manual del Sistema Integrado de Gestión" en el  que describa el alcance del sistema.</t>
  </si>
  <si>
    <t>30/03/2018 La actividad aún se encuentra dentro de los términos de ejecución
30/06/2018 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
30/09/2018 "El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21/12/2018 "Actividad modificada
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 
11/10/2019 "El manual del sistema integrado de gestión, fue puiblicado el 28 de diciembre de 2019. Actualmente se encuentra publicado en la intranet, en el modulo del SIG, en el proceso de Direccionamiento Estratégico, por instructivos. 
http://intranet.agenciadetierras.gov.co/index.php/direccionamiento-estrategico/"</t>
  </si>
  <si>
    <t>30/03/2018 La actividad aún se encuentra dentro de los términos de ejecución
30/06/2018 Se observó documento elaborado del Manual Integrado de Gestión el cual se encuentra pendiente de aprobación por el Comité Institucional de Gestión y Desempeño.
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
Frente a la propuesta de ampliación de la fecha de cierre de la acción, se solicita formalizar dicha solicitud exponiendo las causas que no permitieron cumplir los tiempos inicialmente propuestos, anexando la actualización de la forma establecida para planes de mejoramiento.
26/02/2019 "Actividad modificada y ejecutada
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
Se sugiere relizar actividades de socialización del Manual en todas las dependencias de la ANT.
Actividad cumplida en el III trimestre 2019</t>
  </si>
  <si>
    <t>SI</t>
  </si>
  <si>
    <t>AMI-002</t>
  </si>
  <si>
    <t xml:space="preserve">NTC ISO 9001:2015 
4.2 Comprensión de las necesidades y expectativas de las partes interesadas.
Debido a su efecto o efecto potencial en la capacidad de la organización de proporcionar regularmente productos y servicios que satisfagan los requisitos del cliente y los legales y reglamentarios aplicables, la organización debe determinar: 
a) las partes interesadas que son pertinentes al sistema de gestión de la calidad; 
b) los requisitos pertinentes de estas partes interesadas para el sistema de gestión de la calidad. La organización debe realizar el seguimiento y la revisión de la información sobre estas partes interesadas y sus requisitos pertinentes.
Plan para la implementación del MIPG de la
ANT
Eficiencia Administrativa
Gestión de la calidad
Requerimiento: Seguimiento a las necesidades, expectativas de los clientes frente a los productos y/o servicios prestados por la entidad.
Evidencia:  Fichas técnicas de productos o servicios
Fecha de implementación: 28/02/2017
</t>
  </si>
  <si>
    <t>No Conformidad No. 2: - Incumplimiento de términos establecidos en el Plan para la implementación del MIPG frente a la construcción de Fichas técnicas de los productos y servicios y la Caracterización de ciudadanos y grupos de interés de la ANT.</t>
  </si>
  <si>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</si>
  <si>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</si>
  <si>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 xml:space="preserve">30/03/2018 Se han elaborado 23 fichas técnicas de salidas de productos y servicios. El 19 de abril quedarán firmadas y aprobadas para su publicación. Se envía la matriz de seguimiento a las fichas como evidencia. 
30/06/2018 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
30/09/2018 "A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 
21/12/2018 "Se envió memorando a la Oficina de Control Interno con radicado No. 20181010192743, solicitando formalmente la modificación de la acción a realizar, la cual fue aprobada a través del memorando No. 20181020201663, y quedo asi: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 
5/04/2019 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tecnicas de salidas y productos, el cual no podriamos asegurar que sea constante a traves del tiempo. Dado esto, solo hasta el momento en que esta acción sea medida por el numero de fichas tecnicas de salida y producto elaboradas y publicadas (sin una meta especifica) podremos dar cumplimiento y cierre a esta acción. Siendo consecuentes con el principio Mejora Continua de los procesos, no deberíamos limitarnos a un único portafolio sin aplicar nosotros miemos el proceso constante, cambiante y de mejora que promovemos en la entidad. 
11/10/2019 "Las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depedencias , y sustentada en el listado y documentos colgados en cada una de los procesos, por el link de fichas técnicas.
http://intranet.agenciadetierras.gov.co/index.php/sistema-integrado-de-gestion/  " </t>
  </si>
  <si>
    <t>30/03/2018 "Se observó relación de las fichas tecnicas de salidas de productos y sevicios, en la que se indican 23 construidas sin socializar. 
Sin embargo, la actividad se encuentra en términos e ejecución."
30/06/2018 De acuerdo a las observaciones remitidas por la dependencia, mediante correo electrónico el 31/08/2018 se observó en la carpeta compartida 77 fichas tecnicas elaboradas. Sin embargo confirmando en la Intranet, se encuentran publicadas 62 fichas técnicas.
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
Se sugiere que los avances de gestión reportados detallen el desempeño obtenido frente a la acción definida.
Por otra parte, se sugiere evaluar la generalidad "Las especificaciones técnicas de las salidas, productos o servicios que generan los procesos de la Agencia Nacional de Tierras, se establecen por las dependencias responsables en Fichas Técnicas que contienen los criterios de aceptación para asegurar la conformidad, que están basados, principalmente, en requisitos del Cliente, Legales y otros requisitos adicionales establecidos por la entidad" establecida en el procedimiento SEYM-P-003 - CONTROL DE SALIDAS NO CONFORMES, dado que, los servicios están establecidos en procedimientos.
26/02/2019 "Actividad modificada e incumplida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
OBSERVACION: Adelantar la acciones que conlleven al cierre inmediato de la actividad formulada. Se sugiere disponer de las evidencias correspondientes
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acción"".Por lo anterior, para el presente seguimiento la Oficina de Planeación no remitió los soportes correspondientes al cumplimiento de la acción.
Observacion. Adelantar la acciones que conlleven al cierre inmediato de la actividad formulada. Se sugiere disponer de las evidencias correspondientes
31/10/2019 Actividad cumplida    
Actividad cumplida en el III trimestre 2019</t>
  </si>
  <si>
    <t>AMI-003</t>
  </si>
  <si>
    <t xml:space="preserve">NTC ISO 9001:2015 
4.2 Comprensión de las necesidades y expectativas de las partes interesadas.
Debido a su efecto o efecto potencial en la capacidad de la organización de proporcionar regularmente productos y servicios que satisfagan los requisitos del cliente y los legales y reglamentarios aplicables, la organización debe determinar: 
a) las partes interesadas que son pertinentes al sistema de gestión de la calidad; 
b) los requisitos pertinentes de estas partes interesadas para el sistema de gestión de la calidad. La organización debe realizar el seguimiento y la revisión de la información sobre estas partes interesadas y sus requisitos pertinentes.
Plan para la implementación del MIPG de la
ANT
Eficiencia Administrativa
Gestión de la calidad
Requerimiento: Seguimiento a las necesidades, expectativas de los clientes frente a los productos y/o servicios prestados por la entidad.
Evidencia:  Fichas técnicas de productos o servicios
Fecha de implementación: 28/02/2017
</t>
  </si>
  <si>
    <t>No se cuenta con la caracterización de ciudadanos y grupos de ineterés de la ANT</t>
  </si>
  <si>
    <t>Elaboración de la caracterización de ciudadanos y grupos de interés.</t>
  </si>
  <si>
    <t>Secretaría General
Oficina del Inspector de la Gestión de Tierras
Oficina de Planeación
Subdirección de Sistemas de Información de Tierras</t>
  </si>
  <si>
    <t xml:space="preserve">30/03/2018 La Caracterización 2018 se encuentra formulada, aprobada y publicada en la página web de la entidad http://www.agenciadetierras.gov.co/servicio-al-ciudadano/caracterizacion-de-ciudadanos 
30/06/2018 La Caracterización 2018 se encuentra formulada, aprobada y publicada en la página web de la entidad http://www.agenciadetierras.gov.co/servicio-al-ciudadano/caracterizacion-de-ciudadanos 
30/09/2018 La Caracterización 2018 se encuentra formulada, aprobada y publicada en la página web de la entidad http://www.agenciadetierras.gov.co/servicio-al-ciudadano/caracterizacion-de-ciudadanos 
10/10/2018 Se observó la publicación en la Intranet de la caracterización de ciudadanos y grupos de interés vigencia 2018. 
31/10/2019 "Se realizó la caracterización de ciudadanos, y esta publicada en la página web. 
http://www.agenciadetierras.gov.co/wp-content/uploads/2019/09/Caracterizacion-ciudadano-3-er-trimestre-2019_20-sept.pdf"
</t>
  </si>
  <si>
    <t xml:space="preserve">30/03/2018 Se observó la publicación en la Intranet de la caracterización de ciudadanos y grupos de interés vigencia 2018.
30/06/2018 Se observó la publicación en la Intranet de la caracterización de ciudadanos y grupos de interés vigencia 2018.
10/10/2018 Se observó la publicación en la Intranet de la caracterización de ciudadanos y grupos de interés vigencia 2018. Acción evaluada y cerrada de acuerdo a los avances reportados por el responsable de ejecución con corte al 30/06/2018.
10/10/2018 "Actividad ejecutada. Acción evaluada y cerrada de acuerdo a los avances reportados por el responsable de ejecución con corte al 30/06/2018."
31/10/2019 Actividad cumplida
30/12/2019 De acuerdo al seguimiento de Planes de Mejoramiento Interno reportado en la página web http://www.agenciadetierras.gov.co/planeacion-control-y-gestion/control-interno/planes-de-mejoramiento/planes-de-mejoramiento-interno/, se indica que esta acción está evaluada y cerrada anticipadamente de acuerdo a los avances reportados porel responsable de ejecución con corte al 30/03/2018.    
</t>
  </si>
  <si>
    <t>AMI-004</t>
  </si>
  <si>
    <t>Elaboración y publicación del procedimiento de la caracterización de ciudadanos y grupos de interés.</t>
  </si>
  <si>
    <t>Oficina de Planeación
Secretaría General</t>
  </si>
  <si>
    <t xml:space="preserve">30/03/2018 La actividad aún se encuentra dentro de los términos de ejecución 
30/06/2018 Desde la Oficina de Planeación se elaboró el procedimiento de caracterización de ciudadanos y se designó a Servicio al Ciudadano como responsable, por lo que está pendiente la revisión y aprobación por parte de ellos.
30/09/2018 "El procedimiento COGGI-P-007 Caracterización de ciudadanos, usuarios o grupos de interés  se encuentra formalizado y publicado en la intranet. http://intranet.agenciadetierras.gov.co/wp-content/uploads/2018/09/COOGI-P-007-CARACTERIZACI%C3%93N-DE-CIUDADANOS-USUARIOS-O-GRUPOS-DE-INTER%C3%89S.pdf" 
10/10/2018 Acción evaluada y cerrada de acuerdo a los avances reportados por el responsable de ejecución con corte al 30/09/2018.
11/10/2019 "Se construyó y publicó el procedimiento para elaboración de la caracterización. http://intranet.agenciadetierras.gov.co/wp-content/uploads/2018/09/COOGI-P-007-CARACTERIZACI%C3%93N-DE-CIUDADANOS-USUARIOS-O-GRUPOS-DE-INTER%C3%89S.pdf" </t>
  </si>
  <si>
    <t xml:space="preserve">30/03/2018 La actividad aún se encuentra dentro de los términos de ejecución
30/06/2018 Se observó borrador del procedimiento Caracterización de ciudadanos, usuarios o grupos de interes. Sin embargo, de acuerdo a la información suministrada por la Oficina de Planeación, se encuentra pendiente la revisión y aprobación.
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 
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
Acción evaluada y cerrada de acuerdo a los avances reportados por el responsable de ejecución con corte al 30/09/2018.
10/10/2018 "Actividad ejecutada. Acción evaluada y cerrada de acuerdo a los avances reportados por el responsable de ejecución con corte al 30/09/2018."
31/10/2019 Actividad cumplida    </t>
  </si>
  <si>
    <t>AMI-005</t>
  </si>
  <si>
    <t>Elaboración del diagnóstico y linea base para la actualización del MIPG de la ANT</t>
  </si>
  <si>
    <t xml:space="preserve">30/03/2018 La actividad aún se encuentra dentro de los términos de ejecución 
30/06/2018 Se realizó el autodiagnóstico y la línea base al 100% para la actualización del MIPG los cuales fueron aprobados por las dependencias el 16/04/2018. 
30/09/2018 Se realizó el autodiagnóstico y la línea base al 100% para la actualización del MIPG los cuales fueron aprobados por las dependencias el 16/04/2018.
</t>
  </si>
  <si>
    <t>30/03/2018 La actividad aún se encuentra dentro de los términos de ejecución
30/06/2018 Se observó la elaboración de los autodiagnósticos  de las políticas del MIPG, así mismo, el acta del comité de Gestión y desempeño de la sesión del 16/04/2018, en la que se presentó avance del MIPG. Acción evaluada y cerrada de acuerdo a los avances reportados por el responsable de ejecución con corte al 30/06/2018.</t>
  </si>
  <si>
    <t>AMI-006</t>
  </si>
  <si>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</si>
  <si>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No Conformidad No 3 - No se evidenciaron soportes de comunicación de la Política y objetivos de calidad del SGC.</t>
  </si>
  <si>
    <t>No se cuenta con la política de mejoramiento continuo (política de calidad) y sus objetivos adoptada por el Consejo Directivo de la ANT.</t>
  </si>
  <si>
    <t>Adoptar mediante acuerdo del Consejo Directivo la Política de Mejoramiento continuo y sus objetivos.</t>
  </si>
  <si>
    <t>30/03/2018 Se presentó ante el Consejo Directivo del pasado  11/12/2017, la Politica de Calidad y sus objetivos, la  cual fue aprobada mediante acta. 
30/06/2018 Se presentó ante el Consejo Directivo del pasado  11/12/2017, la Politica de Calidad y sus objetivos, la  cual fue aprobada mediante acta.
30/09/2018 Se presentó ante el Consejo Directivo del pasado  11/12/2017, la Política de Calidad y sus objetivos, la  cual fue aprobada mediante acta.</t>
  </si>
  <si>
    <t xml:space="preserve">30/03/2018 Se observó  Acuerdo N°34 del 11 de Diciembre de 2017 del Consejo Directivo de la Agencia Nacional de Tierras, por medio del cual se adopta la Política de Mejoramiento Contínuo de la ANT, así mismo se observa el documento de la Política que fue presentado, el cual se recomienda revisar las fechas y estructura del formato. Así mismo se recomienda la publicaión en la  Intranet.
30/06/2018 Se observó  Acuerdo N°34 del 11 de Diciembre de 2017 del Consejo Directivo de la Agencia Nacional de Tierras, por medio del cual se adopta la Política de Mejoramiento Contínuo de la ANT, así mismo se observa el documento de la Política que fue presentado, el cual se recomienda revisar las fechas y estructura del formato. Así mismo se recomienda la publicaión en la  Intranet.
30/06/2018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
Acción evaluada y cerrada de acuerdo a los avances reportados por el responsable de ejecución con corte al 30/06/2018.
</t>
  </si>
  <si>
    <t>AMI-007</t>
  </si>
  <si>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</si>
  <si>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No se cuenta con evidencias de comunicación de la Política y objetivos de calidad del SGC.</t>
  </si>
  <si>
    <t>Diseñar una estrategia de comunicación para divulgar la Política y los Objetivos de Calidad del Sistema Integrado de Gestión a toda la entidad.</t>
  </si>
  <si>
    <t xml:space="preserve">30/03/2018 Se encuentra diseñada la estrategia de comunicaciones que se implementará a lo largo del año para divulgar los temas relacionados con el Sistema Integrado de Gestión incluyendo la Política y los Objetivos de Calidad. Se envía la estrategia de comunicaciones como evidencia.
30/06/2018 Se encuentra diseñada la estrategia de comunicaciones que se implementará a lo largo del año para divulgar los temas relacionados con el Sistema Integrado de Gestión incluyendo la Política y los Objetivos de Calidad. Se envía la estrategia de comunicaciones como evidencia. 
30/09/2018 Se encuentra diseñada la estrategia de comunicaciones que se implementará a lo largo del año para divulgar los temas relacionados con el Sistema Integrado de Gestión incluyendo la Política y los Objetivos de Calidad. Se envía la estrategia de comunicaciones como evidencia.
</t>
  </si>
  <si>
    <t>30/03/2018 Se observó matriz de estrategias de comunicación, la cual incluye las acciones de comunicación y los meses en las que seran ejecutadas.
30/06/2018 Se observó matriz de estrategias de comunicación, la cual incluye las acciones de comunicación y los meses en las que seran ejecutadas.
30/06/2018 Se observó matriz de estrategias de comunicación, la cual incluye las acciones de comunicación y los meses en las que serán ejecutadas.
Acción evaluada y cerrada de acuerdo a los avances reportados por el responsable de ejecución corte al 30/06/2018.</t>
  </si>
  <si>
    <t>AMI-008</t>
  </si>
  <si>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</si>
  <si>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Implementar la estrategia de comunicación a lo largo del año para divulgar la Política y los objetivos de calidad del Sistema Integrado de Gestión a toda la entidad.</t>
  </si>
  <si>
    <t xml:space="preserve">30/03/2018 La estrategia de comunicaciones se empezó a implementar desde el mes de marzo con la divulgación del mapa de procesos a través de las carteleras digitales y fondos de pantalla.
30/06/2018 La estrategia de comunicaciones se empezó a implementar desde el mes de marzo con la divulgación del mapa de procesos a través de las carteleras digitales y fondos de pantalla.
</t>
  </si>
  <si>
    <t>30/03/2018 Se observaron soportes de divulgación del Mapa de Procesos mediante la Intranet y carteleras digitales
30/06/2018 Se observaron soportes de divulgación del Mapa de Procesos mediante la Intranet y carteleras digitales
Acción evaluada y cerrada de acuerdo a los avances reportados por el responsable de ejecución con corte al 30/06/2018.</t>
  </si>
  <si>
    <t>AMI-009</t>
  </si>
  <si>
    <t xml:space="preserve">NTC ISO 9001:2015
APOYO
7.4 Comunicación
La organización debe determinar las comunicaciones internas y externas pertinentes al Sistema de Gestión de la Calidad, que incluyan:
a) Qué comunicar;
b) Cuándo comunicar;
c) A quién comunicar;
d) Cómo comunicar;
e) Quién comunicar. </t>
  </si>
  <si>
    <t>No Conformidad No 4 - Deficiencias en el establecimiento de lineamientos unificados de comunicación interna y externa.</t>
  </si>
  <si>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</si>
  <si>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</si>
  <si>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</si>
  <si>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30/03/2018 Se elaboró un documento "La Política de Comunicación Interna y Externa de la Agencia Nacional de Tierras", a manera de guía orientadora del uso de los sistemas de comunicación de la máxima autoridad de tierras de la Nación. 
30/06/2018 Se elaboró un documento "La Política de Comunicación Interna y Externa de la Agencia Nacional de Tierras", a manera de guía orientadora del uso de los sistemas de comunicación de la máxima autoridad de tierras de la Nación.  
30/09/2018 Se elaboró un documento "La Política de Comunicación Interna y Externa de la Agencia Nacional de Tierras", a manera de guía orientadora del uso de los sistemas de comunicación de la máxima autoridad de tierras de la Nación. 
</t>
  </si>
  <si>
    <t xml:space="preserve">30/03/2018 Se observó la Política de Comunicación Interna y Externa, la cual se encuentra aprobada y firmada por las partes responsables. El documento fue enviado para la respectiva publicación.
30/06/2018 Se observó la Política de Comunicación Interna y Externa, la cual se encuentra aprobada y firmada por las partes responsables. Así mismo, se ncuentra publicada en la Intranet en el proceso de Comunicación y gestión con grupos de interés.
30/06/2018 Se observó la Política de Comunicación Interna y Externa, la cual se encuentra aprobada y firmada por las partes responsables. Así mismo, se encuentra publicada en la Intranet en el proceso de Comunicación y gestión con grupos de interés.
Acción evaluada y cerrada de acuerdo a los avances reportados por el responsable de ejecución con corte al 30/06/2018.
</t>
  </si>
  <si>
    <t>AMI-010</t>
  </si>
  <si>
    <t>NTC-ISO 9001:2015. 
OPERACIÓN
8.5 Producción y provisión del servicio.
8.5.2 Identificación y trazabilidad.
Procedimiento COGGI-P-001 Atención y seguimiento a Denuncias de Hechos Asociados a Corrupción. 
Actividad 1. Recepción de la denuncia por presuntos hechos asociados a la corrupción.
Acuerdo 060 del 30 de octubre de 2001. “Por el cual se establecen pautas para la administración de las comunicaciones oficiales en las entidades públicas y las privadas que cumplen funciones públicas”.
Artículo Tercero, Artículo Décimo Tercero.
Circular Interna No. 006 del 03 de marzo de 2017. Trámite de oficios y memorandos a través del Sistema ORFEO.
Circular Interna No. 014 del 18 de agosto de 2017. Lineamientos generales para el tratamiento de las comunicaciones oficiales.
Estrategia de servicio al ciudadano.  Canales de servicio y atención:
Virtual. Este canal está integrado por los servicios que la Entidad presta a los ciudadanos a través de tecnologías de información y comunicaciones a saber: correo electrónico, chat, (…)
Las direcciones de correo electrónico son las siguientes: info@agenciadetierras.gov.co y atenciónalciudadano@agenciadetierras.gov.co</t>
  </si>
  <si>
    <t>No Conformidad No. 5: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</si>
  <si>
    <t>La respuesta enviada al ciudadano no fue asociada al radicado de entrada, perdiendo la trazabilidad de la comunicación.</t>
  </si>
  <si>
    <t>Asociar la respuesta radicado 20177700613831 a la petición N° 20171030460292, en el Sistema de Gestión Documental ORFEO.</t>
  </si>
  <si>
    <t xml:space="preserve">30/03/2018 Se realizó en Sistema de Gestión Documental ORFEO, la asociación del radicado 20177700613831 como respuesta a la petición radicado N° 20171030460292, subsanando la inconsistencia. 
30/06/2018 Se realizó en Sistema de Gestión Documental ORFEO, la asociación del radicado 20177700613831 como respuesta a la petición radicado N° 20171030460292, subsanando la inconsistencia. 
</t>
  </si>
  <si>
    <t xml:space="preserve">30/03/2018 "Se observó pantallazo de la plataforma Orfeo, en el que se asocia a la petición radicada, la respuesta dada al ciudadano. El seguimiento de las acciones y los correspondientes soportes, fueron enviados por la OIGT el 28/02/2018."
30/06/2018 "Se observó pantallazo de la plataforma Orfeo, en el que se asocia a la petición radicada, la respuesta dada al ciudadano El seguimiento de las acciones y los correspondientes soportes, fueron enviados por la OIGT el 28/02/2018.
Acción evaluada y cerrada de acuerdo a los avances reportados por el responsable de ejecución con corte al 30/06/2018.
</t>
  </si>
  <si>
    <t>AMI-011</t>
  </si>
  <si>
    <t>La petición ciudadana que contenia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</si>
  <si>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</si>
  <si>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 xml:space="preserve">30/03/2018 "1.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 
30/06/2018 Se reitera respuesta anterior 
30/09/2018 Se reitera respuesta anterior
</t>
  </si>
  <si>
    <t>30/03/2018 "Se observaron los soportes del Acta de reunión en la que se socializó con personal encargado de la asignación de radicados de Orfeo, el procedimiento COGGI-P-001 Atención y seguimiento a Denuncias de Hechos Asociados a Corrupción.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30/06/2018 Se reitera respuesta anterior
30/09/2018 Se reitera respuesta anterior. Acción evaluada y cerrada de acuerdo a los avances reportados por el responsable de ejecución con corte al 30/06/2018.</t>
  </si>
  <si>
    <t>AMI-012</t>
  </si>
  <si>
    <t>Posible desconocimiento en el manejo del Sistema de Gestión Documental  -  ORFEO</t>
  </si>
  <si>
    <t>Capacitar al equipo de la Oficina del Inspector de la Gestión de Tierras en el adecuado manejo del Sistema de Gestión Documental  - ORFEO</t>
  </si>
  <si>
    <t>Secretaría General
Subdirección Administrativa y Financiera</t>
  </si>
  <si>
    <t xml:space="preserve">30/03/2018 "Se realizo capacitacion el dia 15/03/2018 del manejo del aplicativo ORFEO y TRD a la Oficina del inspector de gestion de tierras, como evidencia se envian:
* listado de asistencia *avaluacion capacitación *evaluacion de conocimiento
30/06/2018. Se reitera respuesta
</t>
  </si>
  <si>
    <t xml:space="preserve">30/03/2018 Se observó el registro de asistencia de la capacitación realizada el 15 de marzo 2018, así mismo, las evaluaciones de conocimiento de las capacitaciones
30/06/2018. Se reitera respuesta
Acción evaluada y cerrada de acuerdo a los avances reportados por el responsable de ejecución con corte al 30/06/2018.
</t>
  </si>
  <si>
    <t>AMI-013</t>
  </si>
  <si>
    <t xml:space="preserve">30/03/2018 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30/06/2018.Se reitera la respuesta 
</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</si>
  <si>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30/06/2018.Se reitera la respuesta 
Acción evaluada y cerrada de acuerdo a los avances reportados por el responsable de ejecución con corte al 30/06/2018.
</t>
  </si>
  <si>
    <t>AMI-014</t>
  </si>
  <si>
    <t>Procedimiento COGGI-P-001 Atención y seguimiento a Denuncias de Hechos Asociados a Corrupción. 
Actividad 6: Informes a la ciudadanía.  La OIGT realizará reportes mensuales de sus actividades anticorrupción, en el portal institucional.</t>
  </si>
  <si>
    <t>No Conformidad No. 6: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</si>
  <si>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</si>
  <si>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</si>
  <si>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Oficina del Inspector de la Gestión de Tierras
Subdirección de Sistemas de Información de Tierras</t>
  </si>
  <si>
    <t>30/03/2018 Se realizó la corrección al caso particular, publicando en el portal web de la Agencia los informes mensuales con corte al mes de enero de 2018, subsanando la inconsistencia.
30/06/2018 Se reitera la respuesta
30/09/2018 Se realizó la corrección al caso particular, publicando en el portal web de la Agencia los informes mensuales con corte al mes de enero de 2018, subsanando la inconsistencia.</t>
  </si>
  <si>
    <t>30/03/2018 "Se observó soporte de publicación de los informes de denuncias correspondientes a los meses de octubre, noviembre, diciembre 2017 y enero 2018. El seguimiento de las acciones y los correspondientes soportes, fueron enviados por la OIGT el 28/02/2018."
30/06/2018 "Se observó soporte de publicación de los informes de denuncias correspondientes a los meses de octubre, noviembre, diciembre 2017 y enero 2018.El seguimiento de las acciones y los correspondientes soportes, fueron enviados por la OIGT el 28/02/2018."
30/09/2018 Se reitera la respuesta
Acción evaluada y cerrada de acuerdo a los avances reportados por el responsable de ejecución con corte al 30/06/2018.</t>
  </si>
  <si>
    <t>AMI-015</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</si>
  <si>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</si>
  <si>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Oficina del Inspector de la Gestión de Tierras
Oficina de Planeación</t>
  </si>
  <si>
    <t>30/03/2018 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</si>
  <si>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30/03/2018 Se observó el Procedimiento COGGI-P-001 Atención y seguimiento a Denuncias de Hechos Asociados a Corrupción modificado, aprobado y publicado.
Acción evaluada y cerrada de acuerdo a los avances reportados por el responsable de ejecución corte al 30/06/2018.</t>
  </si>
  <si>
    <t>AMI-016</t>
  </si>
  <si>
    <t>30/03/2018 Con la modificación del procdimiento se ha ampliado el periodo de reporte facilitando la recolección de información de cada caso para que puedan estar incluidos en el informe. Se requiere esperar a que finalice el primer periodo de corte para evaluar la eficacia de la acción correctiva. 
30/06/2018.Se reitera la respuesta</t>
  </si>
  <si>
    <t xml:space="preserve">30/03/2018 "Se verificó procedimiento COGGI-P-001 Atención y seguimiento a Denuncias de Hechos Asociados a Corrupción, con la actualización de la frecuencia cuatrimestral para ejecutar informes a la ciudadania por parte de la OIGT. El seguimiento de las acciones y los correspondientes soportes, fueron enviados por la OIGT el 28/02/2018."
30/06/2018.Se reitera la respuesta 
Acción evaluada y cerrada de acuerdo a los avances reportados por el responsable de ejecución con corte al 30/06/2018
</t>
  </si>
  <si>
    <t>AMI-017</t>
  </si>
  <si>
    <t xml:space="preserve">NTC-ISO 9001:2015
OPERACIÓN
8.1 Planificación de la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8.3.3 Control de los cambios 
La organización debe revisar y controlar los cambios para la producción o la prestación del servicio, en la extensión necesaria para asegurarse de la continuidad en la conformidad con los requisitos. La organización debe conservar información documentada que describa los resultados de la revisión de los
cambios, las personas que autorizan el cambio y de cualquier acción necesaria que surja de la revisión.
</t>
  </si>
  <si>
    <t>No Conformidad No.7 - Deficiencias en el control del consecutivo de los actos administrativos aprobados por la Agencia.</t>
  </si>
  <si>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</si>
  <si>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</si>
  <si>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Secretaría General
Subdirección de Sistemas de Información de Tierras</t>
  </si>
  <si>
    <t xml:space="preserve">30/03/2018 La actividad se encuentra aún en ejecución, toda vez que la Agencia se encuentra en proceso de adopción de un nuevo sistema numerador y se estaba estructurando el procedimiento que será socializado con la comunicación interna (se anexa borrador procedimiento) 
30/06/2018 El procedimiento se encuentra formalizado y publicado en la intranet 
</t>
  </si>
  <si>
    <t>30/03/2018 Se observó borrador del procedimiento de gestión documental el cual tiene como objetivo: Controlar la numeración de actos administrativos y custodiar las pruebas de publicidad de los mismos. El documento se encuentra en revisión y aprobación
30/06/2018 Se observó publicación del procedimiento Numeración, notificación, comunicación y publicación de resoluciones y autos ADMBS-P-001, con fecha de aprobación el 15 de julio de 2018. Por lo anterior, la acción fue realizada posterior a la fecha final establecida.
Acción evaluada y cerrada de acuerdo a los avances reportados por el responsable de ejecución con corte al 30/06/2018.</t>
  </si>
  <si>
    <t>AMI-018</t>
  </si>
  <si>
    <t xml:space="preserve">NTC-ISO 9001:2015
OPERACIÓN
8.1 Planificación de la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8.3.3 Control de los cambios 
La organización debe revisar y controlar los cambios para la producción o la prestación del servicio, en la extensión necesaria para asegurarse de la continuidad en la conformidad con los requisitos. La organización debe conservar información documentada que describa los resultados de la revisión de los
cambios, las personas que autorizan el cambio y de cualquier acción necesaria que surja de la revisión.
</t>
  </si>
  <si>
    <t>30/03/2018 Se realizó la corrección al caso particular, publicando en el portal web de la Agencia los informes mensuales con corte al mes de enero de 2018, subsanando la inconsistencia. 
30/06/2018 Se realizó la corrección al caso particular, publicando en el portal web de la Agencia los informes mensuales con corte al mes de enero de 2018, subsanando la inconsistencia.</t>
  </si>
  <si>
    <t>30/03/2018 Se observó la publicación de Informes
30/06/2018 Se observó la publicación de Informes en el portal web de la Agencia.
Acción evaluada y cerrada de acuerdo a los avances reportados por el responsable de ejecución con corte al 30/06/2018.</t>
  </si>
  <si>
    <t>AMI-019</t>
  </si>
  <si>
    <t xml:space="preserve">Expedir una comunicación interna, mediante la cual se de claridad de los lineamientos jurídicos y procedimentales de la gestión de expedición, numeración, publicación y administración del archivo de los actos administrativos de la entidad. </t>
  </si>
  <si>
    <t xml:space="preserve">30/03/2018 La actividad no se ha realizado toda vez que la Agencia se encuentra en proceso de adopción de un nuevo sistema numerador y se estaba estructurando el procedimiento que será socializado con la comunicación interna (se anexa borrador procedimiento) 
30/06/2018 No se reportó avance de la acción por parte de la dependencia responsable 
30/09/2018 "Se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
21/12/2018 Se adjunta evidencia del correo enviado a los colaboradores de la ANT para el conocimiento del procedimiento publicado. </t>
  </si>
  <si>
    <t>30/03/2018 Se observó borrador del procedimiento de gestión documental el cual tiene como objetivo: controlar la numeración de actos administrativos y custodiar las pruebas de publicidad de los mismos. El documento se encuentra en revisión y aprobación
30/06/2018 No se reportó avance de la acción por parte de la dependencia responsable
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
Observacion: Adelantar la acciones que conlleven al cierre inmediato de la actividad formulada.
26/02/2019 "Actividad ejecutada con fecha posterior a lo planificado. Se observó correo electrónico en el que se informa que el procedimiento  ADMBS-P-001  numeración, notificación, comunicación y publicación de resoluciones y autos se encuentra documentado y publicado para la correspondiente socialización". Acción evaluada y cerrada de acuerdo a los avances reportados por el responsable de ejecución con corte al 31/12/2018. Sin embargo, la acción fue realizada posterior a la fecha final establecida</t>
  </si>
  <si>
    <t>AMI-020</t>
  </si>
  <si>
    <t xml:space="preserve">NTC-ISO 9001:2015. 
APOYO
7.5 Información Documentada.
7.5.1 Generalidades
7.5.3.2 Para el control de la información documentada
Procedimiento INTI – P- 001 Control de la Información documentada.
Actividad 13. Evaluación de pertinencia del documento.
Actividad 14. Publicación. 
Actividad 15. Consolidación y actualización del Listado Maestro de Documentos Internos. </t>
  </si>
  <si>
    <t>No Conformidad No. 8 - Insuficiencias en la trazabilidad de la información relacionada con la evaluación, publicación y control de los documentos del sistema de gestión.</t>
  </si>
  <si>
    <t xml:space="preserve">
Los documentos que se encuentran publicados en la intranet no son legibles debido a que fueron escaneados y no se puede leer de manera clara la información.
</t>
  </si>
  <si>
    <t xml:space="preserve">Realizar la divulgación y publicación de los documentos aprobados, en PDF,como original firmado. 
Se revisará y actualizará el procedimiento para mejorar la trazabilidad de los documentos y el control del listado maestro de documentos.
</t>
  </si>
  <si>
    <t>30/03/2018 "A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 
30/06/2018 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
30/09/2018 Se adjunta el informe de seguimiento a  la estrategia de PQRSD con corte de 31 julio de 2018.</t>
  </si>
  <si>
    <t>30/03/2018 "Se observó que ya se dio inicio a la publicación de los documentos en la Intranet como original firmados. La actividad aún se encuentra en términos de ejecución.."
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""mejorar la trazabilidad de los documentos y el control del listado maestro de documentos"" y teniendo en cuenta que el alcance del mismo procedimiento es ""Desde la identificación de la necesidad de elaborar, actualizar o eliminar un documento, hasta su publicación y divulgación a las dependencias y funcionarios involucrados e interesados"". la no publicación de los documentos vigentes, no contribuye a la trazabilidad de los documentos."
30/09/2018 Se adjunta el informe de seguimiento a  la estrategia de PQRSD con corte de 31 julio de 2018.
Acción evaluada y cerrada de acuerdo a los avances reportados por el responsable de ejecución con corte al 30/06/2018.</t>
  </si>
  <si>
    <t>AMI-021</t>
  </si>
  <si>
    <t>Gestión de la Información</t>
  </si>
  <si>
    <t xml:space="preserve">NTC-ISO 9001:2015
OPERACIÓN
8.3 Diseño y desarrollo de los productos y servicios.
8.3.5 Salidas del diseño y desarrollo
La organización debe asegurar que las salidas del diseño y el desarrollo:
a) Cumplen con los requisitos de las entradas; b) son adecuados para los procesos posteriores a la provisión de productos y servicios; c) incluyen o hacen referencia a los requisitos de seguimiento y medición, cuando sea apropiado, y a los criterios de aceptación; d) especifican las características de los
productos y servicios que son esenciales para el propósito previsto y provisión segura y correcta. 
La organización debe conservar toda la información sobre las salidas del diseño y desarrollo.
</t>
  </si>
  <si>
    <t xml:space="preserve">No Conformidad No 9 -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</si>
  <si>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codigo fuente del Sistema, encontrando un error en un servicio interno que generaba un numero de consecutivo.
Es un error del motor de base de datos que en los campos de tipo de dato entero, cuando la instancia se reinicia estos campos presentan saltos en su numeración. </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</si>
  <si>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</si>
  <si>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</si>
  <si>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</si>
  <si>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 xml:space="preserve">
30/06/2018 "A través de Aranda se canalizan todos aquellos requerimientos sobre bases de datos, consultas y cualquier informaciòn que salga de manera oficial de la Subdirección de Sistemas de Información deTierras. Se puede evidenciar entrando directamente en la Mesa de Servicios , Aranda, Sistemas de Informaciòn, especificamente en Bases de Datos."
</t>
  </si>
  <si>
    <t>30/03/2018 "Se observó soporte de imágen de la verificación en Aranda. Consolidado de los casos que han solicitado un reporte de bases de datos."
30/06/2018 "Se observó soporte de imágen de la verificación en Aranda. Consolidado de los casos que han solicitado un reporte de bases de datos." Acción evaluada y cerrada oportunamente, de acuerdo a los avances reportados por el responsable de ejecución con corte al 30/03/2018.</t>
  </si>
  <si>
    <t>AMI-022</t>
  </si>
  <si>
    <t xml:space="preserve">NTC-ISO 9001:2015
OPERACIÓN
8.3 Diseño y desarrollo de los productos y servicios.
8.3.5 Salidas del diseño y desarrollo
La organización debe asegurar que las salidas del diseño y el desarrollo:
a) Cumplen con los requisitos de las entradas; b) son adecuados para los procesos posteriores a la provisión de productos y servicios; c) incluyen o hacen referencia a los requisitos de seguimiento y medición, cuando sea apropiado, y a los criterios de aceptación; d) especifican las características de los
productos y servicios que son esenciales para el propósito previsto y provisión segura y correcta. 
La organización debe conservar toda la información sobre las salidas del diseño y desarrollo.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</si>
  <si>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</si>
  <si>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30/03/2018 "La Secretaría General asignó para el desarrollo de la aprobación de resoluciones en el sistema numerador al usuario karl.ortiz@agenciadetierras.gov.co, lo cual se puede evidenciar en el manual de funciones especificas de la funcionaria en su concertación de plan de trabajo.
30/09/2018 "La Secretaría General asignó para el desarrollo de la aprobación de resoluciones en el sistema numerador al usuario karl.ortiz@agenciadetierras.gov.co, lo cual se puede evidenciar en el manual de funciones especificas de la funcionaria en su concertación de plan de trabajo.</t>
  </si>
  <si>
    <t>30/03/2018 Se observó registro de concertación de compromisos con la persona asignada, para la vigencia 2018.
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
Acción evaluada y cerrada oportunamente, de acuerdo a los avances reportados por el responsable de ejecución con corte al 30/06/2018.</t>
  </si>
  <si>
    <t>AMI-023</t>
  </si>
  <si>
    <t>Implementar la funcionalidad de  tiempos de respuesta en el Sistema de acuerdo a los criterios establecidos por Secretaria General.</t>
  </si>
  <si>
    <t xml:space="preserve">30/03/2018 La actividad aún se encuentra en terminos de ejecución 
30/06/2018 Dentro del Sistema numerador se aplicaron las reglas de tiempo solicitadas por Secretaria General. las cuales se encuentran especificadas en el procedimiento de ADMBS-P-001 NUMERACIÓN NOTIFICACIÓN COMUNICACIÓN Y PUBLICACIÓN DE RESOLUCIONES Y AUTOS 
30/09/2018 Dentro del Sistema numerador se aplicaron las reglas de tiempo solicitadas por Secretaria General. las cuales se encuentran especificadas en el procedimiento de ADMBS-P-001 NUMERACIÓN NOTIFICACIÓN COMUNICACIÓN Y PUBLICACIÓN DE RESOLUCIONES Y AUTOS 
</t>
  </si>
  <si>
    <t>30/03/2018 La actividad aún se encuentra dentro de los términos de ejecución
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
30/09/2018 Se observaron imágenes de la verificación donde se muestra que las numeraciones ya no hacen parte de los Servicios y que no se permite la aprobación en el mismo momento que se hace la solicitud de los Actos Administrativos.
Acción evaluada y cerrada oportunamente, de acuerdo a los avances reportados por el responsable de ejecución con corte al 30/03/2018.</t>
  </si>
  <si>
    <t>AMI-024</t>
  </si>
  <si>
    <t>Implementar un web services para radicar solicitudes para su posterior aprobación, sin que el sistema de baldíos apruebe automáticamente</t>
  </si>
  <si>
    <t xml:space="preserve"> 07/12/2017 </t>
  </si>
  <si>
    <t>30/03/2018 "Se dio de baja al servicio que permitia realizar aprobación y anulacion de Actos Administrativos.
30/09/2018 "Se dio de baja al servicio que permitía realizar aprobación y anulación de Actos Administrativos.</t>
  </si>
  <si>
    <t xml:space="preserve">30/03/2018 Se observaron imágenes de la verificación donde se muestra que las numeraciones ya no hacen parte de los Servicios y que no se permite la aprobación en el mismo momento que se hace la solicitud de los Actos Administrativos.
30/06/2018 Se observó Imagen de verificación donde se muestra el servicio deshabilitado.
Acción evaluada y cerrada oportunamente, de acuerdo a los avances reportados por el responsable de ejecución con corte al 30/03/2018.
</t>
  </si>
  <si>
    <t>AMI-025</t>
  </si>
  <si>
    <t>Verificar y subsanar un error en codigo fuente que generaba un numero adicional del sistema numerador, sobre esto, a partir del 29 de Diciembre de 2017 quedó operando correctamente.</t>
  </si>
  <si>
    <t>30/03/2018 "Se deshabilitó la tarea automatica que realizaba la reserva de numeración.
Se adjunta pantallazo donde se observa que el servicio esta deshabilitado" 
30/09/2018 "Se deshabilitó la tarea automática que realizaba la reserva de numeración.
Se adjunta pantallazo donde se observa que el servicio esta deshabilitado"</t>
  </si>
  <si>
    <t xml:space="preserve">30/03/2018 Se observó Imagen de verificación donde se muestra el servicio deshabilitado.
30/06/2018 Se observaron imágenes de verificación donde se muestra la configuración al motor de búsqueda.
Acción evaluada y cerrada oportunamente, de acuerdo a los avances reportados por el responsable de ejecución con corte al 31/03/2018.
</t>
  </si>
  <si>
    <t>AMI-026</t>
  </si>
  <si>
    <t xml:space="preserve">Revisar y realizar la configuración adecuada en el motor de base de datos para evitar los saltos en los identificadores de los registros. </t>
  </si>
  <si>
    <t xml:space="preserve"> 31/01/2018</t>
  </si>
  <si>
    <t xml:space="preserve">30/03/2018 Se configuro el motor de base de datos para evitar saltos en los identificadores de los registros.  
30/09/2018 Se configuro el motor de base de datos para evitar saltos en los identificadores de los registros.  
</t>
  </si>
  <si>
    <t>30/03/2018 Se observaron imágenes de verificación donde se muestra la configuración al motor de búsqueda.
30/06/2018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
Acción evaluada y cerrada anticipadamente, de acuerdo a los avances reportados por el responsable de ejecución con corte al 30/09/2018.</t>
  </si>
  <si>
    <t>AMI-027</t>
  </si>
  <si>
    <t>Crear el requerimiento en Aranda con las especificaciones necesarias para la creación de la consulta y generación de reportes en el Sistema de Numeración.</t>
  </si>
  <si>
    <t xml:space="preserve">30/09/2018 Se realizó el registro del Caso RF-6190-2-832 en el que se solicita crear un módulo para descargar mensualmente el reporte de consulta del registro de numeración de Autos y Resoluciones. Es caso se encuentra en estado Aprobado y en Solicitud. 
30/09/2018 Se realizó el registro del Caso RF-6190-2-832 en el que se solicita crear un módulo para descargar mensualmente el reporte de consulta del registro de numeración de Autos y Resoluciones. Es caso se encuentra en estado Aprobado y en Solicitud.
</t>
  </si>
  <si>
    <t xml:space="preserve">30/06/2018 "Se verificó el sistema de gestión de la Agencia, en el cual se evidenció la disponibilidad del procedimiento GINFO-P-003 CONSTRUCCIÓN DE SOFTWARE con fecha del 17/08/2018, cuyo objetivo es ""Construir soluciones de software en función de las necesidades de la ANT"". De acuerdo con los avances y soportes reportados por el responsable de ejecución de la acción, la Oficina de Control Interno realiza el cierre de la acción.  Cabe anotar, que la acción evaluada presentó incumplimiento en los tiempos establecidos para su cierre (31/07/2018)."
30/09/2018 "Se verificó el sistema de gestión de la Agencia, en el cual se evidenció la disponibilidad del procedimiento GINFO-P-003 CONSTRUCCIÓN DE SOFTWARE con fecha del 17/08/2018, cuyo objetivo es ""Construir soluciones de software en función de las necesidades de la ANT"".
De acuerdo con los avances y soportes reportados por el responsable de ejecución de la acción, la Oficina de Control Interno realiza el cierre de la acción.  Cabe anotar, que la acción evaluada presentó incumplimiento en los tiempos establecidos para su cierre (31/07/2018)."
Acción evaluada y cerrada de acuerdo a los avances reportados por el responsable de ejecución con corte al 30/09/2018. Sin embargo, esta presentó incumplimiento en los tiempos establecidos para su cierre.
</t>
  </si>
  <si>
    <t>AMI-028</t>
  </si>
  <si>
    <t>Desarrollar el requerimiento de creación de reportes y consulta en el Sistema de Numeración.</t>
  </si>
  <si>
    <t xml:space="preserve">
30/03/2018 La actividad aún se encuentra dentro de los términos de ejecución
30/06/2018 La actividad aún se encuentra dentro de los términos de ejecución
</t>
  </si>
  <si>
    <t xml:space="preserve">30/03/2018 La actividad aún se encuentra dentro de los términos de ejecución
30/06/2018 La actividad aún se encuentra dentro de los términos de ejecución
17/10/2018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
Acción evaluada y cerrada oportunamente, de acuerdo a los avances reportados por el responsable de ejecución con corte al 30/09/2018.
</t>
  </si>
  <si>
    <t>AMI-029</t>
  </si>
  <si>
    <t xml:space="preserve">NTC-ISO 9001:2015
OPERACIÓN 
8.3 Diseño y desarrollo de los productos y servicios
8.3.6 Cambios del diseño y desarrollo
La organización debe identificar, revisar y controlar los cambios hechos durante el diseño y el desarrollo de los productos y los servicios, o posteriormente en la medida necesaria para asegurarse de que no haya impacto adverso a la conformidad con los requisitos (...)
</t>
  </si>
  <si>
    <t xml:space="preserve">No Conformidad No 10 -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</si>
  <si>
    <t>El procedimiento de desarrollo de Software establecido contempla actividades generales y no relaciona registros.
Algunos requerimientos a los sistemas de información no se realizan a través de los canales establecidos (Aranda).</t>
  </si>
  <si>
    <t>Revisar y ajustar el procedimiento de desarrollo de software incluyendo los registros que evidencien el ciclo de vida del desarrollo, así como el canal oficial para la solicitud de modificaciones a los Sistemas de Informacion y oficializarlo ante el Sistema Integrado de Gestión de la ANT.</t>
  </si>
  <si>
    <t>30/03/2018 "Se crearon los siguientes documentos los cuales se encuentran en borrador:
1. Metodologia general de desarrollo 
2. Metodologia agil de desarrollo
3. Oficina de Gestiòn de Proyectos con sus formatos." 
30/06/2018 La actividad aún se encuentra dentro de los términos de ejecución</t>
  </si>
  <si>
    <t xml:space="preserve">30/03/2018 La actividad aún se encuentra dentro de los términos de ejecución
30/06/2018 La actividad aún se encuentra dentro de los términos de ejecución
17/10/2018 "Se verificó el sistema de gestión de la Agencia, en el cual se evidenció la disponibilidad del procedimiento GINFO-P-003 CONSTRUCCIÓN DE SOFTWARE con fecha del 17/08/2018, cuyo objetivo es ""Construir soluciones de software en función de las necesidades de la ANT"".
De acuerdo con los avances y soportes reportados por el responsable de ejecución de la acción, la Oficina de Control Interno realiza el cierre de la acción.  Cabe anotar, que la acción evaluada presentó incumplimiento en los tiempos establecidos para su cierre (31/07/2018)."
</t>
  </si>
  <si>
    <t>AMI-030</t>
  </si>
  <si>
    <t>Implementar dentro de la estrategia de uso y apropiación la divulgación de los canales oficiales para la solicitud de requerimientos de desarrollo de software.</t>
  </si>
  <si>
    <t xml:space="preserve">30/03/2018 La actividad aún se encuentra dentro de los términos de ejecución
30/06/2018 La actividad aún se encuentra dentro de los términos de ejecución
</t>
  </si>
  <si>
    <t xml:space="preserve">30/03/2018 La actividad aún se encuentra dentro de los términos de ejecución
30/06/2018 La actividad aún se encuentra dentro de los términos de ejecución
17/10/2018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
</t>
  </si>
  <si>
    <t>AMI-031</t>
  </si>
  <si>
    <t>Gestión Financiera</t>
  </si>
  <si>
    <t>Procedimiento GEFIN-P-006 Preparación y presentación de estados financieros</t>
  </si>
  <si>
    <t>No Conformidad No 11 - No publicación de estados financieros de la entidad correspondientes al tercer trimestre de 2017 y de las ejecuciones presupuestales de septiembre a noviembre de 2017.</t>
  </si>
  <si>
    <t xml:space="preserve">Posibles retrasos en la publicación de la información. </t>
  </si>
  <si>
    <t>Publicar las ejecuciones presupuestales y estados financieros faltantes.</t>
  </si>
  <si>
    <t>30/03/2018 "Se realizó la publicación correspondiente a ejecuciones presupuestales y estados financieros en la página web de la entidad. http://www.agenciadetierras.gov.co/planeacion-control-y-gestion/gestion-financiera/ejecucion-presupuesto/" 
30/09/2018 "Se realizó la publicación correspondiente a ejecuciones presupuestales y estados financieros en la página web de la entidad. http://www.agenciadetierras.gov.co/planeacion-control-y-gestion/gestion-financiera/ejecucion-presupuesto/</t>
  </si>
  <si>
    <t>30/03/2018 Se verificó la publicación de las ejecuciones presupuestales y estados financieros de los periodos relacionados en la No conformidad
30/06/2018 Se verificó la publicación de las ejecuciones presupuestales y estados financieros de los periodos relacionados en la No conformidad
Acción evaluada y cerrada de acuerdo a los avances reportados por el responsable de ejecución con corte al 30/06/2018.</t>
  </si>
  <si>
    <t>AMI-032</t>
  </si>
  <si>
    <t>Gestión del Talento Humano</t>
  </si>
  <si>
    <t>Procedimiento GTHU-P-001- Formación y capacitación.
Tarea No. 14 Elaborar informe y establecer acciones de mejora.
Consolidar, tabular y analizar la información de la evaluación de las jornadas y elaborar un informe que contenga las posibles acciones de mejora. Se llevará la estadística que se considere pertinente.</t>
  </si>
  <si>
    <t>No Conformidad No 12 - Incumplimiento en la consolidación, tabulación y análisis de las evaluaciones de las jornadas de capacitación</t>
  </si>
  <si>
    <t>No se cuenta con una herramienta que permita la efectiva consolidación, tabulación y analisis de las evaluaciones de las jornadas de capacitación.</t>
  </si>
  <si>
    <t>Elaborar una herramienta que permita la consolidación de la información frente a la asistencia a las capacitaciones y el ánalisis de las evaluaciones realizadas en las mismas.</t>
  </si>
  <si>
    <t xml:space="preserve">30/03/2018 La Subdirección de talento humano desarrolló una matriz de seguimiento para capacitaciones inducción y evaluación de funcionarios de la ANT.  
30/06/2018 La subdirección de talento humano desarrollo una matriz de seguimiento para capacitaciones inducción y evaluación de funcionarios de la ANT, realizando un informe mensual de las capacitaciones ejecutadas en cada periodo. </t>
  </si>
  <si>
    <t xml:space="preserve">30/03/2018 Se observó la matriz diseñada para llevar a cabo el seguimiento a las capacitaciones, inducción y evaluación a funcionarios que se realice.
30/06/2018 Se observó matriz de seguimiento a espacios de formación, capacitación e inducción, con datos registrados con corte a junio 2018
Acción evaluada y cerrada de acuerdo a los avances reportados por el responsable de ejecución con corte al 30/06/2018.
</t>
  </si>
  <si>
    <t>AMI-033</t>
  </si>
  <si>
    <t>Evaluación del Impacto del Ordenamiento Social de la Propiedad</t>
  </si>
  <si>
    <t xml:space="preserve">NTC-ISO 9001:2015. 
CONTEXTO DE LA ORGANIZACIÓN
4.4 SISTEMA DE GESTION DE LA CALIDAD Y SUS PROCESOS.
4.4.1 La organización debe establecer, implementar, mantener y mejorar continuamente un sistema de gestión de calidad, incluidos los procesos necesarios y sus interacciones, de acuerdo con los requisitos de esta Norma Internacional.
La organización debe determinar los procesos necesarios para el sistema de gestión de la calidad y su aplicación a través de la organización, y debe: a) Determinar las entradas requeridas y las salidas esperadas de estos procesos; (…)
4.4.2 En medida en que sea necesario, la organización debe: a) mantener información documentada para apoyar la operación de sus procesos; 
8.1 Planificación y control Operacional.  </t>
  </si>
  <si>
    <t>No Conformidad No 13 - Deficiencias en la planificación, implementación y control operativo del proceso Evaluación del Impacto del Ordenamiento Social de la Propiedad.</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</si>
  <si>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</si>
  <si>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</si>
  <si>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30/03/2018 La caracterización del proceso de Evaluación del Impacto del Ordenamiento Social de la Propiedad Rural se encuentra aprobada y publicada en la intranet y la página web. Se envía imágenes de verificación de las publicaciones. 
30/09/2018 La caracterización del proceso de Evaluación del Impacto del Ordenamiento Social de la Propiedad Rural se encuentra aprobada y publicada en la intranet y la página web. Se envía imágenes de verificación de las publicaciones.</t>
  </si>
  <si>
    <t>30/03/2018 Se verificó la publicación tanto en la Intranet, como en la página web de la caracterización del proceso de Evaluación del Impacto del Ordenamiento Social de la Propiedad Rural con fecha de aprobación el 26/12/2017
30/06/2018 Se verificó la publicación tanto en la Intranet, como en la página web de la caracterización del proceso de Evaluación del Impacto del Ordenamiento Social de la Propiedad Rural con fecha de aprobación el 26/12/2017
Acción evaluada y cerrada de acuerdo a los avances reportados por el responsable de ejecución con corte al 30/06/2018.</t>
  </si>
  <si>
    <t>AMI-034</t>
  </si>
  <si>
    <t>Seguridad Jurídica sobre la Titularidad de la Tierra y los Territorios</t>
  </si>
  <si>
    <t xml:space="preserve">NTCISO 9001:2015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t>
  </si>
  <si>
    <t xml:space="preserve">No Conformidad No 14 - No se evidenciaron firmas en documentación que reposa en el expediente predio Hacienda la Gaitana, Caquetá - La Montañita. </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</si>
  <si>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</si>
  <si>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</si>
  <si>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 xml:space="preserve">30/03/2018 "Se identificó, modificó, corrigió, reportó y archivó el expediente 20173100213961 del 22 de Mayo de 2017.
Dicho expediente cuenta con la correspondiente firma del Subdirector de Seguridad Jurídica - ANT. Así mismo, los documentos que no corresponden al expediente fueron redireccionados al expediente de PQR.
Adicionalmente, cumpliendo con los requisitos del SIG se hace la debida trazabilidad del caso y se implementa las evidencias requerida." 
30/09/2018 "Se identificó, modificó, corrigió, reportó y archivó el expediente 20173100213961 del 22 de Mayo de 2017.
Dicho expediente cuenta con la correspondiente firma del Subdirector de Seguridad Jurídica - ANT. Así mismo, los documentos que no corresponden al expediente fueron re direccionados al expediente de PQR.
Adicionalmente, cumpliendo con los requisitos del SIG se hace la debida trazabilidad del caso y se implementa las evidencias requerida." 
</t>
  </si>
  <si>
    <t xml:space="preserve">
30/03/2018 Se evidenció el memorando  20173100213961 , mediante el cual se formalizó el expediente.
30/06/2018 Se evidenció el memorando  20173100213961 , mediante el cual se formalizó el expediente.
Acción evaluada y cerrada de acuerdo a los avances reportados por el responsable de ejecución con corte al 30/06/2018.
</t>
  </si>
  <si>
    <t>AMI-035</t>
  </si>
  <si>
    <t>Acceso a la Propiedad de la Tierra y Territorios</t>
  </si>
  <si>
    <t xml:space="preserve">Procedimiento ACCTI-P-001 ADJUDICACIÓN DE BALDÍOS A ENTIDADES DE DERECHO PÚBLICO.
Actividad No. 1. Recepción y registro de la solicitud – Forma No. 031 – Forma Hoja de Control del trámite. 
</t>
  </si>
  <si>
    <t>No Conformidad No 15 -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</si>
  <si>
    <t>Impartir instrucciones claras y precisas al Grupo de Adjudicación de Baldíos a Entidades de Derecho Público, respecto de la obligatoriedad en la utilización de las formas establecidas en el Sistema de Gestión de Calidad, en el trámite del procedimiento.</t>
  </si>
  <si>
    <t>Subdirección de Administración de Tierras de la Nación
Dirección de Acceso a Tierras</t>
  </si>
  <si>
    <t xml:space="preserve">
30/03/2018 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 
30/06/2018 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
</t>
  </si>
  <si>
    <t>30/03/2018 Se observó soporte de correo electrónico por el que se recuerda el diligenciamiento de la hoja de control de trámite y utilización de formatos aprobados, enviado el 08/09/2017
30/06/2018 Se observó soporte de correo electrónico por el que se recuerda el diligenciamiento de la hoja de control de trámite y utilización de formatos aprobados, enviado el 08/09/2017
Acción evaluada y cerrada de acuerdo a los avances reportados por el responsable de ejecución con corte al 30/06/2018.</t>
  </si>
  <si>
    <t>AMI-036</t>
  </si>
  <si>
    <t xml:space="preserve">Se identificó el expediente relacionado con la iniciativa comunitaria "Implementación de sistema tradicional pecuario para la cría de cerdos y pollos, para familias de la comunidad indígena de Unión Balsalito", y se tramitó la correción del Anexo No.6 modificando el número de la Resolución; con  documento de fecha 19 de Febrero de 2018, avalado por la Dirección.  el cual queda soportado en el expedientes. </t>
  </si>
  <si>
    <t xml:space="preserve">30/03/2018 Se elaboró nuevamente el anexo No. 6, donde se adicionó un paragrafo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30/06/2018 Se elaboró nuevamente el anexo No. 6, donde se adicionó un paragrafo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</si>
  <si>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 xml:space="preserve">30/03/2018 Se observó  el Anexo 6. Aclaración: Acta aprobación póliza de cumplimiento de la iniciativa comunitaria con enfoque diferencial étnico firmado el 19/02/2018.
30/06/2018 Se observó  el Anexo 6. Aclaración: Acta aprobación póliza de cumplimiento de la iniciativa comunitaria con enfoque diferencial étnico firmado el 19/02/2018.
Acción evaluada y cerrada de acuerdo a los avances reportados por el responsable de ejecución con corte al 
30/06/2018.
</t>
  </si>
  <si>
    <t>AMI-037</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</si>
  <si>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</si>
  <si>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30/03/2018 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30/06/2018 "la Resolución 3733  se adopta la Guia Operativa para la implementacion de Iniciativas Comunitarias; Y en el numeral  3,1,2- (f)    se contempla ""La Socializacion .y en el capitulo 5.- se describe los anexos y formatos que se deben diligenciar  para el tramite  de una Iniciativa comunitaria. Como evidencia se soportó : Copia de la Resolución 3733   la cual incluye la Guia Operativa"
</t>
  </si>
  <si>
    <t xml:space="preserve">30/03/2018 Se observó acta de reunión del 23/03/2018, en la que se define que el procedimiento relacionado en la acción de mejora, se culminará para el mes de abril.
30/06/2018 "Se observó Resolución 3733 del 23/07/018 por la que se adopta la Guia operativa para la implementación de iniciativas comunitarias. Por lo anterior, se dio cierre de la actividad posterior a la fecha programada."
Acción evaluada y cerrada de acuerdo a los avances reportados por el responsable de ejecución con corte al 30/06/2018.
</t>
  </si>
  <si>
    <t>AMI-038</t>
  </si>
  <si>
    <t xml:space="preserve">Procedimiento ACCTI-P-003 Adjudicación de baldíos a personas naturales.
Alcance:  Desde la recepción de la solicitud y la revisión y análisis de las rutas jurídicas hasta la decisión de fondo sobre la adjudicación de baldíos a personas naturales. 
</t>
  </si>
  <si>
    <t>No Conformidad No 16 -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</si>
  <si>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</si>
  <si>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</si>
  <si>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Subdirección por demanda y descongestión
Dirección de Acceso a Tierras</t>
  </si>
  <si>
    <t xml:space="preserve">30/03/2018 La actividad aún se encuentra dentro de los términos de ejecución 
30/06/2018 Se incluyó dentro el procedimiento ACCTI-P-003 de adjudicación de baldios la incorporación tanto en el alcance como en las actividades 2 y 4 los departamentos priorizados, el documento tiene versión N.3 con  fecha de mayo 2018. 
30/09/2018 La Dirección de Acesso a Tierras, mediante memorando No. 20184000155193 del 19 septiembre de 2018 envió a la OCI la justificación del cumplimiento de la acciones de mejora. </t>
  </si>
  <si>
    <t xml:space="preserve">30/03/2018 La actividad aún se encuentra dentro de los términos de ejecución
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30/09/2018 "Se observó memorando 20184000155193 del 19 de septiembre de 2018, en el que la DAT solicita ajustar la descripción de la acción manifestando que fue un error de transripción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
Acción evaluada y cerrada de acuerdo a los avances reportados por el responsable de ejecución con corte al 30/09/2018.
</t>
  </si>
  <si>
    <t>AMI-039</t>
  </si>
  <si>
    <t>En el Procedimiento ACTI-P-003 se incluira la priorización tanto en el alcance como en sus actividades.</t>
  </si>
  <si>
    <t xml:space="preserve">30/03/2018 La actividad aún se encuentra dentro de los términos de ejecución 
30/06/2018 Se incluyó dentro el procedimiento ACCTI-P-003 de adjudicación de baldios la incorporación tanto en el alcance como en las actividades 2 y 4 los de partamentos priorizados, el documento tiene versión N.3 con  fecha de mayo 2018.
</t>
  </si>
  <si>
    <t>30/03/2018 La actividad aún se encuentra dentro de los términos de ejecución 
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Acción evaluada y cerrada de acuerdo a los avances reportados por el responsable de ejecución con corte al 30/06/2018.</t>
  </si>
  <si>
    <t>AMI-040</t>
  </si>
  <si>
    <t>Se implementarán indicadores de Eficiencia para la gestión de expedientes  y sus diferentes salidas (Archivo, Negación, Adjudicación y formalización).</t>
  </si>
  <si>
    <t xml:space="preserve">30/03/2018 La actividad aún se encuentra dentro de los términos de ejecución
30/06/2018 Se realizó la hoja de vida de indicadores de la adjudicación a Entidades de Derecho Publico en donde se relacióna las gestiones realizadas en cuanto al archivo, negación, adjudicación.etc.
30/09/2018 "Los indicadores Adjudicación de baldíos PN, Demanda y  Descongestión efectivamente tienen fecha de publicación del 18 y 22 de mayo pero la construcción de los mismo inicio desde el mes de Abril teniendo en cuenta que se debe de pasar por un periodo de construcción, revisión, firma y publicación.
El primer reporte se dio para el mes de Junio y efectivamente no se diligencio la parte de la Interpretación y Análisis de Resultados del Indicador o Variable ya que la Oficina de Planeación realizó socialización del uso  e interpretación de la ficha del indicador a inicios del mes de agosto; por lo cual a partir del reporte del mes de agosto de 2018,  los indicadores cuentan con la información completa, se adjunta el respectivo soporte.
</t>
  </si>
  <si>
    <t>30/03/2018 La actividad aún se encuentra dentro de los términos de ejecución
30/06/2018 "Se observaron 3 fichas tecnicas de indicadores relacionadas (Adjudicación de baldíos PN, Demanda y  Descongestión, las cuales cuentan con datos de algunos meses reportados a Planeación.Sin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reportan,así como la definición de acciones de mejora en caso que se consideren necesarias.
30/09/2018 La DAT suministró información de gestión de la acción. Sin embargo, no es sujeta de verificación, debido a que la acción presentó cierre en el seguimiento realizado con corte a 30 de junio de 2018.
Acción evaluada y cerrada de acuerdo a los avances reportados por el responsable de ejecución con corte al 30/06/2018.</t>
  </si>
  <si>
    <t>AMI-044</t>
  </si>
  <si>
    <t xml:space="preserve">Procedimiento ADQBS-P-002 Liquidación bilateral de contratos y convenios.
Actividad No. 1. Solicitud de liquidación. 
Actividad No. 3. Proyección del acta de liquidación.
INTI-P-001 Control de la información documentada
… “Los documentos deben contener cabezote que los identifique como parte de la estructura documental de un proceso determinado, siguiendo las especificaciones establecidas en el presente procedimiento y
cambiando el tipo de documento según aplique a cada caso particular…” 
</t>
  </si>
  <si>
    <t>No Conformidad No 19 - Incumplimiento del diligenciamiento de actas de liquidación en la Forma ADQBS-F-004 Acta de liquidación bilateral de contratos y convenios.</t>
  </si>
  <si>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</si>
  <si>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</si>
  <si>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30/03/2018 La actividad aún se encuentra dentro de los términos de ejecución
30/06/2018 Se Realizó la jornada de sensibilización para el grupo de gestión contractual enfocado en el tema de "sistemas integrados de gestión" como evidencia se edajunta listado de asistencia y la publicacion que se realizo</t>
  </si>
  <si>
    <t xml:space="preserve">30/03/2018 La actividad aún se encuentra dentro de los términos de ejecución
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
Acción evaluada y cerrada de acuerdo a los avances reportados por el responsable de ejecución con corte al 30/06/2018.
</t>
  </si>
  <si>
    <t>AMI-045</t>
  </si>
  <si>
    <t xml:space="preserve">Procedimiento ADMTI-P-005 Apertura de folio de matrícula inmobiliaria de predios baldíos a nombre de la Nación.
Actividad 2. Inicio de trámite (30 días).
1. Proyectar auto de inicio para adelantar el procedimiento de apertura del folio de matrícula inmobiliaria, ordenando la práctica de pruebas. 
2. Notificar la apertura de auto de inicio a los terceros y /o partes interesadas. 
Actividad 6. Expedición del acto administrativo.  Si el resultado del estudio jurídico es positivo, se debe elaborar el acto administrativo que ordena la apertura de la matrícula inmobiliaria como predio baldío de propiedad de la Nación, y ordenará su inscripción en el respectivo folio a nombre de la Nación – ANT. </t>
  </si>
  <si>
    <t>No Conformidad No 20 - Incumplimiento en los tiempos establecidos para la ejecución de actividades del procedimiento ADMTI-P-005 Apertura de folio de matrícula inmobiliaria de predios baldíos a nombre de la Nación.</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</si>
  <si>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</si>
  <si>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</si>
  <si>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30/03/2018 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 
30/06/2018 Se reitera la información</t>
  </si>
  <si>
    <t xml:space="preserve">30/03/2018 Se verificó la publicación del procedimiento Apertura de folio de matrícula inmobiliaria de predios baldíos a nombre de la Nación, versión 2, con fecha de actualización el 06 de marzo  de 2018.. 
30/06/2018 Se verificó la publicación del procedimiento Apertura de folio de matrícula inmobiliaria de predios baldíos a nombre de la Nación, versión 2, con fecha de actualización el 06 de marzo  de 2018.. 
Acción evaluada y cerrada de acuerdo a los avances reportados por el responsable de ejecución con corte al 30/06/2018.
</t>
  </si>
  <si>
    <t>AMI-046</t>
  </si>
  <si>
    <t>Sistema Único de Gestión e Información de la Actividad Litigiosa del Estado - eKOGUI I semestre 2017</t>
  </si>
  <si>
    <t>Decreto 1069 de 2015. Artículo 2.2.3.4.1.9 Funciones del administrador del Sistema en la entidad (…) “Capacitar a los apoderados de la entidad en el uso funcional y manejo adecuado de Sistema Único de Gestión e Información Litigiosa del Estado - eKOGUI, de conformidad con los instructivos que para el efecto expida Agencia Nacional de Defensa Jurídica del Estado”.</t>
  </si>
  <si>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</si>
  <si>
    <t>Las personas que asistieron a las capacitaciones no fueron las titulares de los usuarios.</t>
  </si>
  <si>
    <t>Asistencia y certificación a las capacitaciones de interés, de los usuarios creados en el eKOGUI.</t>
  </si>
  <si>
    <t>30/04/2018 Asistencia a capacitación dictada por la ANDJE.</t>
  </si>
  <si>
    <t xml:space="preserve">14/03/2018 "Se verificó certificado de asistencia de los abogados Rocío Mendoza Gamez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
</t>
  </si>
  <si>
    <t>NO</t>
  </si>
  <si>
    <t>18/10/2018 Frente a la efectividad de las acción formulada,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no fue efectiva.
Actividad no efectiva, esta fue evaluada y cerrada de acuerdo a los avances reportados por el responsable de ejecución con corte al 14/03/2018.</t>
  </si>
  <si>
    <t>AMI-047</t>
  </si>
  <si>
    <t xml:space="preserve">Circular Externa No. 11 del 18/03/2015 Formalización y certificación por parte de la ANDJE de las capacitaciones impartidas.
</t>
  </si>
  <si>
    <t>No se evidenció la formalización y certificación ante la ANDJE de las capacitaciones efectuadas en el primer semestre a los usuarios del sistema, cuyo plazo vencía el 15 de junio de 2017, contrviniendo lo establecido en la Circular Externa No. 11 de 2015.</t>
  </si>
  <si>
    <t>No se formalizaron en acta las capacitaciones realizadas.</t>
  </si>
  <si>
    <t>Elaboración, suscripción y formalización de actas, al momento de realizar capacitaciones internas.</t>
  </si>
  <si>
    <t xml:space="preserve">30/04/2018 Asistencia a capacitación interna </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</si>
  <si>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</si>
  <si>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18/10/2018 Frente a la efectividad de las acción formulada,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fue efectiva.</t>
  </si>
  <si>
    <t>AMI-048</t>
  </si>
  <si>
    <t>Decreto 1069 de 2015. Artículo 2.2.3.4.1.9 Funciones del administrador del Sistema en la entidad (…) “Gestionar con los usuarios del Sistema Único de Gestión e Información Litigiosa del Estado – eKOGUI en la entidad, las solicitudes de verificación, corrección e incorporación de información que realice la Agencia Nacional de defensa Jurídica del Estado, en los plazos que ésta establezca”.</t>
  </si>
  <si>
    <t xml:space="preserve">No se evidenció el cargue de la totalidad de los procesos activos de la entidad a la plataforma de eKOGUI, contraviniendo lo establecido en el Artículo 2.2.3.4.1.9. del Decreto 1069 de 2015. </t>
  </si>
  <si>
    <t>A pesar que la OJ cumplió con el compromiso de allegar la relación de los procesos judiciales, para que la ANDJE procediera a realizar el cargue masivo, ésta no lo hizo en su totalidad.</t>
  </si>
  <si>
    <t>Cargue manual de los procesos que se encuentran pendientes.</t>
  </si>
  <si>
    <t>30/03/2018 Cargue de los procesos faltantes.</t>
  </si>
  <si>
    <t>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Por lo anterior, se verificó que la actividad se ejecutó en un 100%, según la acción establecida y la información suministrada por la dependencia."</t>
  </si>
  <si>
    <t>AMI-049</t>
  </si>
  <si>
    <r>
      <t>Decreto 1069 de 2015. Numeral 5 del artículo 2.2.3.4.1.10. del Decreto 1069/2015.</t>
    </r>
    <r>
      <rPr>
        <sz val="11"/>
        <color indexed="8"/>
        <rFont val="Cambria"/>
        <family val="1"/>
      </rPr>
      <t xml:space="preserve"> </t>
    </r>
    <r>
      <rPr>
        <sz val="11"/>
        <color indexed="8"/>
        <rFont val="Arial Narrow"/>
        <family val="2"/>
      </rPr>
      <t>Funciones del apoderado (…) “Incorporar el valor de la provisión contable de los procesos a su cargo, con una periodicidad no superior a seis (6) meses, así como cada vez que se profiera una sentencia judicial sobre el mismo de conformidad con la metodología que se establezca para tal fin”.</t>
    </r>
  </si>
  <si>
    <t>No se evidenció provisión contable para ninguno de los 173 procesos registrados en el sistema eKOGUI que por el estado en que se encuentran, debería contar con la provisión, contraviniendo lo establecido en el Numeral 5 del artículo 2.2.3.4.1.10 del Decreto 1069 de 2015</t>
  </si>
  <si>
    <t>22/12/1017</t>
  </si>
  <si>
    <t>El apoderado que tiene a su cargo esta tarea, no realizó la respectiva provisión contable.</t>
  </si>
  <si>
    <t>Se realizarán las respectivas valoraciones a los procesos, lo cual permitirá realizar la provisión contable.</t>
  </si>
  <si>
    <t>30/05/2018 Provisión contable realizada.
21/12/2018 Se realiza la provisión contable para todos los procesos judiciales en los que la ANT actúa como demandado o demandante, reportando así al área financiera, el valor correspondiente para registrar como pasivo contingente y en cuentas de orden (Ver evidencia 1).
4/04/2019 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24/07/2019 Para evidenciar el cumplimiento del Numeral 5 del artículo 2.2.3.4.1.10. del Decreto 1069/2015, se anexa reporte de procesos judiciales descargado del Sistema eKOGUI en el que se puede observar la provisión contable. (Evidencia 49)</t>
  </si>
  <si>
    <t>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
OBSERVACION: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
25/04/2019 "Actividad incumplida. 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
25/07/2019 Actividad cumplida                              Se observó de acuerdo a los soportes allegados por la dependencia, el reporte del sistema eKogui En el que se observa el registro de la provisión contable. Se recomienda mantener las acciones de realización y registro dela provisión contable.
Actividad evaluada y cerrada de acuerdo a los avances reportados por el responsable de ejecución con corte al 14/03/2018.</t>
  </si>
  <si>
    <t>AMI-050</t>
  </si>
  <si>
    <t>Decreto 1069 de 2015. Numeral 4 del artículo 2.2.3.4.1.10. Funciones del apoderado (…)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t>
  </si>
  <si>
    <t xml:space="preserve">No se evidenció calificación del riesgo para ninguno de los 173 procesos registrados en el sistema eKOGUI, que por el estado en que se encuentran, debería contar con la la calificación de riesgo, contraviniendo lo establecido en el Numeral 4 del artículo 2.2.3.4.1.10. del Decreto 1069 de 2015. </t>
  </si>
  <si>
    <t>El apoderado que tiene a su cargo esta tarea, no realizó la respectiva calificación del riesgo.</t>
  </si>
  <si>
    <t>Se realizará la calificación del riesgo para los procesos existentes.</t>
  </si>
  <si>
    <t xml:space="preserve">15/06/2018 Calificación de riesgo realizada.
21/12/2018 Se realiza la calificación del riesgo  para todos los procesos judiciales en los que la ANT actúa como demandado o demandante, lo cual permitió obtener la provisión contable que fue reportada al área financiera (ver evidencia 2). 
4/04/2019 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24/07/2019 Para evidenciar el cumplimiento del Numeral 5 del artículo 2.2.3.4.1.10. del Decreto 1069/2015, se anexa reporte de procesos judiciales descargado del Sistema eKOGUI en el que se puede observar la calificación del riesgo. (Evidencia 50) </t>
  </si>
  <si>
    <t>14/03/2018 "Se verificó reporte denominado ""detalle de los procesos judiciales"" el cual fue extraido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 Adelantar la acciones que conlleven al cierre inmediato de la actividad formulada. Se sugiere disponer de las evidencias correspondientes
25/04/2019 "Actividad incumplida. Con base la información reportada por la dependencia, se observó que la acción presentó incumplimiento.Cabe anotar, que la acción evaluada presentó incumplimiento en los tiempos establecidos para su cierre (15/06/2018)." Adelantar trámite que conlleve a replantear la acción, con el fin que responda a la eliminaciòn de la desviación presentada, teniendo en cuenta que a través de los diferentes ejercicios de seguimiento se ha verificado la reincidencia del incumplimiento.
25/07/2019 Actividad cumplida                             Con base en los soportes allegados por la dependencia, se observó reporte del sistema eKogui En el que se observa el registro de la calificación del riesgo. Se recomienda mantener las acciones de realización y registro de la calificación del riesgo.
Acción evaluada y cerrada de acuerdo a los avances reportados por el responsable de ejecución con corte al 30/06/2018.</t>
  </si>
  <si>
    <t>AMI-051</t>
  </si>
  <si>
    <t>Decreto 1069 de 2015. Numeral 1 del artículo 2.2.3.4.1.10 “Funciones del apoderado (…) Registrar y actualizar de manera oportuna en el sistema único de información litigiosa del Estado Ekogui, las solicitudes de conciliación extrajudiciales, los procesos judiciales”</t>
  </si>
  <si>
    <t xml:space="preserve">No se evidenció la realización de las fichas y actas del comité de conciliación en el sistema Ekogui, contraviniendo lo establecido en el Numeral 1 del artículo 2.2.3.4.1.10. del Decreto 1069 de 2015. </t>
  </si>
  <si>
    <t>No se tenía activo el usuario que hiciera las veces de Secretario de Conciliación.</t>
  </si>
  <si>
    <t>Se cargarán las fichas y actas que resulten de los comités de conciliación.</t>
  </si>
  <si>
    <t>30/04/2018 Cargue e invitaciones realizadas por el usuario que ostenta la calidad de secretario de conciliación.
21/12/2018 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
4/04/2019 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24/07/2019 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23/07/2020 Como actuación se efectuó la depuración y carge de piezas del módulo de conciliaciones (Evidencia Item 51)</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</si>
  <si>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tecnicas,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
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 Adelantar la acciones que conlleven al cierre inmediato de la actividad formulada. Se sugiere disponer de las evidencias correspondientes
25/04/2019 "Actividad incumplida. Con base la información reportada por la dependencia, se observó que la acción presentó incumplimiento.Cabe anotar, que la acción evaluada presentó incumplimiento en los tiempos establecidos para su cierre (30/04/2018)." Adelantar trámite que conlleve a replantear la acción, con el fin que responda a la eliminaciòn de la desviación presentada, teniendo en cuenta que a través de los diferentes ejercicios de seguimiento se ha verificado la reincidencia del incumplimiento.
24/07/2019 Actividad incumplida                          Con base en el reporte del sistema eKogui allegado por la Oficina Juridica, se observó el registro de  22 conciliaciones, de los cuales, 15 se encuentran en etapa de solicitud, 3 en otras etapas y a las 4 restantes no registran información, por lo cual no se cumple con el 100% de la actividad. Adelantar la acciones que conlleven al cierre inmediato de la actividad formulada. Se sugiere disponer de las evidencias correspondientes. 
30/12/2019 Actividad incumplida. La dependencia no reporta avances
27/04/2020 "El responsable de ejecución no allegó avances de gestión y/o cumplimiento.  La Oficina de Control Interno reiteró solicitud de información, mediante correo electrónico del  21/04/2020. La actividad presentó incumplimiento frente a su planificación.
23/07/2020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</si>
  <si>
    <t>AMI-052</t>
  </si>
  <si>
    <t>Decreto 1716 de 2009. Artículo 18. Sesiones y votación: El comité de conciliación se reunirá no menos de dos (2) veces al mes, y cuando las circunstancias lo exijan…”</t>
  </si>
  <si>
    <t>Se evidenció que se realizaron 8 Comités de Conciliación para el primer semestre de 2017, contraviniendo lo establecido en el Artículo 18 del Decreto 1716 de 2009, que establece que como mínimo se deden realizar 2 Comités en el mes</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</si>
  <si>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</si>
  <si>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</si>
  <si>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 xml:space="preserve">5/03/2018 Se realizaron los comités requeridos, a excepción de uno, toda vez que no hubo reparto para el comité de conciliación. </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</si>
  <si>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
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
18/10/2018 Actividad evaluada y cerrada de acuerdo a los resultados obtenidos en el seguimiento realizado por la Oficina de Control Interno a las obligaciones establecidas en el Decreto 1069 de 2015, capítulo 4 “información litigiosa del estado” de la Agencia en el primer semestre 2018.
Acción evaluada y cerrada de acuerdo a los avances reportados por el responsable de ejecución con corte al 30/06/2018. Sin embargo, esta presentó incumplimiento en los tiempos establecidos para su cierre.</t>
  </si>
  <si>
    <t>AMI-053</t>
  </si>
  <si>
    <t>Decreto 1069 de 2015. Artículo 2.2.3.4.1.11 “Funciones del  Secretario Comité de Conciliación (…) Convocar a través del sistema eKOGUI, a las sesiones ordinarias y extraordinarias del Comité de conciliación, elaborar el orden del día y actas para cada sesión”</t>
  </si>
  <si>
    <t>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</si>
  <si>
    <t>No se tenía activo el usuario que realizara las veces de Secretario de Conciliación.</t>
  </si>
  <si>
    <t>Se creará usuario con el perfil de secretario de comité de conciliación.</t>
  </si>
  <si>
    <t xml:space="preserve">16/10/2017 Usuario creado 
18/10/2018 Actividad evaluada y cerrada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(31/12/2017). </t>
  </si>
  <si>
    <t>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
Actividad evaluada y cerrada de acuerdo a los resultados obtenidos en el seguimiento realizado por la Oficina de Control Interno a las obligaciones establecidas en el Decreto 1069 de 2015, capítulo 4 “información litigiosa del estado” de la Agencia en el primer semestre 2018.
18/10/2018 "Actividad ejecutada con fecha posterior a lo planificado.
Actividad evaluada y cerrada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(31/12/2017)."
Actividad evaluada y cerrada de acuerdo a los resultados obtenidos en el seguimiento realizado por la Oficina de Control Interno a las obligaciones establecidas en el Decreto 1069 de 2015, capítulo 4 “información litigiosa del estado” de la Agencia en el primer semestre 2018.</t>
  </si>
  <si>
    <t>AMI-054</t>
  </si>
  <si>
    <t>Decreto 1069 de 2015 Numeral 3 del artículo 2.2.3.4.1.9 del Funciones del administrador del sistema de la entidad (…) Remitir, una vez notificada le entidad, a la Agencia Nacional de Defensa Jurídica del Estado las piezas procesales que configuren el litigio de los procesos judiciales y trámites arbitrales donde la suma pretensiones supere treinta tres mil salarios mínimos legales vencidos (33.000 SMLV) “.</t>
  </si>
  <si>
    <t>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</si>
  <si>
    <t>Revisados los procesos aunque si estan en el sistema, no se ha realizado la provisión contable ni la remisión de las piezas procesales por el abogado a quien le fueron asignados estos procesos.</t>
  </si>
  <si>
    <t>Se enviarán a la ANDJE las piezas procesales, cuyas pretensiones así lo ameriten, de acuerdo al monto establecido.</t>
  </si>
  <si>
    <t xml:space="preserve">16/10/2017 Piezas procesales enviadas a la ANDJE. </t>
  </si>
  <si>
    <t>14/03/2018 "Se observó memorando número 20171030991481 del 11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
18/10/2018 Frente a la efectividad de las acciones propuestas en el plan de mejoramiento,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fue efectiva.</t>
  </si>
  <si>
    <t>AMI-055</t>
  </si>
  <si>
    <t>Auditoría al Proceso de Gestión del Modelo de Atención (Recepción de peticiones, quejas, sugerencias, reclamos, denuncias y felicitaciones).</t>
  </si>
  <si>
    <t>Proceso de Gestión del Modelo de Atención</t>
  </si>
  <si>
    <r>
      <t xml:space="preserve">Ley 1755/2015. </t>
    </r>
    <r>
      <rPr>
        <sz val="11"/>
        <color indexed="8"/>
        <rFont val="Arial Narrow"/>
        <family val="2"/>
      </rPr>
      <t>“Por medio de la cual se regula el Derecho Fundamental de Petición y se sustituye un título del Código de Procedimiento Administrativo y de lo Contencioso Administrativo.”  Artículo 14.” Términos para resolver las distintas modalidades de peticiones”., Artículo 30. Peticiones entre autoridades. 
Ley 1437 de 2011 “Por la cual se expide el Código de Procedimiento Administrativo y de lo Contencioso Administrativo.”  Artículo 5. Derechos de las personas ante las autoridades.
Matriz de riesgos del proceso. R12 Respuesta inoportuna a las PQRSD.</t>
    </r>
  </si>
  <si>
    <r>
      <rPr>
        <sz val="11"/>
        <color indexed="8"/>
        <rFont val="Arial Narrow"/>
        <family val="2"/>
      </rPr>
      <t>No Conformidad No. 1:  Deficiencias en la clasificación documental y efectividad (tiempos y calidad) de las respuestas dadas a las peticiones.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</si>
  <si>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t>Deficiencias en la vinculación de la guía y/o soporte de entrega de las respuestas al peticionario</t>
  </si>
  <si>
    <t>Cargue masivo de las Guías hasta Junio</t>
  </si>
  <si>
    <t>Subdirección Administrativa y Financiera
Equipo Gestión Documental</t>
  </si>
  <si>
    <t>19/01/2018 Se ha hecho el cargue de las planillas para un total de 95% 
30/06/2018 Se adjunta el informe de reporte de planillas y pantallazos sobre el cumplimiento de la actividad</t>
  </si>
  <si>
    <t>31/03/2018 Se adjunta el informe de reporte de planillas y pantallazos sobre el cumplimiento de la actividad
30/06/2018 Se adjunta el informe de reporte de planillas y pantallazos sobre el cumplimiento de la actividad
Acción evaluada y cerrada de acuerdo a los avances reportados por el responsable de ejecución con corte al 30/06/2018.</t>
  </si>
  <si>
    <t>AMI-056</t>
  </si>
  <si>
    <t>Deficiencias en la vinculación de la guía de entrega de la respuesta y/o evidencia de entrega al peticionario</t>
  </si>
  <si>
    <t xml:space="preserve">Hacer el cargue permanente de las guías y/o soporte de entrega. </t>
  </si>
  <si>
    <t xml:space="preserve">19/01/2018 Durante el segundo semestre del 2017, la Subdirección Administrativa  reforzó el personal asignado al Centro Administración  de Correspondencia CAC contratado con   Servicios Postales  Nacionales con el fin  de entre otras actividades realizar  el cargue permanente de guias y soportes de entrega en ORFEO.  
30/06/2018 Se adjunta el informe de reporte de planillas y pantallazos sobre el cumplimiento de la actividad
</t>
  </si>
  <si>
    <t xml:space="preserve">31/03/2018 Se adjunta el informe de reporte de planillas y pantallazos sobre el cumplimiento de la actividad
30/06/2018 Se adjunta el informe de reporte de planillas y pantallazos sobre el cumplimiento de la actividad
Acción evaluada y cerrada de acuerdo a los avances reportados por el responsable de ejecución con corte al 30/06/2018.
</t>
  </si>
  <si>
    <t>AMI-057</t>
  </si>
  <si>
    <t>Deficiencias en el seguimiento del cumplimiento de términos de las PQRSD</t>
  </si>
  <si>
    <t>Hacer seguimiento mensual de la gestión de PQRSD y el cumplimiento de términos</t>
  </si>
  <si>
    <t>Secretaría General
Equipo Servicio al Ciudadano</t>
  </si>
  <si>
    <t>19/01/2018 La Secretaría General reportó a las áreas en el Comité Directivo y mediante correo electrónico, el seguimiento mensual a la gestión de PQRSD. Se adjuntan presentaciones y muestra del correo enviado en diciembre. 
30/06/2018 Se observó reporte realizado por Secretaria General a través de correo electrónico enviado el 19/12/2017, el cual contiene reporte de PQRSD,</t>
  </si>
  <si>
    <t xml:space="preserve">31/03/2018 Se evidencia reporte realizado por Secretaria General a traves de correo electronico enviado el 19/12/2017, el cual contiene reporte de PQRSD,
30/06/2018 Se observó reporte realizado por Secretaria General a través de correo electrónico enviado el 19/12/2017, el cual contiene reporte de PQRSD,
Acción evaluada y cerrada de acuerdo a los avances reportados por el responsable de ejecución con corte al 30/06/2018.
</t>
  </si>
  <si>
    <t>AMI-058</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</si>
  <si>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</si>
  <si>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</si>
  <si>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 xml:space="preserve">19/01/2018 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
30/06/2018 Se observó la publicación del documento en pdf que contiene la versión 2  del Procedimiento  de PQRSD, el cual contiene: definiciones, generalidades, riesgos y controles asociados, desarrollo del procedimiento, flujograma y normatividad aplicable al proceso.
</t>
  </si>
  <si>
    <t xml:space="preserve">31/03/2018 Se evidencia la publicación del documento en pdf que contiene la version 2  del Procedimiento  de PQRSD, el cual contiene: definiciones, generalidades, riesgos y controles asociados, desarrollo del procedimiento, flujograma y normatividad aplicable al proceso.
30/06/2018 Se oobservó la publicación del documento en pdf que contiene la versión 2  del Procedimiento  de PQRSD, el cual contiene: definiciones, generalidades, riesgos y controles asociados, desarrollo del procedimiento, flujograma y normatividad aplicable al proceso.
Acción evaluada y cerrada de acuerdo a los avances reportados por el responsable de ejecución con corte al 30/06/2018.
</t>
  </si>
  <si>
    <t>AMI-059</t>
  </si>
  <si>
    <t>Adelantar la re tipificación y reclasificación de las PQRSD a cargo</t>
  </si>
  <si>
    <t>Secretaría General
Dependencias ANT</t>
  </si>
  <si>
    <t>19/01/2018 Dentro de las mejoras a ORFEO se definió para el  último trimestre que las comunicaciones que entraban como PQRSD se clasificarian en una primera etapa como comunicación oficial de tal manera que el resposnable de la respuesta la reclasificará si al revisar corresponde a una PQRSD.  El personal de ORFEO reclasificó la totalidad de PQRSD. 
30/06/2018 Se observó comunicación via correo electrónico enviado el dia 21/11/2017 en la cual se informa la publicación en ambiente Productivo de la funcionalidad de Categorización.</t>
  </si>
  <si>
    <t xml:space="preserve">31/03/2018 Se evidencia comunicación via correo electronico enviado el dia 21/11/2017 en la cual se informa la publicación en ambiente Productivo de la funcionalidad de Categorización.
30/06/2018 Se evidencia comunicación via correo electronico enviado el dia 21/11/2017 en la cual se informa la publicación en ambiente Productivo de la funcionalidad de Categorización.
Acción evaluada y cerrada de acuerdo a los avances reportados por el responsable de ejecución con corte al 30/06/2018.
</t>
  </si>
  <si>
    <t>AMI-060</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</si>
  <si>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</si>
  <si>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</si>
  <si>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Secretaría General
Equipo de Sistemas</t>
  </si>
  <si>
    <t>19/01/2018 "El día 14 de noviembre de 2017 se envía la presentación a secretaria General y lista de usuarios a capacitar. La fecha de implementación al ambiente productivo fue el día 2017/11/21 (adjunto envío correo evidencia de la acción). 30/06/2018 Se evidencia comunicación via correo electronico con presentacion digital y listado de usuarios a capacitar. Se evidencia comunicación via correo electronico enviado el dia 21/11/2017 en la cual se informa la publicación en ambiente Productivo de la funcionalidad de Categorización.</t>
  </si>
  <si>
    <t>31/03/2018 Se evidencia comunicación via correo electronico con presentacion digital y listado de usuarios a capacitar. Se evidencia comunicación via correo electronico enviado el dia 21/11/2017 en la cual se informa la publicación en ambiente Productivo de la funcionalidad de Categorización.
30/06/2018 Se observó comunicación vía correo electrónico enviado el dia 21/11/2017 en la cual se informa la publicación en ambiente Productivo de la funcionalidad de Categorización.
Acción evaluada y cerrada de acuerdo a los avances reportados por el responsable de ejecución con corte al 30/06/2018.</t>
  </si>
  <si>
    <t>AMI-061</t>
  </si>
  <si>
    <r>
      <t xml:space="preserve">Acuerdo No. 060 de 2001 </t>
    </r>
    <r>
      <rPr>
        <sz val="11"/>
        <color indexed="8"/>
        <rFont val="Arial Narrow"/>
        <family val="2"/>
      </rPr>
      <t>“Por el cual se establecen pautas para la administración de las comunicaciones oficiales en las entidades públicas y las privadas que cumplen funciones públicas.” ARTICULO 3. Unidades de Correspondencia, ARTICULO 13. Comunicaciones oficiales por correo electrónico.</t>
    </r>
  </si>
  <si>
    <r>
      <t xml:space="preserve">No Conformidad No. 2: Radicación descentralizada de las peticiones recibidas por correo electrónico. 
</t>
    </r>
    <r>
      <rPr>
        <sz val="11"/>
        <color indexed="8"/>
        <rFont val="Arial Narrow"/>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</si>
  <si>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</si>
  <si>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</si>
  <si>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19/01/2018 La estrategia de Servicio al Ciudadano se actualizó en el mes de septiembre de 2017, está publicada en el siguiente link http://www.agenciadetierras.gov.co/wp-content/uploads/2018/01/2017-03_16_Estrategia_servicio_ciudadano_ANT_VF.pdf  
30/06/2018 Se evidencia la publicacion correspondiente a la Estrategia de Servicio al Ciudadano de acuerdo a verificacion de la direccion electronica correspondiente. 
</t>
  </si>
  <si>
    <t>31/03/2018 Se evidencia la publicacion correspondiente a la Estrategia de Servicio al Ciudadano de acuerdo a verificacion de la direccion electronica correspondiente.
30/06/2018 Se observó publicación de la Estrategia de servicio al ciudadano con fecha septiembre 2017.
Acción evaluada y cerrada de acuerdo a los avances reportados por el responsable de ejecución con corte al 30/06/2018.</t>
  </si>
  <si>
    <t>AMI-062</t>
  </si>
  <si>
    <r>
      <t xml:space="preserve">NTC-ISO 9001:2015. </t>
    </r>
    <r>
      <rPr>
        <sz val="11"/>
        <color indexed="8"/>
        <rFont val="Arial Narrow"/>
        <family val="2"/>
      </rPr>
      <t xml:space="preserve">8.5 Producción y provisión del servicio. 8.5.2 Identificación y trazabilidad.
</t>
    </r>
  </si>
  <si>
    <r>
      <t xml:space="preserve">No Conformidad No. 3: Deficiencias en la trazabilidad de la información registrada en el Sistema Orfeo.
</t>
    </r>
    <r>
      <rPr>
        <sz val="11"/>
        <color indexed="8"/>
        <rFont val="Arial Narrow"/>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</si>
  <si>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</si>
  <si>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</si>
  <si>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19/01/2018 El ajuste se encuentra en proceso de pruebas. 
30/06/2018 Se adjunta correo electrónico con la evidencia de las modificaciones realizadas via ORFEO
</t>
  </si>
  <si>
    <t xml:space="preserve">31/03/2018 Se adjunta correo electrónico con la evidencia de las modificaciones realizadas via ORFEO 
30/06/2018 Se observó respuesta por parte de soporte de Ofeo, sobre el requerimiento 015, en el que se muestra la funcionalidad del cambio en el sistema.
Acción evaluada y cerrada de acuerdo a los avances reportados por el responsable de ejecución con corte al 30/06/2018.
</t>
  </si>
  <si>
    <t>AMI-063</t>
  </si>
  <si>
    <r>
      <t xml:space="preserve">Resolución 3564 de 2015. </t>
    </r>
    <r>
      <rPr>
        <sz val="11"/>
        <color indexed="8"/>
        <rFont val="Arial Narrow"/>
        <family val="2"/>
      </rPr>
      <t xml:space="preserve">“Por la cual se reglamentan los artículos 2.1.1.2.1.1, 2.1.1.2.1.11, 2.1.1.2.2.2, y el parágrafo 2 del artículo 2.1.1.3.1.1 del Decreto N° 1081 de 2015.” Numeral 6.4 Metas, objetivo, indicadores de gestión y/o desempeño.
Decreto 2623 del 2009. "Por el cual se crea el Sistema Nacional de Servicio al Ciudadano." Artículo 12. Seguimiento a las labores de mejoramiento del Servicio al Ciudadano. 
NTC-ISO 9001:2015. 9.1 Seguimiento, medición, análisis y evaluación.
9.1.3 Análisis y evaluación.
</t>
    </r>
  </si>
  <si>
    <r>
      <t xml:space="preserve">No Conformidad No. 4: Deficiencias en el análisis y tratamiento de los datos e información resultante del seguimiento y medición a las actividades del proceso.
</t>
    </r>
    <r>
      <rPr>
        <sz val="11"/>
        <color indexed="8"/>
        <rFont val="Arial Narrow"/>
        <family val="2"/>
      </rPr>
      <t xml:space="preserve">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
</t>
    </r>
  </si>
  <si>
    <t>Actualmente la Agencia no tiene publicados los resultados de la Encuesta de Satisfacción.</t>
  </si>
  <si>
    <t>Publicación trimestral de los resultados de la encuesta de Satisfacción</t>
  </si>
  <si>
    <t xml:space="preserve">19/01/2018 En el informe a Diciembre de 2017, se incluirá un capitulo que contempla los resultados y análisis del seguimiento a la medición de la Encuesta de Satisfacción. El informe está en proceso de verificación y se pretende tenerlo aprobado el 30 de enero.  
30/06/2018 "Se realizó el informe trimestral que contiene los resultados de las encuestas realizadas a los ciudadanos que se comunicaron o visitaron nuestros canales de atención (presencial y telefónico) para solicitar información, radicar algún trámite y/o ampliar información de los servicios prestados por la Agencia Nacional de Tierras.  El primer documento con corte a Abril de 2018, está publicado en la página web de la Entidad, en el link http://www.agenciadetierras.gov.co/servicio-al-ciudadano/ en el botón denominado Informe de Satisfacción.
El informe correspondiente al segundo trimestre de 2018, fue remitido para su publicación en la página web, con el caso # 2486 Registrado en el aplicativo Aranda." </t>
  </si>
  <si>
    <t>31/03/2018 "El informe fue publicado en el link 
http://www.agenciadetierras.gov.co/wp-content/uploads/2018/05/Informe-satisfaccion-corte-abril-2018.pdf"
30/06/2018 Se observó la publicación en la página web de los informes correspondientes al I y II trimestre de 2018. Sin embargo, en el informe correspondiente al I trimestre tiene un periodo de evaluación de 4 meses (enero - abril) y el informe del II cuatrimestre vuelve a incluir abril hasta junio. Por lo anterior se recomienda comunicar los informes de acuerdo a la periodicidad de la evaluación realizada.
Acción evaluada y cerrada de acuerdo a los avances reportados por el responsable de ejecución con corte al 30/06/2018.</t>
  </si>
  <si>
    <t>AMI-064</t>
  </si>
  <si>
    <t xml:space="preserve">El proceso (actividad de Gestión de PQRSD) actualmente no cuenta con indicadores formalizados. </t>
  </si>
  <si>
    <t>Formalización de los indicadores del procedimiento</t>
  </si>
  <si>
    <t xml:space="preserve">19/01/2018 Se adjunta versión oficial consolidada de los Indicadores ANT por parte de la Oficina de Planeación.  
30/06/2018 Se observó documento pdf el cual contiene los indicadores ANT por parte de la Oficina de Planeacion. 
</t>
  </si>
  <si>
    <t xml:space="preserve">31/03/2018 Se evidencia documento pdf el cual contiene los indicadores ANT por parte de la Oficina de Planeacion. 
30/06/2018 Se observó documento pdf el cual contiene los indicadores ANT por parte de la Oficina de Planeacion.
Acción evaluada y cerrada de acuerdo a los avances reportados por el responsable de ejecución con corte al 30/06/2018.
</t>
  </si>
  <si>
    <t>AMI-065</t>
  </si>
  <si>
    <r>
      <t xml:space="preserve">Contrato No. 365 de 2017. </t>
    </r>
    <r>
      <rPr>
        <sz val="11"/>
        <color indexed="8"/>
        <rFont val="Arial Narrow"/>
        <family val="2"/>
      </rPr>
      <t>Objeto, Cláusula Segunda: Obligaciones.</t>
    </r>
  </si>
  <si>
    <r>
      <t xml:space="preserve">No Conformidad No. 5: Incumplimiento de obligaciones contractuales del Contrato No. 365 de 2017. 
</t>
    </r>
    <r>
      <rPr>
        <sz val="11"/>
        <color indexed="8"/>
        <rFont val="Arial Narrow"/>
        <family val="2"/>
      </rPr>
      <t xml:space="preserve">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
</t>
    </r>
  </si>
  <si>
    <t>Documentos de Supervisión no incorporados en  expediente contractual</t>
  </si>
  <si>
    <t xml:space="preserve">Incorporación en el expediente contractual del total de los informes y soportes a la supervisión. </t>
  </si>
  <si>
    <t xml:space="preserve">19/01/2018 Se remitió la totalidad de informes y soportes a la supervisión a la carpeta de expediente del contrato suscrito con Servicios Postales Nacional No 365 de 2017.  
30/06/2018 Se observó memorando del 28/12/2017, en el que se remite relación de los documentos a incorcoporar en el expediente No365 de 2017. 
</t>
  </si>
  <si>
    <t xml:space="preserve">31/03/2018 Se adjunta memorando mediante el cual se indexa la información al expediente contractual 
30/06/2018 Se observó memorando del 28/12/2017, en el que se remite relación de los documentos a incorcoporar en el expediente No365 de 2017.
Acción evaluada y cerrada de acuerdo a los avances reportados por el responsable de ejecución con corte al 30/06/2018.
</t>
  </si>
  <si>
    <t>AMI-066</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</si>
  <si>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</si>
  <si>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t>Posibles debilidades en la supervisión de convenios y/o contratos</t>
  </si>
  <si>
    <t>Capacitaciones en supervisión (generalidades y obligaciones)</t>
  </si>
  <si>
    <t xml:space="preserve">Subdirección Administrativa y Financiera
Grupo Interno de Trabajo Coordinación para la Gestión Contractual
</t>
  </si>
  <si>
    <t>19/01/2018 Durante toda la vigencia, la Coordinación de Gestión Contractual, adelantó varias capacitaciones en temas de supervisión en todas las dependencias de la Agencia. Se adjuntan algunos listados de asistencia.
30/06/2018 "Conforme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t>
  </si>
  <si>
    <t xml:space="preserve">30/06/2018 Se dio cumplimiento con fecha posterior a la programada
Acción evaluada y cerrada de acuerdo a los avances reportados por el responsable de ejecución con corte al 30/06/2018.
</t>
  </si>
  <si>
    <t>AMI-067</t>
  </si>
  <si>
    <t xml:space="preserve">Sistema Único de Gestión e Información de la Actividad Litigiosa del Estado - eKOGUI  II semestre </t>
  </si>
  <si>
    <t>Numeral 3, Artículo 2.2.3.4.1.9, Decreto 1069 de 2015. "Remitir, una vez notificada la entidad, a la Agencia Nacional de Defensa Jurídica del Estado las piezas procesales que configuren el litigio de los procesos judiciales y trámites arbitrales donde la suma pretensiones supere Treinta y Tres Mil Salarios Mínimos Legales Vigentes (33.000 SMLV)".</t>
  </si>
  <si>
    <r>
      <rPr>
        <sz val="11"/>
        <color indexed="8"/>
        <rFont val="Arial Narrow"/>
        <family val="2"/>
      </rPr>
      <t>No Conformidad No. 1 -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</si>
  <si>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Indebida interpretación de la obligación, considerando que el envío de la relación de los procesos que superasen los 33.000 SMMLV era suficiente.</t>
  </si>
  <si>
    <t>Realizar el cargue de las piezas procesales, correspondiente a los procesos que superen los 33.000 SMMLV.</t>
  </si>
  <si>
    <t xml:space="preserve">30/06/2018 Se realizó el cargue de las piezas procesales, en el sistema. 
30/06/2018 Se realizó el cargue de las piezas procesales, en el sistema.
</t>
  </si>
  <si>
    <t xml:space="preserve">8/08/2018 "Se aportó el acta No. 5 del 29/06/2018, en la cual se evidencia la capacitación en procesos judiciales con pretenciones superiores a los 33,000SMMLV.
Por otra parte, se verificó en el Sistema eKOGUI el cargue de las piezas procesales  que soportan las actuaciones registradas en dicho sistema en los procesos judiciales con pretenciones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
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
Acción evaluada y cerrada de acuerdo a los avances reportados por el responsable de ejecución con corte al 30/09/2018.
</t>
  </si>
  <si>
    <t>AMI-068</t>
  </si>
  <si>
    <r>
      <rPr>
        <sz val="11"/>
        <color indexed="8"/>
        <rFont val="Arial Narrow"/>
        <family val="2"/>
      </rPr>
      <t>No Conformidad No. 1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</si>
  <si>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</si>
  <si>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 xml:space="preserve">30/06/2018 Se realizó el cargue de las piezas procesales, en el sistema. </t>
  </si>
  <si>
    <t xml:space="preserve">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 Acción evaluada y cerrada de acuerdo a los avances reportados por el responsable de ejecución con corte al 30/09/2018.
</t>
  </si>
  <si>
    <t>AMI-069</t>
  </si>
  <si>
    <t>Numeral 4, Artículo 2.2.3.4.1.9, Decreto 1069 de 2015. "Capacitar a los apoderado de la entidad en el uso funcional y manejo adecuado del Sistema Único de Gestión e Información Litigiosa del Estado - eKOGUI, de conformidad con los instructivos que para el efecto expida la Agencia Nacional de Defensa Jurídica del Estado. Circula externa No. 11 "Instructivo del Sistema Único de Gestión e Información Litigiosa del Estado - eKOGUI - PERFIL ADMINISTRADOR DEL SISTEMA EN LAS ENTIDADES".</t>
  </si>
  <si>
    <r>
      <rPr>
        <sz val="11"/>
        <color indexed="8"/>
        <rFont val="Arial Narrow"/>
        <family val="2"/>
      </rPr>
      <t>No Conformidad No. 2 -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</si>
  <si>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</si>
  <si>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</si>
  <si>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 xml:space="preserve">30/06/2018 Seguimientos realizados, soportadas en las actas de reunión.
30/06/2018 Seguimientos realizados, soportadas en las actas de reunión. 
</t>
  </si>
  <si>
    <t xml:space="preserve">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
17/10/2018 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 toda vez, que no se evidencio capacitación al abogado Oscar Yezid Ibañez Parra.
Acción no efectiva, esta fue evaluada y cerrada de acuerdo a los avances reportados por el responsable de ejecución con corte al  13/08/2018. 
Actividad ejecutada con fecha posterior a lo planificado.
Acción no efectiva, esta fue evaluada y cerrada de acuerdo a los avances reportados por el responsable de ejecución con corte al  13/08/2018. </t>
  </si>
  <si>
    <t>AMI-070</t>
  </si>
  <si>
    <t>Inclusión en las actas de capacitación, la obligación de remitir dicha constancia a la ANDJE. Dicho compromiso se establecerá en un funcionario/contratista del grupo de Representación Judicial, y será verificada en la siguiente reunión.</t>
  </si>
  <si>
    <t xml:space="preserve">30/06/2018 Obligación incluida y envío de las actas de capacitación a la ANDJE. 
30/06/2018 Obligación incluida y envío de las actas de capacitación a la ANDJE.
21/12/2018 Se realizan las respectivas capacitaciones a los apoderados, dejando en las actas la obligación de remitirlas a la ANDJE (Ver evidencia 4), 
</t>
  </si>
  <si>
    <t>13/08/2018 No se observó la inclusión en las actas de capacitación, la obligación de remitir dicha constancia a la ANDJE.
16/10/2018 "La Oficina Jurídica allego el memorando de radicado 20181030159623 del 25/09/2018, en el cual aclara el incumplimiento de las acciones formuladas.  Frente a la acción evaluada, se informó lo siguiente ""(...)  No obstante, ésta Oficina Jurídica se compromete a incluir en las actas de capacitación que se generen en el segundo semestre de 2018, la obligación de remitir la constancia a la ANDJE"".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
Adelantar la acciones que conlleven al cierre inmediato de la actividad formulada.
25/02/2019 "Actividad ejecutada. Con base a la información suministrada por la oficina Jurídica, mediante memorando 20191030024843 del 26/02/2019 y a los resultados del segumiento realizado por la Oficina de Control interno, el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
Se da cierre a la actividad de manera no eficaz, de acuerdo a los resultados con corte 31/12/2018</t>
  </si>
  <si>
    <t>AMI-071</t>
  </si>
  <si>
    <t>Numeral 6, Artículo 2.2.3.4.1.9, Decreto 1069 de 2015. "Asignar y reasignar, cuando a ello hubiere lugar, los casos, procesos y trámites arbitrales dentro del Sistema Único de Gestión e Información Litigiosa del Estado - eKOGUI, de conformidad con instrucciones impartidas por el jefe de la Entidad o el Jefe de la Oficina Jurídica".</t>
  </si>
  <si>
    <r>
      <rPr>
        <sz val="11"/>
        <color indexed="8"/>
        <rFont val="Arial Narrow"/>
        <family val="2"/>
      </rPr>
      <t>No Conformidad No. 3 -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</si>
  <si>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</si>
  <si>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</si>
  <si>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 xml:space="preserve">30/06/2018 Se nombra al Secretario del Comité de Conciliaciones, como único representante ante el mismo, siendo solo este quien asiste y expone los diferentes casos. </t>
  </si>
  <si>
    <t xml:space="preserve">15/08/2018 Se observó captura de pantalla en el que se crea el rol de Secretario tecnico del Comité de Conciliación a la Jefe de la Oficina Jurídica
17/10/2018 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 
Acción efectiva, esta fue evaluada y cerrada de acuerdo a los avances reportados por el responsable de ejecución con corte al 15/08/2018. 
</t>
  </si>
  <si>
    <t>AMI-073</t>
  </si>
  <si>
    <r>
      <rPr>
        <sz val="11"/>
        <color indexed="8"/>
        <rFont val="Arial Narrow"/>
        <family val="2"/>
      </rPr>
      <t>No Conformidad No. 4 -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</si>
  <si>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Seguimientos semanales en los cuales se genere el reporte de movimientos o registros realizados, verificando así que dicho aplicativo se encuentre en la etapa procesal correspondiente y ésta se encuentre cargada en el mismo.</t>
  </si>
  <si>
    <t xml:space="preserve">30/06/2018 Reporte generado y revisión en las reuniones de grupo primario.
30/06/2018 Reporte generado y revisión en las reuniones de grupo primario.
21/12/2018 "La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 
4/04/2019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 
23/07/2020 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Item 73)  </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</si>
  <si>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
17/10/2018 "La Oficina Jurídica allego el memorando de radicado 20181030159623 del 25/09/2018, en el cual aclara el incumplimiento de las acciones formuladas.  Frente a la acción evaluada, se informó lo siguiente ""(...)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Se sugiere el replanteamiento de la acción, atendiendo la justificación de incumplimiento expresada en el memorando 20181030159623 del 25/09/2018,
25/02/2019 "Actividad incumplida.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 Adelantar la acciones que conlleven al cierre inmediato de la actividad formulada. Se sugiere disponer de las evidencias correspondientes.
25/04/2019 "Actividad incumplida. Con base la información reportada por la dependencia, se observó que la acción presentó incumplimiento.Cabe anotar, que la acción evaluada presentó incumplimiento en los tiempos establecidos para su cierre (30/06/2018)."
Adelantar trámite que conlleve a replantear la acción, con el fin que responda a la eliminaciòn de la desviación presentada, teniendo en cuenta que a través de los diferentes ejercicios de seguimiento se ha verificado la reincidencia del incumplimiento.
27/04/2020 "El responsable de ejecución no allegó avances de gestión y/o cumplimiento.  La Oficina de Control Interno reiteró solicitud de información, mediante correo electrónico del  21/04/2020. La actividad presentó incumplimiento frente a su planificación."
23/07/2020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evaluará en el marco del informe de seguimiento a la actividad litigiosa de la Agencia.</t>
  </si>
  <si>
    <t>AMI-074</t>
  </si>
  <si>
    <t>Numeral 3, Artículo 2.2.3.4.1.10, Decreto 1069 de 2015. "Diligenciar y actualizar las fichas que serán presentadas para estudio en los comités de conciliación, de conformidad con los instructivos que la Agencia Nacional de Defensa Jurídica del Estado expida para tal fin".</t>
  </si>
  <si>
    <r>
      <rPr>
        <sz val="11"/>
        <color indexed="8"/>
        <rFont val="Arial Narrow"/>
        <family val="2"/>
      </rPr>
      <t>No Conformidad No. 5 -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</si>
  <si>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Elaboración y cargue de las fichas técnicas del comité de conciliación.</t>
  </si>
  <si>
    <t xml:space="preserve">30/06/2018 Fichas elaboradas y cargadas en el eKOGUI. 
21/12/2018 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 
4/04/2019 "En cumplimiento a lo establecido en Numeral 1 del artículo 2.2.3.4.1.10. del Decreto 1069 de 2015 y a lo observado por la Oficina de Control Interno, desde el mes de abril de 2018, se comenzarón a elaborar las fichas en el sistema e-KOGUI, las cuales fueron estudiadas en Comité de Conciliación. Es de aclarar que las actas no se realizan por el sistema e-KOGUI, por cuanto son documentos internos del Comite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 
24/07/2019 Previo a la celebración del Comité de Conciliación se diligenciaron y cargaron por el Sistema eKOGUI las fichas técnicas que serán presentadas para estudio del señalado comité. Como evidencia se anexa reporte de fichas cargadas en el sistema.  (Evidencia 74) 
</t>
  </si>
  <si>
    <t xml:space="preserve">
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 
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
25/04/2019 "Actividad incumplida. Con base al seguimiento reportado por la dependencia se observó que la dependencia ha realizado gestión en la elaboración y cargue de las fichas tecnicas.  Sin embargo, atendiendo la acción establecida, esta se mantiene abierta y queda sujeta a la verificación de la efectividad la cual será realizada mediante los ejercicios de seguimiento por parte de la Oficina de Control Interno"
25/07/2019 Actividad cumplida                              De acuerdo a los soportes allegados por la dependencia se observó la elaboración y cargue de las fichas técnicas, en cada expediente de los comités realizados en el II trimestre. Por tanto la acción es eficaz y se procede al cierre de la misma
Se recomienda mantener las acciones de elaboración y cargue de las fichas técnicas con anticipación a la realización del comité. Acción evaluada y cerrada de acuerdo a los avances reportados por el responsable de ejecución con corte al 25/09/2018.
</t>
  </si>
  <si>
    <t>AMI-075</t>
  </si>
  <si>
    <r>
      <rPr>
        <sz val="11"/>
        <color indexed="8"/>
        <rFont val="Arial Narrow"/>
        <family val="2"/>
      </rPr>
      <t>No Conformidad No. 5 -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</si>
  <si>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Verificación previa a la celebración del comité, en la cual conste que éstas fichas se encuentren debidamente cargadas en el aplicativo eKOGUI.</t>
  </si>
  <si>
    <t xml:space="preserve">30/06/2018 Actas cargadas en el eKOGUI previa celebración del comité de conciliación. 
30/06/2018 Actas cargadas en el eKOGUI previa celebración del comité de conciliación. 
21/12/2018 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
4/04/2019 "En cumplimiento a lo establecido en Numeral 1 del artículo 2.2.3.4.1.10. del Decreto 1069 de 2015 y a lo observado por la Oficina de Control Interno, desde el mes de abril de 2018, se comenzarón a elaborar las fichas en el sistema e-KOGUI, las cuales fueron estudiadas en Comité de Conciliación. Es de aclarar que las actas no se realizan por el sistema e-KOGUI, por cuanto son documentos internos del Comite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
24/07/2019 Previo a la celebración del Comité de Conciliación la ficha técnica registrada en el Sistema eKogui es remitida a los miembros del Cómite para su estudio. (Evidencia 75)
</t>
  </si>
  <si>
    <t>13/08/2018 No se observa soporte de verificación previa al comité
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
25/04/2019 "Actividad incumplida. Con base al seguimiento reportado por la dependencia se observó que la dependencia ha realizado gestión en la verificación de las fichas tecnicas.  Sin embargo, atendiendo la acción establecida, esta se mantiene abierta y queda sujeta a la verificación de la efectividad la cual será realizada mediante los ejercicios de seguimiento por parte de la Oficina de Control Interno"
25/07/2019 Actividad cumplida                                 De acuerdo a los soportes allegados por la dependencia se observó la elaboración y cargue de las fichas técnicas, en cada expediente de los comités realizados en el II trimestre. Por tanto la acción es eficaz y se procede al cierre de la misma
Se recomienda mantener las acciones de elaboración y cargue de las fichas técnicas con anticipación a la realización del comité  Acción evaluada y cerrada de acuerdo a los avances reportados por el responsable de ejecución con corte al 25/09/2018.</t>
  </si>
  <si>
    <t>AMI-076</t>
  </si>
  <si>
    <t>Numeral 4, Artículo 2.2.3.4.1.10, Decreto 1069 de 2015.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t>
  </si>
  <si>
    <r>
      <rPr>
        <sz val="11"/>
        <color indexed="8"/>
        <rFont val="Arial Narrow"/>
        <family val="2"/>
      </rPr>
      <t>No Conformidad No. 6 -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</si>
  <si>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Realizar la calificación para el proceso judicial radicado con ID 1001354.</t>
  </si>
  <si>
    <t xml:space="preserve">30/06/2018 Proceso calificado. 
Acción no efectiva, esta fue evaluada y cerrada de acuerdo a los avances reportados por el responsable de ejecución con corte al 13/08/2018. 
24/07/2019 Los apoderados efectúan la calificación del riesgo en cada uno de los procesos judiciales a su cargo, con una periodicidad no superior a seis (6) meses, así como cada vez que se profiere una sentencia judicial sobre el mismo, de conformidad con la metodología establecida por la Agencia Nacional de Defensa Jurídica del Estado. Como evidencia se anexa reporte de procesos judiciales con calificación del riesgo. (Evidencia 77)
</t>
  </si>
  <si>
    <t xml:space="preserve">13/08/2018 Se observó la ficha del ID 1001354, en la que se encuentra la calificación del riesgo para el proceso judicial.
17/10/2018 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
Acción no efectiva, esta fue evaluada y cerrada de acuerdo a los avances reportados por el responsable de ejecución con corte al 13/08/2018. 
30/12/2019 Adelantar trámite que conlleve a replantear la acción, con el fin que responda a la eliminación de la desviación presentada, teniendo en cuenta que a través de los diferentes ejercicios de seguimiento se ha verificado la reincidencia del incumplimiento.
</t>
  </si>
  <si>
    <t>AMI-077</t>
  </si>
  <si>
    <t xml:space="preserve">30/06/2018 Actas realizadas. 
21/12/2018 Se realiza la calificación del riesgo  para todos los procesos judiciales en los que la ANT actúa como demandado o demandante, lo cual permitió obtener la provisión contable que fue reportada al área financiera (ver evidencia 2). 
4/04/2019 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24/07/2019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(Evidencia 80)
23/07/2020 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Item 77) 
</t>
  </si>
  <si>
    <t xml:space="preserve">13/08/2018 Se observaron actas de comité de conciliación correspondientes a los meses del primer semestre de 2018. Sin embargo estos soportes no corresponden a la periodicidad definida en la acción, adicional no hacen referencia a la verificación en el aplicativo realizada.
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 Adelantar la acciones que conlleven al cierre inmediato de la actividad formulada. 
25/02/2019 "Actividad incumplida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soprte suministrado que de los 370 procesos registrados únicamente 25 cuentan con la provisión contable registrada. La acción evaluada presentó incumplimiento en los tiempos establecidos para su cierre (30/05/2018)."
25/04/2019 "Actividad incumplida. Con base a la informacón reportada por la Dependencia, esta ha realizado actividades encaminadas al cumplimiento de la actividad. Si embargo la acción presenta incumplimiento, debido a que los soportes allegados no responden a las actividades de seguimiento semanalesy generaciòn de reportes, tal como dicha acciòn fue establecida"
25/07/2019 "Actividad incumplida. 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 "Adelantar la acciones que conlleven al cierre inmediato de la actividad formulada. Se sugiere disponer de las evidencias correspondientes y evaluar la periodicidad definida.
30/12/2019 Actividad incumplida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
23/07/2020 "Se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Ejecutada
</t>
  </si>
  <si>
    <t>AMI-078</t>
  </si>
  <si>
    <t>Artículo 1°, Resolución 297 de 2016.</t>
  </si>
  <si>
    <r>
      <rPr>
        <sz val="11"/>
        <color indexed="8"/>
        <rFont val="Arial Narrow"/>
        <family val="2"/>
      </rPr>
      <t>No Conformidad No. 7 -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</si>
  <si>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t>Desconocimiento de la normatividad relacionada.</t>
  </si>
  <si>
    <t>Modificación del artículo 1°, de la Resolución 297 de 2016, incluyendo así al Secretario Técnico con derecho a voz.</t>
  </si>
  <si>
    <t xml:space="preserve">30/06/2018 Se está efectuando el estudio jurídico, de la procedencia para modificar el actos administrativo mencionado. </t>
  </si>
  <si>
    <t xml:space="preserve">14/08/2018 De acuerdo a la información suministrada por la dependencia, aún se encuentra en ejecución la acción, así mismo, no se observó soporte del avance registrado.
17/10/2018 "La Oficina Jurídica allego el memorando de radicado 20181030159623 del 25/09/2018, en el cual aclara el incumplimiento de las acciones formuladas.  Frente a la acción evaluada, se informó lo siguiente ""(…) en atención a la no conformidad planteada, se profirió la Resolución 332 del 02 de marzo de 2018 ""Por la cual se modifican parcialmente las Resoluciones 86 y 297 de 2016 y se dictan otras disposiciones”. Por lo anterior, es procedente el cierre de la no conformidad"".
De acuerdo a la aclaración suministrada por el responsable de ejecución de la acción, la Oficina de Control Interno realiza el cierre de la acción." Acción evaluada y cerrada de acuerdo a los avances reportados por el responsable de ejecución con corte al 25/09/2018.
</t>
  </si>
  <si>
    <t>AMI-079</t>
  </si>
  <si>
    <t>Artículo 2.2.4.3.1.2.4., Decreto 1069 de 2015. "Sesiones y votación. El Comité de Conciliación se reunirá no menos de dos veces al mes, y cuando las circunstancias lo exijan (…)".</t>
  </si>
  <si>
    <r>
      <rPr>
        <sz val="11"/>
        <color indexed="8"/>
        <rFont val="Arial Narrow"/>
        <family val="2"/>
      </rPr>
      <t>No Conformidad No. 8 - Incumplimiento en la frecuencia mínima mensual de reunión del Comité de Conciliaciones de la ANT.</t>
    </r>
  </si>
  <si>
    <t>Desconocimiento de la normatividad relacionada.
Seguimiento insuficiente.</t>
  </si>
  <si>
    <t>Implementación de comités virtuales, para los casos en que no se presente quorum necesario para adelantar los comités, realizando de igual manera el acta del comité celebrado.</t>
  </si>
  <si>
    <t xml:space="preserve">30/06/2018 No hubo necesidad de realizar comités virtuales, toda vez que fue posible adelantar al menos dos (2) al mes de manera presencial. </t>
  </si>
  <si>
    <t xml:space="preserve">14/08/2018 "Se observaron once (11) actas de comité de conciliación correspondientes a los meses  del primer semestre de 2018, dando cumplimiento a la periodicidad de minimo dos sesiones por mes, durante el tiempo de ejecución definido de la acción (abril - junio). Para el mes de enero solo se observó un acta de comité de conciliación." 
30/06/2018 No hubo necesidad de realizar comités virtuales, toda vez que fue posible adelantar al menos dos (2) al mes de manera presencial. 
17/10/2018 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 Acción efectiva, esta fue evaluada y cerrada de acuerdo a los avances reportados por el responsable de ejecución con corte al 17/08/2018.
</t>
  </si>
  <si>
    <t>AMI-080</t>
  </si>
  <si>
    <t>Artículo 2.2.3.4.1.11., Decreto 1069 de 2015. Funciones del secretario técnico del Comité de Conciliación. Son funciones del secretario técnico del Comité de Conciliación frente al Sistema Único de Gestión e Información de la Actividad Litigiosa del Estado – eKOGUI, las siguientes:
1. Convocar a través del Sistema Único de Gestión e Información de la Actividad Litigiosa del Estado – eKOGUI, a las sesiones ordinarias y extraordinarias del Comité de Conciliación a sus miembros permanentes y los demás invitados.
2. Elaborar a través del Sistema Único de Gestión e Información de la Actividad Litigiosa del Estado – eKOGUI, el orden del día para cada sesión de comité y las actas de cada sesión del comité.</t>
  </si>
  <si>
    <r>
      <rPr>
        <sz val="11"/>
        <color indexed="8"/>
        <rFont val="Arial Narrow"/>
        <family val="2"/>
      </rPr>
      <t>No Conformidad No. 9 - Se evidenciaron deficiencias relacionadas con el archivo documental físico de la gestión realizada por el Comité de Conciliaciones de la ANT.</t>
    </r>
  </si>
  <si>
    <t>Actualización del archivo documental, en lo referente a que éste contenga todos los documentos generados por y para el comité de conciliación.</t>
  </si>
  <si>
    <t xml:space="preserve">30/06/2018 Archivo documental físico, conforme a lo estipulado. 
21/12/2018 Se realizan jornadas de revisión y actualización de los expedientes contenidos en el archivo físico de la Oficina Jurídica, corroborando así que éstos se encuentren completos y cumpliendo con las condiciones mínimas de los depósitos de archivo. 
4/04/2019 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24/07/2019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(Evidencia 80)
23/07/2020 El archivo documental físico del Comité de Conciliación se encuentra con las piezas procesales remitidas por los apoderados para la realización de los comités de conciliación.  
</t>
  </si>
  <si>
    <t xml:space="preserve">14/08/2018 El soporte suministrado no evidencia la acción 
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
25/02/2019 "Actividad incumplida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 Adelantar la acciones que conlleven al cierre inmediato de la actividad formulada. Se sugiere disponer de las evidencias correspondientes. Adelantar la acciones que conlleven al cierre inmediato de la actividad formulada. Se sugiere disponer de las evidencias correspondientes
25/04/2019 "Actividad incumplida. Con base la información reportada por la dependencia, se observó que la acción presentó incumplimiento.Cabe anotar, que la acción evaluada presentó incumplimiento en los tiempos establecidos para su cierre (30/06/2018)."
25/07/2019 "Actividad incumplida. 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
27/04/2020 "El responsable de ejecución no allegó avances de gestión y/o cumplimiento.  La Oficina de Control Interno reiteró solicitud de información, mediante correo electrónico del  21/04/2020. La actividad presentó incumplimiento frente a su planificación."
23/07/2020 Se suministró correo electrónico del 01/07/2020, a través del cual el encargado del archivo de la Oficina jurídica informó que, "Conforme a su solicitud informo que los expedientes físicos del primer semestre 2020 se crearon junto con los expedientes digitales orfeos, las piezas procesales se terminarán de cargan en el sistema una vez finalice el confinamiento por el covid-19, agradezco su amable atención".
</t>
  </si>
  <si>
    <t>AMI-081</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</si>
  <si>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</si>
  <si>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 xml:space="preserve">30/06/2018 Seguimiento realizado en las reuniones de grupo primario. 
21/12/2018 Se realizan jornadas de revisión y actualización de los expedientes contenidos en el archivo físico de la Oficina Jurídica, corroborando así que éstos se encuentren completos y cumpliendo con las condiciones mínimas de los depósitos de archivo. 
4/04/2019 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24/07/2019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23/07/2020 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</si>
  <si>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 xml:space="preserve">15/08/2018 El soporte suministrado no evidencia la acción
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 Adelantar la acciones que conlleven al cierre inmediato de la actividad formulada.
25/02/2019 "Actividad incumplida Con base a la información suministrada mediante correo electrónico 25/02/2019, se observaron algunos soportes de las actividades realizadas para creación y organización de expedientes. No obstabte,  la Oficina de Control Interno no realiza el cierre de la misma, toda vez, que se evidenció reincidencia de la desviación asociada a la acción evaluada. Cabe anotar, que la acción evaluada presentó incumplimiento en los tiempos establecidos para su cierre (30/06/2018)."
25/04/2019 "Actividad incumplida Con base la información reportada por la dependencia, se observó que la acción presentó incumplimiento.Cabe anotar, que la acción evaluada presentó incumplimiento en los tiempos establecidos para su cierre (30/06/2018)." Adelantar trámite  que conlleve a replantear la acción, con el fin que responda a la eliminaciòn de la desviación presentada, teniendo en cuenta que a través de los diferentes ejercicios de seguimiento se ha verificado la reincidencia del incumplimiento.
27/04/2020 "El responsable de ejecución no allegó avances de gestión y/o cumplimiento.  La Oficina de Control Interno reiteró solicitud de información, mediante correo electrónico del  21/04/2020. La actividad presentó incumplimiento frente a su planificación."
23/07/2020 Se suministró correo electrónico del 01/07/2020, a través del cual el encargado del archivo de la Oficina jurídica informó que, "Conforme a su solicitud informo que los expedientes físicos del primer semestre 2020 se crearon junto con los expedientes digitales orfeos, las piezas procesales se terminarán de cargan en el sistema una vez finalice el confinamiento por el covid-19, agradezco su amable atención". Ejecutada
</t>
  </si>
  <si>
    <t>AMI-082</t>
  </si>
  <si>
    <t>Artículo 7°, Resolución 086 de 2016.</t>
  </si>
  <si>
    <r>
      <rPr>
        <sz val="11"/>
        <color indexed="8"/>
        <rFont val="Arial Narrow"/>
        <family val="2"/>
      </rPr>
      <t>No Conformidad No. 10 - No se evidenció acto administrativo que delegue de la función de Secretaría Técnica del Comité de Conciliaciones de la ANT, al abogado Andrés Eduardo Velásquez Vargas.</t>
    </r>
  </si>
  <si>
    <t>Desconocimiento de la normatividad relacionada.
Indebida interpretación de la obligación.</t>
  </si>
  <si>
    <t>Modificación del acto administrativo actual, o expedición de uno nuevo, delegando la función en el colaborador de turno.</t>
  </si>
  <si>
    <t xml:space="preserve">15/08/2018 De acuerdo a la información suministrada por la dependencia, aún se encuentra en ejecución la acción, así mismo, no se observó soporte del avance registrado.  
17/10/2018 De acuerdo a los resultados obtenidos en el seguimiento a las obligaciones establecidas en el Decreto 1069 de 2015, capítulo 4 “información litigiosa del estado” de la Agencia, en el primer semestre 2018, la Oficina de Control Interno realiza el cierre de la acción. Cabe anotar, que la acción evaluada presentó incumplimiento en los tiempos establecidos para su cierre (30/06/2018).
Acción evaluada y cerrada de acuerdo a los resultados obtenidos en el seguimiento a las obligaciones establecidas en el Decreto 1069 de 2015, capítulo 4 “información litigiosa del estado” de la Agencia, en el primer semestre 2018.
</t>
  </si>
  <si>
    <t>AMI-083</t>
  </si>
  <si>
    <t>Seguridad jurídica sobre la titularidad de la tierra y los territorios</t>
  </si>
  <si>
    <t>Adelantar los procedimientos administrativos especiales agrarios y acompañar la formalización de los bienes privados, para establecer la naturaleza jurídica y la relación con la tierra.</t>
  </si>
  <si>
    <t>Materialización del riesgo No. 17 (Incumplimiento de términos en los procesos de formalización y procedimientos administrativos especiales agrarios.)</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</si>
  <si>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</si>
  <si>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Implementar el control y seguimiento a los productos y salidas con el objetivo de identificar los productos no conformes y determinar los planes de mejoras pertienentes.
Estos productos y salidas deberán ser reportados en el formato de "productos no conformes" que a su vez serán solicitados mensualmente por la Oficina de Planeación para realizar el respectivo seguimiento.</t>
  </si>
  <si>
    <t xml:space="preserve">Subdirección de Seguridad Jurídica de Tierras
Subdirección de Procesos Agrarios
Dirección de Gestión Jurídica de Tierras
</t>
  </si>
  <si>
    <t xml:space="preserve">30/09/2018 "En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http://intranet.agenciadetierras.gov.co/index.php/seguridad-juridica-sobre-la-titularidad-de-la-tierra-y-los-territorios/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 
21/12/2018 "Para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
</t>
  </si>
  <si>
    <t xml:space="preserve">8/10/2018 "Se observó en el sistema de gestión de la Agencia en el enlace http://intranet.agenciadetierras.gov.co/index.php/seguridad-juridica-sobre-la-titularidad-de-la-tierra-y-los-territorios/  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 "Actividad programada para cierre en el mes de diciembre del 2018.  Para el periodo evaluado y de acuerdo a la información reportada por la Subdirección no hubo salidas no conformes. 
En caso de materialización del riesgo, se recomienda actuar lo más pronto posible para mitigar el impacto que este genere y  valorar nuevamente el riesgo, identificando la (s) causa (s) que conllevaron a su materialización, formulando las acciones de mejora necesarias que evitan su repetición. " 
27/02/2019 "Actividad ejecutada 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tecnicas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Se sugiere continuar con el seguimiento y reporte oportuno de la totalidad de los productos identificados para la Dependencia.
Acción evaluada y cerrada de acuerdo a los avances reportados por el responsable de ejecución con corte al 30/09/2018.
</t>
  </si>
  <si>
    <t xml:space="preserve">Auditoria –Seguridad Jurídica sobre la Titularidad de la Tierra y los Territorios- Gestión de Formalización informe final 25/09/2020.
Mejoramiento AMI-083: se evalúa el procedimiento SEJUT-P-005 FORMALIZACIÓN DE LA PROPIEDAD PRIVADA RURAL MEDIANTE EL DECRETO LEY 902 DE 2017 versión 1 del 14 de septiembre de 2020, estableciendo frente a las causas que: 
1. Se vinculan tiempos de proceso. 
2. Se definen tareas de control que permiten realizar seguimiento a los tiempos. 
3. Los tiempos establecidos en el procedimiento corresponden a los definidos en la normatividad vigente. 
Tomando en cuenta que el hallazgo se había hecho para los procesos de formalización y procedimientos administrativos especiales agrarios, y que aquí se evaluó lo correspondiente al proceso de Formalización, se tiene por EFECTIVO PARCIALMENTE el plan frente al alcance de la auditoria, es decir, para el cierre efectivo total del plan deberá revisarse lo que corresponde a los procedimientos administrativos especiales agrarios en su momento. 
</t>
  </si>
  <si>
    <t>Parcial</t>
  </si>
  <si>
    <t>AMI-084</t>
  </si>
  <si>
    <r>
      <rPr>
        <sz val="11"/>
        <color indexed="8"/>
        <rFont val="Arial Narrow"/>
        <family val="2"/>
      </rPr>
      <t>Materialización del riesgo No. 17 (Incumplimiento de términos en los procesos de formalización y procedimientos administrativos especiales agrarios.)</t>
    </r>
  </si>
  <si>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deberan ser reportados mensualmente a la Oficina de Planeación en los formatos de indicadores  para realizar el respectivo seguimiento.</t>
  </si>
  <si>
    <t xml:space="preserve">30/09/2018 "En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http://intranet.agenciadetierras.gov.co/index.php/seguridad-juridica-sobre-la-titularidad-de-la-tierra-y-los-territorios/ en la pestaña ""Indicadores"" se encuentran las fichas mencionadas anteriormente.
Adicionalmente, se adjunta los correos electrónicos (abril, mayo, junio, julio y agosto) enviados a la Oficina de Planeación de la ANT con el diligenciamiento mensual de los indicadores.Para el mes de septiembre se está realizando la consolidación de la información para realizar el respectivo diligenciamiento de las matrices."
21/12/2018 "Para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 
</t>
  </si>
  <si>
    <t xml:space="preserve">8/10/2018 "Se observó en el sistema de gestión de la Agencia en el enlace http://intranet.agenciadetierras.gov.co/index.php/seguridad-juridica-sobre-la-titularidad-de-la-tierra-y-los-territorios/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 "Actividad programada para cierre en el mes de diciembre del 2018.  
Se recomienda realizar el reporte del total de los indicadores gestión establecidos, bajo los criterios de calidad y oportunidad.
En caso de materialización del riesgo, se recomienda actuar lo más pronto posible para mitigar el impacto que este genere y  valorar nuevamente el riesgo, identificando la (s) causa (s) que conllevaron a su materialización, formulando las acciones de mejora necesarias que evitan su repetición. "
27/02/2019 "Actividad ejecutada. 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tecnicas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Se sugiere continuar con el seguimiento y reporte oportuno de la totalidad de los indicadores definidos para la Dependencia,  bajo los criterios de calidad y oportunidad.
Acción evaluada y cerrada de acuerdo a los avances reportados por el responsable de ejecución con corte al 30/09/2018.
</t>
  </si>
  <si>
    <t xml:space="preserve">Interno AMI-084
se evalúa el procedimiento SEJUT-P-005 FORMALIZACIÓN DE LA PROPIEDAD PRIVADA RURAL MEDIANTE EL DECRETO LEY 902 DE 2017 versión 1 del 14 de septiembre de 2020, estableciendo frente a las causas que: 
1. Se vinculan tiempos de proceso. 
2. Se definen tareas de control que permiten realizar seguimiento a los tiempos. 
3. Los tiempos establecidos en el procedimiento corresponden a los definidos en la normatividad vigente. 
Tomando en cuenta que el hallazgo se había hecho para los procesos de formalización y procedimientos administrativos especiales agrarios, y que aquí se evaluó lo correspondiente al proceso de Formalización, se tiene por EFECTIVO PARCIALMENTE el plan frente al alcance de la auditoria, es decir, para el cierre efectivo total del plan deberá revisarse lo que corresponde a los procedimientos administrativos especiales agrarios en su momento
</t>
  </si>
  <si>
    <t>AMI-085</t>
  </si>
  <si>
    <r>
      <rPr>
        <sz val="11"/>
        <color indexed="8"/>
        <rFont val="Arial Narrow"/>
        <family val="2"/>
      </rPr>
      <t>Materialización del riesgo No. 6 : Información de la ANT que no llega al público objetivo.</t>
    </r>
  </si>
  <si>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</si>
  <si>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t xml:space="preserve">30/09/2018 "La Oficina de Comunicaciones ha cumplido los lineamientos observados en la Política de Comunicaciones Interna y Externa con el fin de llegar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 
27/02/2019 "De acuerdo a los lineamientos de la Política de Comunicaciones el ultimo trimestre del 2018 la Agencia Nacional de Tierras ha llegado al público objetivo a través de los siguientes canales de comunicacion: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 
</t>
  </si>
  <si>
    <t xml:space="preserve">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 Actividad en términos de ejecución, presento avance con corte al 30/09/2018.  Sin embargo, se recomienda reportar avances de gestión frente a los lineamientos establecidos para la comunicación interna en la Política de Comunicaciones de la Agencia.
27/02/2019 "Actividad ejecutada.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 Se sugiere fortalecer la consolidacion de los soportes de ejecución de las actividades 
15/10/2019 Se sugiere realizar actividades de socialización. 
Actividad ejecutada en el cuarto trimestre de 2018
</t>
  </si>
  <si>
    <t>AMI-087</t>
  </si>
  <si>
    <r>
      <rPr>
        <sz val="11"/>
        <color indexed="8"/>
        <rFont val="Arial Narrow"/>
        <family val="2"/>
      </rPr>
      <t>Materialización del riesgo No. 6: Información de la ANT que no llega al público objetivo.</t>
    </r>
  </si>
  <si>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</si>
  <si>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 xml:space="preserve">30/09/2018 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27/02/2019 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 
15/10/2019 Se construyeron los indicadores y fueron enviados a Planeacion 
</t>
  </si>
  <si>
    <t xml:space="preserve">16/10/2018 "Se observó la publicación en el sistema de gestión de la Agencia de la ficha del indicador ""Desempeño del Plan de comunicaciones institucional"", con fecha del 31/08/2018, el cual tiene como objetivo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(15/07/2018)."Adelantar la acciones que conlleven al cierre inmediato de la actividad formulada. 
27/02/2019 Con base a la información suministrada por Comunicaciones, se cuenta con la ficha tecnica del indicador ""Desempeño del Plan de comunicaciones institucional" la cual cuenta con el reporte de octubre,noviembre y diciembre. Por lo anterior se da cierre a la acción de manera eficaz, toda vez que la acción fue ejecutada con fecha posterior a la programada.
31/10/2019 Actividad Cumplida
</t>
  </si>
  <si>
    <t>AMI-088</t>
  </si>
  <si>
    <t>Seguimiento, Evaluación y Mejora</t>
  </si>
  <si>
    <t>SEYM-Caracterización-PROCESO SEGUIMIENTO, EVALUACIÓN Y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</si>
  <si>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Materialización del riesgo No 61: Incumplimientos Técnicos</t>
  </si>
  <si>
    <t>No se contaba con las herramientas adecuadas para controlar las salidas y productos no conformes con el fin de establecer las acciones necesarias.</t>
  </si>
  <si>
    <t>Implementar las 38 fichas técnicas contruidas y aprobadas para registrar las salidas y productos no conformes mensualmente con el fin de realizar su respectivo seguimiento y establecer las acciones necesarias para su tratamiento.</t>
  </si>
  <si>
    <t xml:space="preserve">30/09/2018 "Se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21/12/2018 "Se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11/10/2019 "Se ha realizado el seguimiento a los procesos conforme a lo estipulado en las fichas y en el procedimiento.  http://intranet.agenciadetierras.gov.co/wp-content/uploads/2018/04/SEYM-P-003-CONTROL-DE-SALIDAS-NO-CONFORMES.pdf" 
</t>
  </si>
  <si>
    <t xml:space="preserve">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 Acción en términos para su ejecución, presentó reporte de avance con corte al 30/09/2018.
26/02/2019 "Actividad ejecutada. Con base a la información suministrada por la Oficina de Planeación, se observó matriz de seguimiento no conformes consolidado, en la que se registra para el mes de octubre 74 fichas elabroradas,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 Se sugiere fortalecer el seguimiento por parte de la Oficina de Planeación, a las dependencias para el reporte mensual del PNC. Así mismo, se sugiere definir medidas frente al incumplimiento por parte de las dependencias del reporte mensual de las salidas y productos no conformes, así como en la definición de las acciones necesarias para su tratamiento.
31/10/2019 Actividad Cumplida
Acción evaluada y cerrada de acuerdo a los avances reportados por el responsable de ejecución con corte al 30/09/2018.
</t>
  </si>
  <si>
    <t>AMI-089</t>
  </si>
  <si>
    <t>Materialización del riesgo 61: Incumplimientos Técnicos</t>
  </si>
  <si>
    <t>Finalizar las 58 fichas técnicas que se encuentran en estado pendiente por construir, aprobar y publicar.</t>
  </si>
  <si>
    <t xml:space="preserve">89
30/09/2018 "A 30 de septiembre se encuentran aprobadas y publicadas en el repositorio oficial de los documentos del Sistema de gestión, 77 Fichas Técnicas de Salidas y productos de procesos estrategicos, misionales, de apoyo y seguimiento http://intranet.agenciadetierras.gov.co/index.php/sistema-integrado-de-gestion/" 
21/12/2018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 
</t>
  </si>
  <si>
    <t xml:space="preserve">10/10/2018 "Con corte al 10/10/2018 se verificó en el sistema de gestión de la Agencia la disponibilidad de las fichas de salida y productos, observándose un total de 80 fichas relacionadas a los procesos, así:
Direccionamiento Estratégico: 0.
Comunicación y Gestión con Grupos de Interés: 2. COGGI-FT-001 PLAN ANTICORRUPCIÓN y COGGI-FT-002 POLÍTICAS, ESTRATEGIAS E INDICADORES DE TRANSPARENCIA DEFINIDOS.
Inteligencia de la Información: 5. INTI-FT-001 ARQUITECTURA DE INFRAESTRUCTURA TECNOLÓGICA, INTI-FT-002 PETIC, INTI-FT-003 ARQUITECTURA DE INFORMACIÓN, INTI-FT-004 ARQUITECTURA DE NEGOCIO y INTI-FT-005 ESQUEMA DE GOBIERNO.
Gestión del Modelo de Atención: 3. GEMA-FT-001 PQSRDyF VIABILIZADAS, GEMA-FT-002 COMUNICACIONES DE PROGRAMACIÓN DE MUNICIPIOS A LOS ALCALDES y GEMA-FT-003 CIRCULAR INTERNA INFORMANDO MUNICIPIOS PROGRAMADOS.
Planificación del Ordenamiento Social de la Propiedad Rural: 5. POSPR-FT-001 ACTO ADMINISTRATIVO RESO, POSPR-FT-002 FICHA DE CARACTERIZACIÓN TERRITORIAL, POSPR-FT-003 DOCUMENTO DE ANALISIS TERRITORIAL INTEGRAL, POSPR-FT-004 DOCUMENTO PRELIMINAR DE ANÁLISIS PREDIAL-DPAP y POSPR-FT-005 PLANES DE ORDENAMIENTO SOCIAL DE LA PROPIEDAD RURAL.
Seguridad Jurídica sobre la Titularidad de la Tierra y los Territorios: 10.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Acceso a la Propiedad de la Tierra y los Territorios: 13.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Administración de Tierras: 14.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Evaluación del impacto del Ordenamiento Social de la Propiedad Rural: 0.
Gestión de la información: 3. GINFO-FT-001 PUBLICACIONES PÁGINA WEB, GINFO-FT-002 REPORTES E INFORMES y GINFO-FT-003 SERVICIOS DE INTERCAMBIO DE INFORMACIÓN.
Gestión del Talento Humano: 6. GTHU-FT-001 ACTO ADMINISTRATIVO DE NOMBRAMIENTO, GTHU-FT-002 ACTO ADMINISTRATIVO DE VACACIONES, GTHU-FT-003 ACTO ADMINISTRATIVO DE ENCARGO, GTHU-FT-004 ACTO ADMINISTRATIVO DE LICENCIAS, GTHU-FT-005 ACTO ADMINISTRATIVO DE RETIRO y GTHU-FT-006 CERTIFICACIÓN LABORAL
Apoyo Jurídico: 4. APJUR-FT-001 EJECUCIÓN DE COBRO COACTIVO, APJUR-FT-002 VIABILIDAD JURÍDICA (DOCUMENTO). Artículo 13 No. 1 Dto 2363, APJUR-FT-003 CONCEPTOS JURÍDICOS y APJUR-FT-004 DEMANDAS, ARTICULO 13 No. 2 Dto 2363
Adquisición de Bienes y Servicios: 7.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Administración de Bienes y Servicios: 3. ADMBS-FT-001 BAJA DE BIENES O SERVICIOS, ADMBS-FT-002 INFORME DE PÉRDIDA O FALTANTE DE INVENTARIOS y ADMBS-FT-003 REPORTE DE LA PÉRDIDA O FALTANTE ANTE LA AUTORIDAD DISCIPLINARIA
Gestión Financiera: 0.
Seguimiento, Evaluación y Mejora: 5. 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 Acción en términos para su ejecución, presentó reporte de avance con corte al 30/09/2018.
26/02/2019 "Actividad ejecutada. Con base a la información suministrada por la Oficina de Planeación, se observó la elaboración y publicación de 74 fichas técnicas de salidas y productos para los diferentes procesos de la Entidad, de la siguiente manera:
Direccionamiento Estratégico: 3
Comunicación y Gestión con Grupos de Interés: 3
Inteligencia de la Información: 5. 
Gestión del Modelo de Atención: 3. 
Planificación del Ordenamiento Social de la Propiedad Rural: 5.  
Seguridad Jurídica sobre la Titularidad de la Tierra y los Territorios: 10. 
Acceso a la Propiedad de la Tierra y los Territorios: 14. 
Administración de Tierras: 15.  
Evaluación del impacto del Ordenamiento Social de la Propiedad Rural: 0.
Gestión de la información: 3. 
Gestión del Talento Humano: 6. 
Apoyo Jurídico: 4. 
Adquisición de Bienes y Servicios: 7. 
Administración de Bienes y Servicios: 3
Gestión Financiera: 1.
Seguimiento, Evaluación y Mejora: 6. "
Acción evaluada y cerrada de acuerdo a los avances reportados por el responsable de ejecución con corte al 30/09/2018.
</t>
  </si>
  <si>
    <t>AMI-090</t>
  </si>
  <si>
    <t>Materialización del Riesgo de Operativo R32 Matriz de Riesgos de Gestión 2017</t>
  </si>
  <si>
    <r>
      <rPr>
        <sz val="11"/>
        <color indexed="8"/>
        <rFont val="Arial Narrow"/>
        <family val="2"/>
      </rPr>
      <t>Materialización del riesgo No 32: Matriz de Riesgos de Gestión 2017</t>
    </r>
  </si>
  <si>
    <t>Desconocimiento de las  sanciones que acarre la divulgacion no autorizada de informaciòn institucional por parte de funcionarios y/o colaboradores</t>
  </si>
  <si>
    <t>Socializar a través de campañas las sanciones que acarrea la divulgación, uso indebido o no autorizado, o aprovechamiento de información Piezas de 2 campañas realizadas</t>
  </si>
  <si>
    <t>Secretaría General 
Equipo de Sistemas</t>
  </si>
  <si>
    <t xml:space="preserve">21/12/2018 Se adjuntan las evidencias de las comunicaciones enviadas a los colaboradores de la ANT. </t>
  </si>
  <si>
    <t xml:space="preserve">26/02/2019 "Actividad ejecutada Con base a la información suministrada, se observaron los correos electrónicos mediante los cuales se realizaron campañas de socialización de ""Política general de seguridad de la informacin, tratamiento y protección de datos personales"" y "" Lineamientos de seguridad de la información, tratamiento y protección de datos personales"". Por lo anterior se da cumplimiento a la acción establecida de realizar dos campañas de sociialización"
Se sugiere realizar actividades periódicas de socialización.
</t>
  </si>
  <si>
    <t>AMI-091</t>
  </si>
  <si>
    <t>Riesgo de Cumplimiento R38 Matriz de Riesgos de Gestión 2017</t>
  </si>
  <si>
    <r>
      <rPr>
        <sz val="11"/>
        <color indexed="8"/>
        <rFont val="Arial Narrow"/>
        <family val="2"/>
      </rPr>
      <t>Materialización del Riesgo No 38 "Provisión parcial de las plantas de personal de la Agencia"</t>
    </r>
  </si>
  <si>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</si>
  <si>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</si>
  <si>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 xml:space="preserve">30/09/2018 Se adelantó el trabajo de la actualización de la mapa de riesgos de gestión 2018. Se adjunta mapa </t>
  </si>
  <si>
    <t xml:space="preserve">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 Acción evaluada y cerrada de acuerdo a los avances reportados por el responsable de ejecución con corte al 30/09/2018.
</t>
  </si>
  <si>
    <t>AMI-092</t>
  </si>
  <si>
    <t>Gestión del modelo de atención</t>
  </si>
  <si>
    <t>Riesgo de Cumplimiento R12 Matriz de Riesgos de Gestión 2017</t>
  </si>
  <si>
    <r>
      <rPr>
        <sz val="11"/>
        <color indexed="8"/>
        <rFont val="Arial Narrow"/>
        <family val="2"/>
      </rPr>
      <t>Materialización del Riesgo No 12 "Respuesta inoportuna a las PQRSD"</t>
    </r>
  </si>
  <si>
    <t>* Alto volumen de PQRSD que ingresan a la Entidad
* Posibles deficiencias en la formulación de lineamientos para la atención de PQRSD</t>
  </si>
  <si>
    <t>Establecer una estrategia para la gestión de PQRSD
"Estrategia Socializada"</t>
  </si>
  <si>
    <t xml:space="preserve">30/09/2018 Se adjunta estratégia </t>
  </si>
  <si>
    <t xml:space="preserve">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  Acción evaluada y cerrada de acuerdo a los avances reportados por el responsable de ejecución con corte al 30/09/2018.
</t>
  </si>
  <si>
    <t>AMI-093</t>
  </si>
  <si>
    <t>Cumplimiento a la Estrategia "Informes de cumplimiento"</t>
  </si>
  <si>
    <t>Secretaría General
Todas las Dependencias</t>
  </si>
  <si>
    <t xml:space="preserve">30/09/2018 Se adjunta el informe de seguimiento a  la estrategia de PQRSD con corte de 31 julio de 2018.  
21/12/2018 "El reporte será entregado el 30 de diciembre con corte al 20 de diciembre. Se adjunta el informe con corte a diciembre 2018" 
</t>
  </si>
  <si>
    <t xml:space="preserve">30/09/2018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 Acción en términos para su ejecución, presentó reporte de avance con corte al 30/09/2018. 
26/02/2019 "Actividad ejecutada Con base a la información suministrada por Secretaría General, se observó el segundo informe de implementación de la estrategia de PQRSD con corte a diciembre 2018." Acción evaluada y cerrada de acuerdo a los avances reportados por el responsable de ejecución con corte al 30/09/2018.
</t>
  </si>
  <si>
    <t>AMI-094</t>
  </si>
  <si>
    <t>Adquisición de bienes y servicios</t>
  </si>
  <si>
    <t>Riesgo de Cumplimiento R43 Matriz de Riesgos de Gestión 2017</t>
  </si>
  <si>
    <r>
      <rPr>
        <sz val="11"/>
        <color indexed="8"/>
        <rFont val="Arial Narrow"/>
        <family val="2"/>
      </rPr>
      <t>Materialización del Riesgo No 43 "Formulación de Ficha Técnica Inexacta"</t>
    </r>
  </si>
  <si>
    <t>Posible desconocimiento en los criterios a tener en cuenta para la formulación de la ficha técnica</t>
  </si>
  <si>
    <t>Formular y publicar un documento que establezca lineamientos para la formulación de las fichas técnicas. "Documento Publicado"</t>
  </si>
  <si>
    <t xml:space="preserve">30/09/2018 Actividad en término
21/12/2018 El documento se encuentra publicado en la Intranet en el siguiente link: http://intranet.agenciadetierras.gov.co/index.php/adquisicion-de-bienes-y-servicios/ 
</t>
  </si>
  <si>
    <t>17/10/2018 La actividad se encuentra en términos de ejecución. Sin embargo, para el periodo evaluado no se reportaron avances de gestión. Se recomienda el reporte de avances de gestión y sus correspondiente evidencias.
26/02/2019 "Actividad ejecutada. Se observó la elaboración y publicación del Instructivo ADQBS-I-003 Lineamientos para la formulación de la ficha tecnica del proceso de bienes y servicios del la Agencia Nacional de Tierras " Se sugiere realizar actividades de socialización.</t>
  </si>
  <si>
    <t>AMI-095</t>
  </si>
  <si>
    <t>Riesgo de Cumplimiento R44 Matriz de Riesgos de Gestión 2017</t>
  </si>
  <si>
    <r>
      <rPr>
        <sz val="11"/>
        <color indexed="8"/>
        <rFont val="Arial Narrow"/>
        <family val="2"/>
      </rPr>
      <t>Materialización del Riesgo No 44 "Falta de conocimientos técnicos relacionados con las necesidades a contratar, por parte del profesional del grupo de contratos, en la revisión de los documentos precontractuales"</t>
    </r>
  </si>
  <si>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</si>
  <si>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</si>
  <si>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Subdirección Administrativa y Financiera
Grupo Interno de Trabajo Coordinación para la Gestión Contractual
Oficina de Planeación</t>
  </si>
  <si>
    <t>30/09/2018 "La matriz de riesgos asociados al proceso de Adquisición de bienes y servicios se encuentra actualizada.
21/12/2018 Con relación al riesgo No. 44 asociados al proceso de Adquisición de bienes y servicios, en envía el soporte de la justificación de la Secretaria General para eliminar el riesgo de la matriz final.</t>
  </si>
  <si>
    <t xml:space="preserve">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 Acción en términos para su ejecución, se sugiere que los avances de gestión reportados detallen el desempeño obtenido frente a la acción definida.
26/02/2019 "Actividad ejecutada. Se observó correo electrónico del 23/10/2018 de Secretaría General, en el que se presenta la razón por la que se solicitó la eliminación del riesgo de Adquisición de bienes y servicios. Se sugiere continuar con el acompañamiento y seguimiento a las dependencias en la formulación del mapa de riesgos.
</t>
  </si>
  <si>
    <t>AMI-100</t>
  </si>
  <si>
    <r>
      <t xml:space="preserve">ACUERDO 060 DE 2001, </t>
    </r>
    <r>
      <rPr>
        <sz val="11"/>
        <color indexed="8"/>
        <rFont val="Arial Narrow"/>
        <family val="2"/>
      </rPr>
      <t xml:space="preserve">Artículo Tercero. Unidades de Correspondencia. , Artículo Séptimo. Comunicaciones internas. , Artículo Octavo. Control de comunicaciones oficiales.  Artículo Décimo. Comunicaciones oficiales recibidas.  </t>
    </r>
  </si>
  <si>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</si>
  <si>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</si>
  <si>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</si>
  <si>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 xml:space="preserve">Subdirección Administrativa y Financiera
</t>
  </si>
  <si>
    <t xml:space="preserve">30/06/2020 "En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 "ADMBS-P-013-RECEPCIÓN-DE-COMUNICACIONES-OFICIALES. Listado de asistencia capacitación Acuerdo 060. Evaluación capacitación Acuerdo 060" </t>
  </si>
  <si>
    <t xml:space="preserve">El plan de mejoramiento fue formulado por la Secretaría General y comunicado a la Oficina de Control Interno, mediante memorando 20202200062243 del 01/04/2020, procediendose a su establecimiento mediante memorando 20201020397491 del 29/04/2020. 
8/07/2020 "Se observó solicitud de elaboración de documentos del 13/04/2020, sin embargo, esta no relaciona el código del procedimiento, a saber,  ADMBS-P-013.
A su vez, se evidenció el documento ADMBS-P-013 Recepción de comunicaciones oficiales, versión 1 del 17/01/2020, cuyo objeto es ""Normalizar las actividades requeridas para la recepción de las comunicaciones oficiales, independiente de su soporte o medio de ingreso, así como la gestión de las mismas dentro de la Entidad"". Por otra parte, se observaron soportes relacionados con la capacitación en el Acuerdo 060 de 2001 al equipo de correspondencia, a saber:
Listado de asistencia, del 16/03/2020, en cual participaron8 colaboradores de gestión documental.
Evaluación de la capacitación,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 Ejecutada
</t>
  </si>
  <si>
    <t>AMI-105</t>
  </si>
  <si>
    <r>
      <t xml:space="preserve">DECRETO ÚNICO REGLAMENTARIO 1080 DE 2015 : </t>
    </r>
    <r>
      <rPr>
        <sz val="11"/>
        <color indexed="8"/>
        <rFont val="Arial Narrow"/>
        <family val="2"/>
      </rPr>
      <t>Artículo 2.8.2.5.12. Publicación del programa de gestión documental</t>
    </r>
  </si>
  <si>
    <t>No Conformidad No. 6: Incumplimiento en la publicación del Programa de Gestión Documental – PGD de la Agencia.</t>
  </si>
  <si>
    <t>INCONFORMIDAD CUMPLIDA</t>
  </si>
  <si>
    <t>El Programa de Gestión Documental de la Agencia se encuentra publicado en la pagina web http://www.agenciadetierras.gov.co/wp-content/uploads/2018/12/ADMBS-Plan-002-PROGRAMA-DE-GESTION-DOCUMENTAL-ANT.pdf</t>
  </si>
  <si>
    <t xml:space="preserve">El plan de mejoramiento fue formulado por la Secretaría General y comunicado a la Oficina de Control Interno, mediante memorando 20202200062243 del 01/04/2020, procediendose a su establecimiento mediante memorando 20201020397491 del 29/04/2020.
30/06/2020 Actividad cumplida 
</t>
  </si>
  <si>
    <t>8/07/2020 La actividad presentó cumplimiento, toda vez que, se observó en la página web de la Agencia  la disponibilidad del documento ADMBS-Plan-002 Programa de Gestión Documental  versión 1 del 31/07/2018, en el enlace www.agenciadetierras.gov.co/wp-content/uploads/2018/12/ADMBS-Plan-002-PROGRAMA-DE-GESTION-DOCUMENTAL-ANT.pdf</t>
  </si>
  <si>
    <t>AMI-108</t>
  </si>
  <si>
    <t>Seguimiento a Derechos de Autor de Software, vigencia 2019.</t>
  </si>
  <si>
    <t>• Directiva Presidencial 01 del 25 de febrero de 1999
• Directiva Presidencial 02 del 12 de febrero del 2002, “respecto al derecho de autor y los derechos conexos, en lo referente a la utilización de programas ordenador (software)”.
• Circular 07 de 04 de octubre de 2002 “El servidor público como titular de derecho de autor.
• Circular 04 de 22 de diciembre de 2006, mediante la cual se solicitó a los Representantes Legales y Jefes de Oficina de Control Interno de las entidades u organismos públicos del orden nacional y territorial, la información relacionada con la “Verificación, recomendaciones y resultados sobre el cumplimiento de las normas en materia de derecho de autor sobre software”.
• Circular No. 17 del 01 de junio de 2011 suscrita por la Unidad Administrativa Especial Dirección Nacional de Derechos de Autor.
• Proceso Administración de Bienes y Servicios ADMSBS-FT-001
• ISO 27001:2013 Anexo A Numeral 11.2.5, 11.2.7</t>
  </si>
  <si>
    <t>La política de Administración que se aplica a la configuración de los equipos de cómputo no se encuentra documentada en el Sistema de Gestión</t>
  </si>
  <si>
    <t>Desconocimiento de las necesidades de documentación de los procesos asociados a Inteligencia de la Informaci[on, para prestar un mejor servicio.</t>
  </si>
  <si>
    <t>Documentar un procedimiento con los lineamientos para la configuracion de equipos acorde con las buenas prácticas.</t>
  </si>
  <si>
    <t>Secretaría General - Equipo de Infraestructura y Soporte Tecnologico</t>
  </si>
  <si>
    <t xml:space="preserve">El plan de mejoramiento fue formulado por la Secretaría General y comunicado a la Oficina de Control Interno, mediante memorando 20206000048083 del 13/03/2020, procediendose a su establecimiento mediante memorando 20201020071703 del 15/04/2020. 
30/06/2020 "En atención a la no conformidad, el equipo de Infraestructura y Soporte Tecnologico de la Secretaría General, elabora y formaliza en el Sistema Integrado de Gestión el Procedimiento para la configuración de equipos de computo en la ANT, información que se puede verificar en el siguiente enlace:
http://intranet.agenciadetierras.gov.co/wp-content/uploads/2020/06/GINFO-P-008-CONFIGURACI%C3%93N-DE-EQUIPOS-DE-C%C3%93MPUTO-2.pdf " Procedimiento GEFIN-P-008 CONFIGURACIÓN DE EQUIPOS DE COMPUTO 
</t>
  </si>
  <si>
    <t>8/07/2020 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http://intranet.agenciadetierras.gov.co/wp-content/uploads/2020/06/GINFO-P-008-CONFIGURACI%C3%93N-DE-EQUIPOS-DE-C%C3%93MPUTO-2.pdf Ejecutada</t>
  </si>
  <si>
    <t>Se realizó la difusión de la Circular de Plan de Acción 2021, mediante correo electrrónico dirigido a los Directores y Jefes de Oficina.
Se adjuntan copias de la Circular y del Correo electrónico.</t>
  </si>
  <si>
    <r>
      <rPr>
        <b/>
        <sz val="11"/>
        <color theme="1"/>
        <rFont val="Arial Narrow"/>
        <family val="2"/>
      </rPr>
      <t xml:space="preserve">27/01/2021. </t>
    </r>
    <r>
      <rPr>
        <sz val="11"/>
        <color theme="1"/>
        <rFont val="Arial Narrow"/>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t>
    </r>
  </si>
  <si>
    <r>
      <rPr>
        <b/>
        <sz val="11"/>
        <color theme="1"/>
        <rFont val="Calibri"/>
        <family val="2"/>
        <scheme val="minor"/>
      </rPr>
      <t xml:space="preserve">27/01/2021. </t>
    </r>
    <r>
      <rPr>
        <sz val="11"/>
        <color theme="1"/>
        <rFont val="Calibri"/>
        <family val="2"/>
        <scheme val="minor"/>
      </rPr>
      <t xml:space="preserve">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t>
    </r>
  </si>
  <si>
    <t>Actividad reformulada con corte al III Trimestre de 2020.</t>
  </si>
  <si>
    <r>
      <rPr>
        <b/>
        <sz val="11"/>
        <color theme="1"/>
        <rFont val="Arial Narrow"/>
        <family val="2"/>
      </rPr>
      <t xml:space="preserve">28/01/2021.  </t>
    </r>
    <r>
      <rPr>
        <sz val="11"/>
        <color theme="1"/>
        <rFont val="Arial Narrow"/>
        <family val="2"/>
      </rPr>
      <t>En atención a las evidencias aportadas en la fase preliminar, así como, lo encunciado en el informe allegado, a saber, "De los 466 registros del Fondo, se asociaron 280 predios a comunidades étnicas correspondiente al 61%", se evidencia la ejecucón de la acción de mejora.</t>
    </r>
  </si>
  <si>
    <r>
      <rPr>
        <b/>
        <sz val="11"/>
        <color theme="1"/>
        <rFont val="Arial Narrow"/>
        <family val="2"/>
      </rPr>
      <t>22/01/2021.</t>
    </r>
    <r>
      <rPr>
        <sz val="11"/>
        <color theme="1"/>
        <rFont val="Arial Narrow"/>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Narrow"/>
        <family val="2"/>
      </rPr>
      <t xml:space="preserve">28/01/2021. </t>
    </r>
    <r>
      <rPr>
        <sz val="11"/>
        <color theme="1"/>
        <rFont val="Arial Narrow"/>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</si>
  <si>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Narrow"/>
        <family val="2"/>
      </rPr>
      <t xml:space="preserve">06/01/2021. </t>
    </r>
    <r>
      <rPr>
        <sz val="11"/>
        <color theme="1"/>
        <rFont val="Arial Narrow"/>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Narrow"/>
        <family val="2"/>
      </rPr>
      <t xml:space="preserve">
28/01/2020.</t>
    </r>
    <r>
      <rPr>
        <sz val="11"/>
        <color theme="1"/>
        <rFont val="Arial Narrow"/>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</si>
  <si>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Narrow"/>
        <family val="2"/>
      </rPr>
      <t xml:space="preserve">22/01/2021.  </t>
    </r>
    <r>
      <rPr>
        <sz val="11"/>
        <color theme="1"/>
        <rFont val="Arial Narrow"/>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Narrow"/>
        <family val="2"/>
      </rPr>
      <t xml:space="preserve">28/01/2021.  </t>
    </r>
    <r>
      <rPr>
        <sz val="11"/>
        <color theme="1"/>
        <rFont val="Arial Narrow"/>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</si>
  <si>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theme="1"/>
        <rFont val="Arial Narrow"/>
        <family val="2"/>
      </rPr>
      <t xml:space="preserve">28/01/2021. </t>
    </r>
    <r>
      <rPr>
        <sz val="11"/>
        <color theme="1"/>
        <rFont val="Arial Narrow"/>
        <family val="2"/>
      </rPr>
      <t xml:space="preserve"> La acción de mejora presentó cumplimiento, toda vez que,  se evidenció el traslado de competencia a la SATN de las resoluciones de revocatoria pertencientes al Predio Santa Inés, Predio El bado, Predio La Calera y  Predio Villa Diana.  Lo anterior, según lo observado en el hallazgo origen.</t>
    </r>
  </si>
  <si>
    <r>
      <t xml:space="preserve">27/01/2021.  </t>
    </r>
    <r>
      <rPr>
        <sz val="11"/>
        <color theme="1"/>
        <rFont val="Arial Narrow"/>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Normandia o La Calera.</t>
    </r>
  </si>
  <si>
    <r>
      <rPr>
        <b/>
        <sz val="11"/>
        <color theme="1"/>
        <rFont val="Arial Narrow"/>
        <family val="2"/>
      </rPr>
      <t>21/01/2021.</t>
    </r>
    <r>
      <rPr>
        <sz val="11"/>
        <color theme="1"/>
        <rFont val="Arial Narrow"/>
        <family val="2"/>
      </rPr>
      <t xml:space="preserve"> La acción de mejora presentó eventualidad, la cual esta pendiente de análisis del CICCI.  Es preciso indicar que, con corte a la fecha la acción se encuentra incumplida.</t>
    </r>
  </si>
  <si>
    <r>
      <rPr>
        <b/>
        <sz val="11"/>
        <color theme="1"/>
        <rFont val="Arial Narrow"/>
        <family val="2"/>
      </rPr>
      <t xml:space="preserve">21/01/2021. </t>
    </r>
    <r>
      <rPr>
        <sz val="11"/>
        <color theme="1"/>
        <rFont val="Arial Narrow"/>
        <family val="2"/>
      </rPr>
      <t xml:space="preserve"> La acción de mejora presentó eventualidad, la cual esta pendiente de análisis del CICCI.  Es preciso indicar que, con corte a la fecha la acción se encuentra incumplida.</t>
    </r>
  </si>
  <si>
    <r>
      <rPr>
        <b/>
        <sz val="11"/>
        <color theme="1"/>
        <rFont val="Arial Narrow"/>
        <family val="2"/>
      </rPr>
      <t xml:space="preserve">28/01/2021.  </t>
    </r>
    <r>
      <rPr>
        <sz val="11"/>
        <color theme="1"/>
        <rFont val="Arial Narrow"/>
        <family val="2"/>
      </rPr>
      <t>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t>
    </r>
  </si>
  <si>
    <r>
      <rPr>
        <b/>
        <sz val="11"/>
        <color theme="1"/>
        <rFont val="Arial"/>
        <family val="2"/>
      </rPr>
      <t xml:space="preserve">22/01/2021.  </t>
    </r>
    <r>
      <rPr>
        <sz val="11"/>
        <color theme="1"/>
        <rFont val="Arial"/>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family val="2"/>
      </rPr>
      <t xml:space="preserve">27/01/2021.  </t>
    </r>
    <r>
      <rPr>
        <sz val="11"/>
        <color theme="1"/>
        <rFont val="Arial"/>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family val="2"/>
      </rPr>
      <t xml:space="preserve">https://web.microsoftstream.com/video/3f534129-bea9-4290-b294-c8f450a995c5 </t>
    </r>
  </si>
  <si>
    <t>Durante el año en vigencia se ha continuado diligenciando en la plataforma, la información Cualitativa y Cuantitativa, asó como los soprtes respectivos a nivel departamental y municipal para cada mes de reporte. Se recomineda a la Oficina de Control Interno dar por culminado esta actividad</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</si>
  <si>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extemporanea que historicamne la plataforma pernite, dalo la coyuntura contractual de las entidades y preparación de  la información para cierre de vigencia </t>
  </si>
  <si>
    <t>Archivo comprimido con el correo de confirmación por parte del sistema  SINERGIA de que la información fue cargada, para cada mes de rreporte</t>
  </si>
  <si>
    <r>
      <t xml:space="preserve">Se allegaron los siguiente documentos:
</t>
    </r>
    <r>
      <rPr>
        <b/>
        <sz val="11"/>
        <rFont val="Calibri"/>
        <family val="2"/>
        <scheme val="minor"/>
      </rPr>
      <t>Acta No. 2 del 05/11/2020,</t>
    </r>
    <r>
      <rPr>
        <sz val="11"/>
        <rFont val="Calibri"/>
        <family val="2"/>
        <scheme val="minor"/>
      </rPr>
      <t xml:space="preserve"> cuyo objetivo fue Finalización Sprint 12, planeación del Sprint 13 y priorización de requerimientos.
</t>
    </r>
    <r>
      <rPr>
        <b/>
        <sz val="11"/>
        <rFont val="Calibri"/>
        <family val="2"/>
        <scheme val="minor"/>
      </rPr>
      <t xml:space="preserve">Acta No. 3 del 09/11/2020,  </t>
    </r>
    <r>
      <rPr>
        <sz val="11"/>
        <rFont val="Calibri"/>
        <family val="2"/>
        <scheme val="minor"/>
      </rPr>
      <t xml:space="preserve">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t>
    </r>
    <r>
      <rPr>
        <b/>
        <sz val="11"/>
        <rFont val="Calibri"/>
        <family val="2"/>
        <scheme val="minor"/>
      </rPr>
      <t>Acta No. 5 del 14/12/2020</t>
    </r>
    <r>
      <rPr>
        <sz val="11"/>
        <rFont val="Calibri"/>
        <family val="2"/>
        <scheme val="minor"/>
      </rPr>
      <t>,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</si>
  <si>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r>
      <rPr>
        <b/>
        <sz val="11"/>
        <rFont val="Calibri"/>
        <family val="2"/>
        <scheme val="minor"/>
      </rPr>
      <t>29/01/2021.</t>
    </r>
    <r>
      <rPr>
        <sz val="11"/>
        <rFont val="Calibri"/>
        <family val="2"/>
        <scheme val="minor"/>
      </rPr>
      <t xml:space="preserve">  La Oficina de Planeación suministró la siguiente información:
</t>
    </r>
    <r>
      <rPr>
        <b/>
        <sz val="11"/>
        <rFont val="Calibri"/>
        <family val="2"/>
        <scheme val="minor"/>
      </rPr>
      <t>REPORTE INDICADORES MES DE NOVIEMBRE</t>
    </r>
    <r>
      <rPr>
        <sz val="11"/>
        <rFont val="Calibri"/>
        <family val="2"/>
        <scheme val="minor"/>
      </rPr>
      <t xml:space="preserv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t>
    </r>
    <r>
      <rPr>
        <b/>
        <sz val="11"/>
        <rFont val="Calibri"/>
        <family val="2"/>
        <scheme val="minor"/>
      </rPr>
      <t>REPORTE INDICADORES MES DE DICIEMBRE</t>
    </r>
    <r>
      <rPr>
        <sz val="11"/>
        <rFont val="Calibri"/>
        <family val="2"/>
        <scheme val="minor"/>
      </rPr>
      <t xml:space="preserv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</si>
  <si>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Calibri"/>
        <family val="2"/>
        <scheme val="minor"/>
      </rPr>
      <t xml:space="preserve">29/01/2021. </t>
    </r>
    <r>
      <rPr>
        <sz val="11"/>
        <rFont val="Calibri"/>
        <family val="2"/>
        <scheme val="minor"/>
      </rPr>
      <t xml:space="preserve">A partir de los enlaces suministrados se observó lo siguiente:
</t>
    </r>
    <r>
      <rPr>
        <b/>
        <sz val="11"/>
        <rFont val="Calibri"/>
        <family val="2"/>
        <scheme val="minor"/>
      </rPr>
      <t>Indicador Títulos formalizados sobre predios privados</t>
    </r>
    <r>
      <rPr>
        <sz val="11"/>
        <rFont val="Calibri"/>
        <family val="2"/>
        <scheme val="minor"/>
      </rPr>
      <t xml:space="preserve">,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t>
    </r>
    <r>
      <rPr>
        <b/>
        <sz val="11"/>
        <rFont val="Calibri"/>
        <family val="2"/>
        <scheme val="minor"/>
      </rPr>
      <t>Indicador Títulos formalizados que otorgan acceso a tierras</t>
    </r>
    <r>
      <rPr>
        <sz val="11"/>
        <rFont val="Calibri"/>
        <family val="2"/>
        <scheme val="minor"/>
      </rPr>
      <t xml:space="preserve">,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t>
    </r>
    <r>
      <rPr>
        <b/>
        <sz val="11"/>
        <rFont val="Calibri"/>
        <family val="2"/>
        <scheme val="minor"/>
      </rPr>
      <t>Indicador Mujeres rurales con derechos de tenencia reconocidos mediante títulos a su nombre o con sus parejas</t>
    </r>
    <r>
      <rPr>
        <sz val="11"/>
        <rFont val="Calibri"/>
        <family val="2"/>
        <scheme val="minor"/>
      </rPr>
      <t>,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</si>
  <si>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t>Decreto 491 del 28 de marzo del 2020.</t>
  </si>
  <si>
    <t>La Notificación o comunicación de actos administrativos, se evidenciaron incumplimientos relacionados con el no uso del buzón info@agenciadetierras.gov.co y la autorización de medios electrónicos.</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</si>
  <si>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</si>
  <si>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</si>
  <si>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Actualizar los documentos en el Sistema Integrado de Gestión relacionados con la Notificación de actos administrativos.</t>
  </si>
  <si>
    <t>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</si>
  <si>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</si>
  <si>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 xml:space="preserve">Solicitar la ampliación de terminos de respuesta a peticiones al grupo de soporte tecnologico por medio de CAS. </t>
  </si>
  <si>
    <t xml:space="preserve">Notificar al personal de la ANT la modificación de los terminos de respuestas a peticiones </t>
  </si>
  <si>
    <t>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</si>
  <si>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</si>
  <si>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Actualizar los  documentos del Sistema Integrado de Gestión relaciodandos con las diferentes clases de  firmas a utilizar en la ANT.</t>
  </si>
  <si>
    <t>ADMBS-Caracterización ADMINISTRACIÓN DE BIENES Y SERVICIOS</t>
  </si>
  <si>
    <t>La administración de bienes, se evidenciaron inconsistencias relacionadas con el control de la salida de los bienes, tales como, el no diligenciamiento de la forma ADMBS-F-032 Salida Individual de elementos establecida para tal fin.</t>
  </si>
  <si>
    <t>Falta de controles en el diligenciamiento de la forma ADMBS-F-032</t>
  </si>
  <si>
    <t>Solicitar la firma de los formatos incompletos para cada salida de bienes de la Entidad.</t>
  </si>
  <si>
    <t>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</si>
  <si>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</si>
  <si>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</si>
  <si>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Piezas informativas enviadas</t>
  </si>
  <si>
    <t>Radicado del caso CAS</t>
  </si>
  <si>
    <t xml:space="preserve">Banner publicado </t>
  </si>
  <si>
    <t>Formatos firmados</t>
  </si>
  <si>
    <t>Correos y reuniones realizadas</t>
  </si>
  <si>
    <t xml:space="preserve">Secretaría General - Soporte Tecnológico
Subdirección de Sistemas de la Información. </t>
  </si>
  <si>
    <t>AMI-131</t>
  </si>
  <si>
    <t>AMI-132</t>
  </si>
  <si>
    <t>AMI-133</t>
  </si>
  <si>
    <t>AMI-134</t>
  </si>
  <si>
    <t>AMI-135</t>
  </si>
  <si>
    <t>AMI-136</t>
  </si>
  <si>
    <t>AMI-137</t>
  </si>
  <si>
    <t>No Aplica</t>
  </si>
  <si>
    <t xml:space="preserve">En atención al memorando 20216000004553 del 20/01/2021 se procedió a incorporar las acciones de mejora, las cuales seran objeto de verificación por esta Jefatura a partir del tercer trimestre del 2021 </t>
  </si>
  <si>
    <t xml:space="preserve">Adquisición de bienes y servicios </t>
  </si>
  <si>
    <t>Direccionamiento estrategico</t>
  </si>
  <si>
    <t>AMI-138</t>
  </si>
  <si>
    <t>AMI-139</t>
  </si>
  <si>
    <t>AMI-140</t>
  </si>
  <si>
    <t>AMI-141</t>
  </si>
  <si>
    <t>AMI-142</t>
  </si>
  <si>
    <t>AMI-143</t>
  </si>
  <si>
    <t>AMI-144</t>
  </si>
  <si>
    <t>AMI-145</t>
  </si>
  <si>
    <t>AMI-146</t>
  </si>
  <si>
    <t>AMI-147</t>
  </si>
  <si>
    <t>AMI-148</t>
  </si>
  <si>
    <t>AMI-149</t>
  </si>
  <si>
    <t>AMI-150</t>
  </si>
  <si>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</si>
  <si>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</si>
  <si>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</si>
  <si>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</si>
  <si>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Publicar el acta de audiencia virtual en SECOP II - LP-002</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</si>
  <si>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</si>
  <si>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</si>
  <si>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Falta de control en las publicaciones de los informes financieros</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</si>
  <si>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</si>
  <si>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 xml:space="preserve">Elaborar lista de chequeo con los documentos con publicación obligatoria en materia presupuestal de acuerdo a la Ley de Transparencia, realizando seguimiento trimestral a la misma </t>
  </si>
  <si>
    <t>Los valores estimados de las contrataciones no son actualizados oportunamiente en el PAA por parte de las Dependencias.</t>
  </si>
  <si>
    <t>Acción Preventiva</t>
  </si>
  <si>
    <t>Realizar capacitación con los lineamientos de la programación y actualización del PAA</t>
  </si>
  <si>
    <t xml:space="preserve">Falta de controles en los procesos contables y presupuestales </t>
  </si>
  <si>
    <t>Establecer indicadores para el proceso de Gestión Financiera. (Presupuesto y Contabilidad)</t>
  </si>
  <si>
    <t>Oficio de consulta enviado</t>
  </si>
  <si>
    <t>Publicación de los documentos en la herramienta establecida por Colombia Compra Eficiente</t>
  </si>
  <si>
    <t>Acta de audiencia publicada</t>
  </si>
  <si>
    <t xml:space="preserve">Manual de Supervisión Actualizado </t>
  </si>
  <si>
    <t>Informe de seguimiento realizado</t>
  </si>
  <si>
    <t>Documentos publicados en la página web</t>
  </si>
  <si>
    <t>Seguimiento a la lista de chequeo trimestral.
 Documentos publicados en la página web</t>
  </si>
  <si>
    <t>Listas de asistencia</t>
  </si>
  <si>
    <t>Indicadores publicados en Intranet</t>
  </si>
  <si>
    <t>Secretaría General
Coordinación para la Gestión Contractual</t>
  </si>
  <si>
    <t>Dirección de Acceso a Tierras
Subdirección Administrativa y Financiera</t>
  </si>
  <si>
    <t>Auditoría a la Contratación en respuesta al COVID</t>
  </si>
  <si>
    <r>
      <rPr>
        <b/>
        <sz val="11"/>
        <rFont val="Arial Narrow"/>
        <family val="2"/>
      </rPr>
      <t xml:space="preserve">Circular 09 del 01 de abril del 2020, </t>
    </r>
    <r>
      <rPr>
        <sz val="11"/>
        <rFont val="Arial Narrow"/>
        <family val="2"/>
      </rPr>
      <t>Contraloría General de la República. Plan de transición de acceso a fuentes de información de forma periódica a acceso en tiempo real.</t>
    </r>
  </si>
  <si>
    <r>
      <rPr>
        <b/>
        <sz val="11"/>
        <rFont val="Arial Narrow"/>
        <family val="2"/>
      </rPr>
      <t>Guía para comprar en la Tienda Virtual del Estado Colombiano - G-CTVEC-02 – Colombia Compra Eficiente. V Solicitud de compra […] B. Archivos anexos</t>
    </r>
    <r>
      <rPr>
        <sz val="11"/>
        <rFont val="Arial Narrow"/>
        <family val="2"/>
      </rPr>
      <t xml:space="preserve">: “(…) La Entidad Compradora debe, en “Datos Adjuntos”, adjuntar los archivos indicados en el Acuerdo Marco de Precios, el CDP y la cotización seleccionada cuando haya lugar a ello (…)”. 
</t>
    </r>
    <r>
      <rPr>
        <b/>
        <sz val="11"/>
        <rFont val="Arial Narrow"/>
        <family val="2"/>
      </rPr>
      <t>Guía para comprar en la Tienda Virtual del Estado Colombiano - G-CTVEC-02 – Colombia Compra Eficiente. V Solicitud de compra […] B. Archivos anexos:</t>
    </r>
    <r>
      <rPr>
        <sz val="11"/>
        <rFont val="Arial Narrow"/>
        <family val="2"/>
      </rPr>
      <t xml:space="preserve"> “(…) La Entidad Compradora debe, en “Datos Adjuntos”, adjuntar los archivos indicados en el Acuerdo Marco de Precios, el CDP y la cotización seleccionada cuando haya lugar a ello (…)”. 
</t>
    </r>
    <r>
      <rPr>
        <b/>
        <sz val="11"/>
        <rFont val="Arial Narrow"/>
        <family val="2"/>
      </rPr>
      <t>Guía para comprar en la Tienda Virtual del Estado Colombiano - G-CTVEC-02 – Colombia Compra Eficiente. V Solicitud de compra</t>
    </r>
    <r>
      <rPr>
        <sz val="11"/>
        <rFont val="Arial Narrow"/>
        <family val="2"/>
      </rPr>
      <t xml:space="preserve"> […] A. Dirección de entrega de los bienes o servicios: “(…) La Entidad Compradora debe indicar la dirección de entrega de los bienes y servicios incluidos en la solicitud de compra haciendo clic en el ícono de la lupa, ubicado en la parte superior derecha de la página y seleccionando luego la dirección de entrega (…)”. 
</t>
    </r>
    <r>
      <rPr>
        <b/>
        <sz val="11"/>
        <rFont val="Arial Narrow"/>
        <family val="2"/>
      </rPr>
      <t xml:space="preserve">Artículo 1 del Decreto 537 de 2020. </t>
    </r>
    <r>
      <rPr>
        <sz val="11"/>
        <rFont val="Arial Narrow"/>
        <family val="2"/>
      </rPr>
      <t xml:space="preserve">Audiencias públicas “(…) podrán desarrollarse a través de medios electrónicos […] se levantará un acta de lo acontecido en audiencia (…)”
</t>
    </r>
    <r>
      <rPr>
        <b/>
        <sz val="11"/>
        <rFont val="Arial Narrow"/>
        <family val="2"/>
      </rPr>
      <t xml:space="preserve">Decreto 1082 de 2015. </t>
    </r>
    <r>
      <rPr>
        <sz val="11"/>
        <rFont val="Arial Narrow"/>
        <family val="2"/>
      </rPr>
      <t xml:space="preserve">
</t>
    </r>
    <r>
      <rPr>
        <b/>
        <sz val="11"/>
        <rFont val="Arial Narrow"/>
        <family val="2"/>
      </rPr>
      <t>Artículo 2.2.1.1.1.7.1.  Publicidad en el SECOP.</t>
    </r>
    <r>
      <rPr>
        <sz val="11"/>
        <rFont val="Arial Narrow"/>
        <family val="2"/>
      </rPr>
      <t xml:space="preserve">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t>
    </r>
  </si>
  <si>
    <r>
      <rPr>
        <b/>
        <sz val="11"/>
        <rFont val="Arial Narrow"/>
        <family val="2"/>
      </rPr>
      <t xml:space="preserve">NO CONFORMIDAD N°1 NO PUBLICACIÓN EN TIENDA VIRTUAL DEL ESTADO COLOMBIANO 
</t>
    </r>
    <r>
      <rPr>
        <sz val="11"/>
        <rFont val="Arial Narrow"/>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Narrow"/>
        <family val="2"/>
      </rPr>
      <t xml:space="preserve">
</t>
    </r>
  </si>
  <si>
    <r>
      <rPr>
        <b/>
        <sz val="11"/>
        <rFont val="Arial Narrow"/>
        <family val="2"/>
      </rPr>
      <t>Ley 1712 de 2014:</t>
    </r>
    <r>
      <rPr>
        <sz val="11"/>
        <rFont val="Arial Narrow"/>
        <family val="2"/>
      </rPr>
      <t xml:space="preserve"> Por medio de la cual se crea la Ley de Transparencia y del Derecho de Acceso a la Información Pública Nacional y se dictan otras disposiciones.
</t>
    </r>
    <r>
      <rPr>
        <b/>
        <sz val="11"/>
        <rFont val="Arial Narrow"/>
        <family val="2"/>
      </rPr>
      <t>ARTÍCULO 9o. INFORMACIÓN MÍNIMA OBLIGATORIA RESPECTO A LA ESTRUCTURA DEL SUJETO OBLIGADO.</t>
    </r>
    <r>
      <rPr>
        <sz val="11"/>
        <rFont val="Arial Narrow"/>
        <family val="2"/>
      </rPr>
      <t xml:space="preserve"> Todo sujeto obligado deberá publicar la siguiente información mínima obligatoria de manera proactiva en los sistemas de información del Estado o herramientas que lo sustituyan. (…)
</t>
    </r>
    <r>
      <rPr>
        <b/>
        <sz val="11"/>
        <rFont val="Arial Narrow"/>
        <family val="2"/>
      </rPr>
      <t>ARTÍCULO 10. PUBLICIDAD DE LA CONTRATACIÓN.</t>
    </r>
    <r>
      <rPr>
        <sz val="11"/>
        <rFont val="Arial Narrow"/>
        <family val="2"/>
      </rPr>
      <t xml:space="preserve"> En el caso de la información de contratos indicada en el artículo 9o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t>
    </r>
    <r>
      <rPr>
        <b/>
        <sz val="11"/>
        <rFont val="Arial Narrow"/>
        <family val="2"/>
      </rPr>
      <t>Decreto 1082 de 2015. Artículo 2.2.1.1.1.7.1.  Publicidad en el SECOP.</t>
    </r>
    <r>
      <rPr>
        <sz val="11"/>
        <rFont val="Arial Narrow"/>
        <family val="2"/>
      </rPr>
      <t xml:space="preserve">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t>
    </r>
    <r>
      <rPr>
        <b/>
        <sz val="11"/>
        <rFont val="Arial Narrow"/>
        <family val="2"/>
      </rPr>
      <t xml:space="preserve">PROCEDIMIENTO DE “GESTIÓN CONTRACTUAL” CON CÓDIGO ADQBS-P-004 </t>
    </r>
    <r>
      <rPr>
        <sz val="11"/>
        <rFont val="Arial Narrow"/>
        <family val="2"/>
      </rPr>
      <t>“Elaboración de la minuta del contrato o convenio a celebrar, previa verificación de la totalidad de la documentación exigida según corresponda y adelantar el trámite pertinente para crear el expediente en el SECOP II”</t>
    </r>
  </si>
  <si>
    <r>
      <t xml:space="preserve">NO CONFORMIDAD N°2. NO DISPONIBILIDAD DE INFORMACIÓN (PUBLICIDAD) 
</t>
    </r>
    <r>
      <rPr>
        <sz val="11"/>
        <rFont val="Arial Narrow"/>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Narrow"/>
        <family val="2"/>
      </rPr>
      <t xml:space="preserve">
-INCONSISTENCIAS EN LA INFORMACIÓN PUBLICADA POR LA ANT EN LAS PLATAFORMAS. </t>
    </r>
  </si>
  <si>
    <r>
      <rPr>
        <b/>
        <sz val="11"/>
        <rFont val="Arial Narrow"/>
        <family val="2"/>
      </rPr>
      <t>Ley 80 de 1993:</t>
    </r>
    <r>
      <rPr>
        <sz val="11"/>
        <rFont val="Arial Narrow"/>
        <family val="2"/>
      </rPr>
      <t xml:space="preserve"> “Por la cual se expide el Estatuto General de Contratación de la Administración Pública” Título II, de los Principios de la Contratación Estatal.
</t>
    </r>
  </si>
  <si>
    <r>
      <rPr>
        <b/>
        <sz val="11"/>
        <rFont val="Arial Narrow"/>
        <family val="2"/>
      </rPr>
      <t xml:space="preserve">NO CONFORMIDAD N°3. FALTA A LOS PRINCIPIOS DE LA CONTRATACION ESTATAL POR LA CANCELACION DE ORDENES DE COMPRA 
</t>
    </r>
    <r>
      <rPr>
        <sz val="11"/>
        <rFont val="Arial Narrow"/>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</si>
  <si>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rPr>
        <b/>
        <sz val="11"/>
        <rFont val="Arial Narrow"/>
        <family val="2"/>
      </rPr>
      <t>Resolución No. 706 de diciembre 16 de 2016</t>
    </r>
    <r>
      <rPr>
        <sz val="11"/>
        <rFont val="Arial Narrow"/>
        <family val="2"/>
      </rPr>
      <t xml:space="preserve"> (modificada por las resoluciones Nos. 043 de febrero 8 de 2017, 097 de marzo 15 de 2017 y 441 de diciembre 26 de 2019), para el reporte de la información financiera, a través del Sistema Consolidador de Hacienda de Información Pública – CHIP 
</t>
    </r>
    <r>
      <rPr>
        <b/>
        <sz val="11"/>
        <rFont val="Arial Narrow"/>
        <family val="2"/>
      </rPr>
      <t xml:space="preserve">Artículo 1° de la Resolución No. 182 de 2017, </t>
    </r>
    <r>
      <rPr>
        <sz val="11"/>
        <rFont val="Arial Narrow"/>
        <family val="2"/>
      </rPr>
      <t xml:space="preserve">“Publicación” determina que los informes financieros y contables mensuales se publicarán, como máximo, en el transcurso del mes siguiente al mes informado
</t>
    </r>
    <r>
      <rPr>
        <b/>
        <sz val="11"/>
        <rFont val="Arial Narrow"/>
        <family val="2"/>
      </rPr>
      <t>Ley de Transparencia 1712 de 2014.</t>
    </r>
    <r>
      <rPr>
        <sz val="11"/>
        <rFont val="Arial Narrow"/>
        <family val="2"/>
      </rPr>
      <t xml:space="preserve">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</si>
  <si>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rFont val="Arial Narrow"/>
        <family val="2"/>
      </rPr>
      <t>NO CONFORMIDAD N°4 DEBILIDADES EN LA PUBLICACIÓN DE LA INFORMACIÓN PRESUPUESTAL.</t>
    </r>
    <r>
      <rPr>
        <sz val="11"/>
        <rFont val="Arial Narrow"/>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</si>
  <si>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rFont val="Arial Narrow"/>
        <family val="2"/>
      </rPr>
      <t>Ley 80 de 1993:</t>
    </r>
    <r>
      <rPr>
        <sz val="11"/>
        <rFont val="Arial Narrow"/>
        <family val="2"/>
      </rPr>
      <t xml:space="preserve"> “Por la cual se expide el Estatuto General de Contratación de la Administración Pública”.</t>
    </r>
  </si>
  <si>
    <r>
      <rPr>
        <b/>
        <sz val="11"/>
        <rFont val="Arial Narrow"/>
        <family val="2"/>
      </rPr>
      <t>NO CONFORMIDAD N° 5. PRODUCTOS ENTREGABLES CONVENIO 1056 COFESCO.</t>
    </r>
    <r>
      <rPr>
        <sz val="11"/>
        <rFont val="Arial Narrow"/>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</si>
  <si>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r>
      <rPr>
        <b/>
        <sz val="11"/>
        <rFont val="Arial Narrow"/>
        <family val="2"/>
      </rPr>
      <t>NO CONFORMIDAD NO.6. EJECUCION FINANCIERA DEL CONVENIO DE ASOCIACION.</t>
    </r>
    <r>
      <rPr>
        <sz val="11"/>
        <rFont val="Arial Narrow"/>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</si>
  <si>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r>
      <rPr>
        <b/>
        <sz val="11"/>
        <rFont val="Arial Narrow"/>
        <family val="2"/>
      </rPr>
      <t xml:space="preserve">Decreto 1510 de 2013, </t>
    </r>
    <r>
      <rPr>
        <sz val="11"/>
        <rFont val="Arial Narrow"/>
        <family val="2"/>
      </rPr>
      <t xml:space="preserve">“Por el cual se reglamenta el sistema de compras y contratación pública” artículos No. 4, 5, 6 y 7. 
</t>
    </r>
    <r>
      <rPr>
        <b/>
        <sz val="11"/>
        <rFont val="Arial Narrow"/>
        <family val="2"/>
      </rPr>
      <t xml:space="preserve">Decreto 1082 de 2015, </t>
    </r>
    <r>
      <rPr>
        <sz val="11"/>
        <rFont val="Arial Narrow"/>
        <family val="2"/>
      </rPr>
      <t xml:space="preserve">“Por medio del cual se expide el Decreto Único Reglamentario del sector Administrativo de Planeación Nacional”, artículo 2.2.1.1.1.41 y siguientes.
</t>
    </r>
    <r>
      <rPr>
        <b/>
        <sz val="11"/>
        <rFont val="Arial Narrow"/>
        <family val="2"/>
      </rPr>
      <t>Circular externa N.001 del 13 mayo 2020, Contaduría General
de la Nación</t>
    </r>
  </si>
  <si>
    <r>
      <rPr>
        <b/>
        <sz val="11"/>
        <rFont val="Arial Narrow"/>
        <family val="2"/>
      </rPr>
      <t xml:space="preserve">OPORTUNIDAD DE MEJORA:
</t>
    </r>
    <r>
      <rPr>
        <sz val="11"/>
        <rFont val="Arial Narrow"/>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</si>
  <si>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r>
      <rPr>
        <b/>
        <sz val="11"/>
        <rFont val="Arial Narrow"/>
        <family val="2"/>
      </rPr>
      <t>Sistema Integrado de Gestión</t>
    </r>
    <r>
      <rPr>
        <sz val="11"/>
        <rFont val="Arial Narrow"/>
        <family val="2"/>
      </rPr>
      <t xml:space="preserve">
</t>
    </r>
    <r>
      <rPr>
        <b/>
        <sz val="11"/>
        <rFont val="Arial Narrow"/>
        <family val="2"/>
      </rPr>
      <t xml:space="preserve">Ley de Transparencia 1712 de 2014. </t>
    </r>
    <r>
      <rPr>
        <sz val="11"/>
        <rFont val="Arial Narrow"/>
        <family val="2"/>
      </rPr>
      <t>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t>
    </r>
  </si>
  <si>
    <r>
      <rPr>
        <b/>
        <sz val="11"/>
        <rFont val="Arial Narrow"/>
        <family val="2"/>
      </rPr>
      <t xml:space="preserve">OPORTUNIDAD DE MEJORA:
</t>
    </r>
    <r>
      <rPr>
        <sz val="11"/>
        <rFont val="Arial Narrow"/>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</si>
  <si>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r>
      <rPr>
        <b/>
        <sz val="11"/>
        <color theme="1"/>
        <rFont val="Calibri"/>
        <family val="2"/>
        <scheme val="minor"/>
      </rPr>
      <t>29/01/2021.</t>
    </r>
    <r>
      <rPr>
        <sz val="11"/>
        <color theme="1"/>
        <rFont val="Calibri"/>
        <family val="2"/>
        <scheme val="minor"/>
      </rPr>
      <t xml:space="preserve">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</si>
  <si>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t>29/01/2021.  La acción se encuentra en términos para su ejecución.</t>
  </si>
  <si>
    <t>La acción de mejora se encuentra en términos para su ejecución</t>
  </si>
  <si>
    <t>A través de los memorandos  20201030284953 y 20201020309603 se requirió a la Jefe de Control Interno Solicitud de ampliación de plazo para compromiso en Plan de Mejoramiento, debido que a la fecha no ha sido posible cumplir con el total del cargue de piezas procesales.
- ITEM 72</t>
  </si>
  <si>
    <t xml:space="preserve">Se adjunta como evidencia los memorandos con la solicitud de apliación del plazo </t>
  </si>
  <si>
    <t>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</si>
  <si>
    <t>Informe final Auditoría de cumplimiento artículada al proyecto de ordenamiento social de la propiedad rural  vigencia 2019 a junio de 2020</t>
  </si>
  <si>
    <r>
      <t xml:space="preserve">La Contraloría General de la República en el marco de la Auditoría de cumplimiento artículada al proyecto de ordenamiento social de la propiedad rural  vigencia 2019 a junio de 2020, concluyó lo siguiente:
(...) </t>
    </r>
    <r>
      <rPr>
        <i/>
        <sz val="11"/>
        <color theme="1"/>
        <rFont val="Arial Narrow"/>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Narrow"/>
        <family val="2"/>
      </rPr>
      <t xml:space="preserve">  (...)</t>
    </r>
  </si>
  <si>
    <r>
      <t>La Contraloría General de la República en el marco de la Auditoría de cumplimiento artículada al proyecto de ordenamiento social de la propiedad rural  vigencia 2019 a junio de 2020, concluyó lo siguiente:
(...)</t>
    </r>
    <r>
      <rPr>
        <i/>
        <sz val="11"/>
        <color theme="1"/>
        <rFont val="Arial Narrow"/>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Narrow"/>
        <family val="2"/>
      </rPr>
      <t xml:space="preserve"> (...)</t>
    </r>
  </si>
  <si>
    <r>
      <t xml:space="preserve">La Contraloría General de la República en el marco de la Auditoría de cumplimiento artículada al proyecto de ordenamiento social de la propiedad rural  vigencia 2019 a junio de 2020, concluyó lo siguiente:
(…)  </t>
    </r>
    <r>
      <rPr>
        <i/>
        <sz val="11"/>
        <color theme="1"/>
        <rFont val="Arial Narrow"/>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Narrow"/>
        <family val="2"/>
      </rPr>
      <t xml:space="preserve">  (...)</t>
    </r>
  </si>
  <si>
    <t>Seguimiento a la Gestión Institucional en respuesta al COVID-19 realizado</t>
  </si>
  <si>
    <t xml:space="preserve">La Oficina Jurídica allegó correo electrónico 25/01/2021, sin embargo, este no contenia avances de gestión y evidencias relacionadas con la acción.  No obstante, a partir de la comunicación telefonica sostenida el 29/01/2021 con el enlace establecido, se allegó mediante correo eletrónico 10 actas, las cuales dado a la premura del tiempo en que fueron suministradas, seran objeto de valoración en la próxima evaluación a realizarse en abril del 2021. </t>
  </si>
  <si>
    <r>
      <rPr>
        <b/>
        <sz val="11"/>
        <color theme="1"/>
        <rFont val="Calibri"/>
        <family val="2"/>
        <scheme val="minor"/>
      </rPr>
      <t>29/01/2021.</t>
    </r>
    <r>
      <rPr>
        <sz val="11"/>
        <color theme="1"/>
        <rFont val="Calibri"/>
        <family val="2"/>
        <scheme val="minor"/>
      </rPr>
      <t xml:space="preserve">  La acción presentó cumplimiento en atención a los avances y evidencias suministradas.</t>
    </r>
  </si>
  <si>
    <r>
      <rPr>
        <b/>
        <sz val="11"/>
        <color theme="1"/>
        <rFont val="Arial Narrow"/>
        <family val="2"/>
      </rPr>
      <t xml:space="preserve">21/01/2021.  </t>
    </r>
    <r>
      <rPr>
        <sz val="11"/>
        <color theme="1"/>
        <rFont val="Arial Narrow"/>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Narrow"/>
        <family val="2"/>
      </rPr>
      <t xml:space="preserve">
Predio Santa Inés,</t>
    </r>
    <r>
      <rPr>
        <sz val="11"/>
        <color theme="1"/>
        <rFont val="Arial Narrow"/>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Narrow"/>
        <family val="2"/>
      </rPr>
      <t>Predio La Calera</t>
    </r>
    <r>
      <rPr>
        <sz val="11"/>
        <color theme="1"/>
        <rFont val="Arial Narrow"/>
        <family val="2"/>
      </rPr>
      <t xml:space="preserve">, no se allegó memorando de comunicación de la Resolución 9467.
</t>
    </r>
    <r>
      <rPr>
        <b/>
        <sz val="11"/>
        <color theme="1"/>
        <rFont val="Arial Narrow"/>
        <family val="2"/>
      </rPr>
      <t xml:space="preserve">
28/01/2021.  </t>
    </r>
    <r>
      <rPr>
        <sz val="11"/>
        <color theme="1"/>
        <rFont val="Arial Narrow"/>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Narrow"/>
        <family val="2"/>
      </rPr>
      <t xml:space="preserve">Predio Santa Inés, </t>
    </r>
    <r>
      <rPr>
        <sz val="11"/>
        <color theme="1"/>
        <rFont val="Arial Narrow"/>
        <family val="2"/>
      </rPr>
      <t xml:space="preserve">se observó memorando 20214100006963 del 26/01/2021, mediante el cual se remitió la Res 22977 Ismenia Moncada y  Res 18757 Ismael Castellanos.
</t>
    </r>
    <r>
      <rPr>
        <b/>
        <sz val="11"/>
        <color theme="1"/>
        <rFont val="Arial Narrow"/>
        <family val="2"/>
      </rPr>
      <t xml:space="preserve">Predio La Calera, </t>
    </r>
    <r>
      <rPr>
        <sz val="11"/>
        <color theme="1"/>
        <rFont val="Arial Narrow"/>
        <family val="2"/>
      </rPr>
      <t xml:space="preserve">se observó memorando 20204100224113 del 05/10/2020, mediante el cual se remitió la Res 9467 Otilia Herrera.
</t>
    </r>
    <r>
      <rPr>
        <b/>
        <sz val="11"/>
        <color theme="1"/>
        <rFont val="Arial Narrow"/>
        <family val="2"/>
      </rPr>
      <t xml:space="preserve">21/10/2020. </t>
    </r>
    <r>
      <rPr>
        <sz val="11"/>
        <color theme="1"/>
        <rFont val="Arial Narrow"/>
        <family val="2"/>
      </rPr>
      <t xml:space="preserve">En concordancia con los avances evidenciados por la Oficina de Control Interno en la AME-265, a continuación se relacionan los memorando de traslado observados: 
</t>
    </r>
    <r>
      <rPr>
        <b/>
        <sz val="11"/>
        <color theme="1"/>
        <rFont val="Arial Narrow"/>
        <family val="2"/>
      </rPr>
      <t>Predio Villa Diana</t>
    </r>
    <r>
      <rPr>
        <sz val="11"/>
        <color theme="1"/>
        <rFont val="Arial Narrow"/>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Narrow"/>
        <family val="2"/>
      </rPr>
      <t>Predio El Bado</t>
    </r>
    <r>
      <rPr>
        <sz val="11"/>
        <color theme="1"/>
        <rFont val="Arial Narrow"/>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Narrow"/>
        <family val="2"/>
      </rPr>
      <t xml:space="preserve">27/01/2021. </t>
    </r>
    <r>
      <rPr>
        <sz val="11"/>
        <color theme="1"/>
        <rFont val="Arial Narrow"/>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Narrow"/>
        <family val="2"/>
      </rPr>
      <t xml:space="preserve">28/01/2021. </t>
    </r>
    <r>
      <rPr>
        <sz val="11"/>
        <color theme="1"/>
        <rFont val="Arial Narrow"/>
        <family val="2"/>
      </rPr>
      <t xml:space="preserve"> La Subdirección de Acceso a Tierras en Zonas Focalizadas mediante correo electrónico allegó los siguiente memorando de comunicación a la SATN así:
</t>
    </r>
    <r>
      <rPr>
        <b/>
        <sz val="11"/>
        <color theme="1"/>
        <rFont val="Arial Narrow"/>
        <family val="2"/>
      </rPr>
      <t>Memorando 20214100006963 del 26/01/2021,</t>
    </r>
    <r>
      <rPr>
        <sz val="11"/>
        <color theme="1"/>
        <rFont val="Arial Narrow"/>
        <family val="2"/>
      </rPr>
      <t xml:space="preserve"> mediante el cual se remitió la Res 22977 Ismenia Moncada y  Res 18757 Ismael Castellanos, pertenecientes al Predio Santa Inés.
</t>
    </r>
    <r>
      <rPr>
        <b/>
        <sz val="11"/>
        <color theme="1"/>
        <rFont val="Arial Narrow"/>
        <family val="2"/>
      </rPr>
      <t>Memorando 20204100224113 del 05/10/2020</t>
    </r>
    <r>
      <rPr>
        <sz val="11"/>
        <color theme="1"/>
        <rFont val="Arial Narrow"/>
        <family val="2"/>
      </rPr>
      <t>, mediante el cual se remitió la Res 9467 Otilia Herrera del Predio La Calera.</t>
    </r>
  </si>
  <si>
    <r>
      <t xml:space="preserve">19/01/2021.   </t>
    </r>
    <r>
      <rPr>
        <sz val="11"/>
        <color theme="1"/>
        <rFont val="Arial Narrow"/>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Narrow"/>
        <family val="2"/>
      </rPr>
      <t xml:space="preserve">27/01/2021. </t>
    </r>
    <r>
      <rPr>
        <sz val="11"/>
        <color theme="1"/>
        <rFont val="Arial Narrow"/>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Narrow"/>
        <family val="2"/>
      </rPr>
      <t xml:space="preserve">29/01/2021.  </t>
    </r>
    <r>
      <rPr>
        <sz val="11"/>
        <color theme="1"/>
        <rFont val="Arial Narrow"/>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</si>
  <si>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</si>
  <si>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
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</si>
  <si>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15/01/2021. </t>
    </r>
    <r>
      <rPr>
        <sz val="11"/>
        <color theme="1"/>
        <rFont val="Arial Narrow"/>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Narrow"/>
        <family val="2"/>
      </rPr>
      <t xml:space="preserve">27/01/2021.  </t>
    </r>
    <r>
      <rPr>
        <sz val="11"/>
        <color theme="1"/>
        <rFont val="Arial Narrow"/>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</si>
  <si>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theme="1"/>
        <rFont val="Arial Narrow"/>
        <family val="2"/>
      </rPr>
      <t xml:space="preserve">21/01/2021.  </t>
    </r>
    <r>
      <rPr>
        <sz val="11"/>
        <color theme="1"/>
        <rFont val="Arial Narrow"/>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Narrow"/>
        <family val="2"/>
      </rPr>
      <t>Soportes relacionados con la citación a las mesas de trabajo</t>
    </r>
    <r>
      <rPr>
        <sz val="11"/>
        <color theme="1"/>
        <rFont val="Arial Narrow"/>
        <family val="2"/>
      </rPr>
      <t xml:space="preserve">, sin poderse establecer la fecha de realización de las actividades y los temas tratados.  
</t>
    </r>
    <r>
      <rPr>
        <b/>
        <sz val="11"/>
        <color theme="1"/>
        <rFont val="Arial Narrow"/>
        <family val="2"/>
      </rPr>
      <t>Propuesta de acción de mejora</t>
    </r>
    <r>
      <rPr>
        <sz val="11"/>
        <color theme="1"/>
        <rFont val="Arial Narrow"/>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Narrow"/>
        <family val="2"/>
      </rPr>
      <t>Propuestas nuevas mejoras</t>
    </r>
    <r>
      <rPr>
        <sz val="11"/>
        <color theme="1"/>
        <rFont val="Arial Narrow"/>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Narrow"/>
        <family val="2"/>
      </rPr>
      <t>Correo electrónico del 25/11/2020</t>
    </r>
    <r>
      <rPr>
        <sz val="11"/>
        <color theme="1"/>
        <rFont val="Arial Narrow"/>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Narrow"/>
        <family val="2"/>
      </rPr>
      <t xml:space="preserve">27/01/2021.  </t>
    </r>
    <r>
      <rPr>
        <sz val="11"/>
        <color theme="1"/>
        <rFont val="Arial Narrow"/>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</si>
  <si>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theme="1"/>
        <rFont val="Arial Narrow"/>
        <family val="2"/>
      </rPr>
      <t xml:space="preserve">21/01/2021.  </t>
    </r>
    <r>
      <rPr>
        <sz val="11"/>
        <color theme="1"/>
        <rFont val="Arial Narrow"/>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Narrow"/>
        <family val="2"/>
      </rPr>
      <t xml:space="preserve">27/01/2021. </t>
    </r>
    <r>
      <rPr>
        <sz val="11"/>
        <color theme="1"/>
        <rFont val="Arial Narrow"/>
        <family val="2"/>
      </rPr>
      <t xml:space="preserve"> La Subdirección de Zonas Focalizadas en la fase preliminar indicó que, no tiene ninguna observación;  toda vez que esta acción de mejora depende de  la reformulación de la acción de mejora 339.
</t>
    </r>
  </si>
  <si>
    <r>
      <rPr>
        <b/>
        <sz val="11"/>
        <color theme="1"/>
        <rFont val="Arial Narrow"/>
        <family val="2"/>
      </rPr>
      <t xml:space="preserve">21/01/2021. </t>
    </r>
    <r>
      <rPr>
        <sz val="11"/>
        <color theme="1"/>
        <rFont val="Arial Narrow"/>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</si>
  <si>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</si>
  <si>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
27/01/2021.  </t>
    </r>
    <r>
      <rPr>
        <sz val="11"/>
        <color theme="1"/>
        <rFont val="Arial Narrow"/>
        <family val="2"/>
      </rPr>
      <t>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</si>
  <si>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rPr>
        <b/>
        <sz val="11"/>
        <color theme="1"/>
        <rFont val="Arial Narrow"/>
        <family val="2"/>
      </rPr>
      <t xml:space="preserve">21/01/2021. </t>
    </r>
    <r>
      <rPr>
        <sz val="11"/>
        <color theme="1"/>
        <rFont val="Arial Narrow"/>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Narrow"/>
        <family val="2"/>
      </rPr>
      <t xml:space="preserve">27/01/2021. </t>
    </r>
    <r>
      <rPr>
        <sz val="11"/>
        <color theme="1"/>
        <rFont val="Arial Narrow"/>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</si>
  <si>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t xml:space="preserve">20/01/2021.  </t>
    </r>
    <r>
      <rPr>
        <sz val="11"/>
        <color theme="1"/>
        <rFont val="Arial Narrow"/>
        <family val="2"/>
      </rPr>
      <t>La  Dirección de Ordenamiento Social de la Propiedad , en relación a los POSP objeto de análisis en el Hallazgo 2.3.4, informó  lo siguiente:</t>
    </r>
    <r>
      <rPr>
        <b/>
        <sz val="11"/>
        <color theme="1"/>
        <rFont val="Arial Narrow"/>
        <family val="2"/>
      </rPr>
      <t xml:space="preserve">
Municipio de Guaranda-Sucre: </t>
    </r>
    <r>
      <rPr>
        <sz val="11"/>
        <color theme="1"/>
        <rFont val="Arial Narrow"/>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Narrow"/>
        <family val="2"/>
      </rPr>
      <t xml:space="preserve">
Municipio San Marcos-Sucre. </t>
    </r>
    <r>
      <rPr>
        <sz val="11"/>
        <color theme="1"/>
        <rFont val="Arial Narrow"/>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Narrow"/>
        <family val="2"/>
      </rPr>
      <t xml:space="preserve">
Municipio Caimito-Sucre: </t>
    </r>
    <r>
      <rPr>
        <sz val="11"/>
        <color theme="1"/>
        <rFont val="Arial Narrow"/>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Narrow"/>
        <family val="2"/>
      </rPr>
      <t xml:space="preserve">
</t>
    </r>
    <r>
      <rPr>
        <sz val="11"/>
        <color theme="1"/>
        <rFont val="Arial Narrow"/>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xml:space="preserve">27/01/2021. </t>
    </r>
    <r>
      <rPr>
        <sz val="11"/>
        <color theme="1"/>
        <rFont val="Arial Narrow"/>
        <family val="2"/>
      </rPr>
      <t xml:space="preserve"> 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</si>
  <si>
    <r>
      <rPr>
        <b/>
        <sz val="11"/>
        <color theme="1"/>
        <rFont val="Arial Narrow"/>
        <family val="2"/>
      </rPr>
      <t xml:space="preserve">20/01/2021.  </t>
    </r>
    <r>
      <rPr>
        <sz val="11"/>
        <color theme="1"/>
        <rFont val="Arial Narrow"/>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xml:space="preserve">
27/01/2021. </t>
    </r>
    <r>
      <rPr>
        <sz val="11"/>
        <color theme="1"/>
        <rFont val="Arial Narrow"/>
        <family val="2"/>
      </rPr>
      <t xml:space="preserve"> 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</si>
  <si>
    <r>
      <rPr>
        <b/>
        <sz val="11"/>
        <color theme="1"/>
        <rFont val="Arial Narrow"/>
        <family val="2"/>
      </rPr>
      <t>22/01/2021</t>
    </r>
    <r>
      <rPr>
        <sz val="11"/>
        <color theme="1"/>
        <rFont val="Arial Narrow"/>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Narrow"/>
        <family val="2"/>
      </rPr>
      <t xml:space="preserve">Comunidad Étnica       Rezago      Demanda     Total </t>
    </r>
    <r>
      <rPr>
        <sz val="11"/>
        <color theme="1"/>
        <rFont val="Arial Narrow"/>
        <family val="2"/>
      </rPr>
      <t xml:space="preserve">
Comunidades Indígenas            487                      179                    666 
Comunidades Negras                 127                        50                     177 
</t>
    </r>
    <r>
      <rPr>
        <b/>
        <sz val="11"/>
        <color theme="1"/>
        <rFont val="Arial Narrow"/>
        <family val="2"/>
      </rPr>
      <t>Totales                           614              229             843</t>
    </r>
    <r>
      <rPr>
        <sz val="11"/>
        <color theme="1"/>
        <rFont val="Arial Narrow"/>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Narrow"/>
        <family val="2"/>
      </rPr>
      <t>Caracterización de comunidades indígenas en Rezago.</t>
    </r>
    <r>
      <rPr>
        <sz val="11"/>
        <color theme="1"/>
        <rFont val="Arial Narrow"/>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Narrow"/>
        <family val="2"/>
      </rPr>
      <t xml:space="preserve">Plan de atención 2020: </t>
    </r>
    <r>
      <rPr>
        <sz val="11"/>
        <color theme="1"/>
        <rFont val="Arial Narrow"/>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Narrow"/>
        <family val="2"/>
      </rPr>
      <t>Demanda:</t>
    </r>
    <r>
      <rPr>
        <sz val="11"/>
        <color theme="1"/>
        <rFont val="Arial Narrow"/>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Narrow"/>
        <family val="2"/>
      </rPr>
      <t>Solicitadas a Gestión Documental / PAR:</t>
    </r>
    <r>
      <rPr>
        <sz val="11"/>
        <color theme="1"/>
        <rFont val="Arial Narrow"/>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Narrow"/>
        <family val="2"/>
      </rPr>
      <t xml:space="preserve">28/01/2021. </t>
    </r>
    <r>
      <rPr>
        <sz val="11"/>
        <color theme="1"/>
        <rFont val="Arial Narrow"/>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</si>
  <si>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rPr>
        <b/>
        <sz val="11"/>
        <color theme="1"/>
        <rFont val="Arial Narrow"/>
        <family val="2"/>
      </rPr>
      <t xml:space="preserve">21/01/2021. </t>
    </r>
    <r>
      <rPr>
        <sz val="11"/>
        <color theme="1"/>
        <rFont val="Arial Narrow"/>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</si>
  <si>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Narrow"/>
        <family val="2"/>
      </rPr>
      <t>20/01/2021.</t>
    </r>
    <r>
      <rPr>
        <sz val="11"/>
        <color theme="1"/>
        <rFont val="Arial Narrow"/>
        <family val="2"/>
      </rPr>
      <t xml:space="preserve">  La Dirección de Ordenamiento Social de la propiedad allegó soportes relacionados con el:
</t>
    </r>
    <r>
      <rPr>
        <b/>
        <u/>
        <sz val="11"/>
        <color theme="1"/>
        <rFont val="Arial Narrow"/>
        <family val="2"/>
      </rPr>
      <t>CONVENIO 951 DE 2017</t>
    </r>
    <r>
      <rPr>
        <sz val="11"/>
        <color theme="1"/>
        <rFont val="Arial Narrow"/>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u/>
        <sz val="11"/>
        <color theme="1"/>
        <rFont val="Arial Narrow"/>
        <family val="2"/>
      </rPr>
      <t xml:space="preserve">
CONVENIO 986 DE 2017</t>
    </r>
    <r>
      <rPr>
        <sz val="11"/>
        <color theme="1"/>
        <rFont val="Arial Narrow"/>
        <family val="2"/>
      </rPr>
      <t xml:space="preserve">,  se observaron 4 actas de mesas financieras, las cuales se relacionada a continuación, con el respectivo avance observado: 
</t>
    </r>
    <r>
      <rPr>
        <b/>
        <sz val="11"/>
        <color theme="1"/>
        <rFont val="Arial Narrow"/>
        <family val="2"/>
      </rPr>
      <t xml:space="preserve">Acta del 29/09/2020. </t>
    </r>
    <r>
      <rPr>
        <sz val="11"/>
        <color theme="1"/>
        <rFont val="Arial Narrow"/>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 xml:space="preserve">Acta del 27/10/2020. </t>
    </r>
    <r>
      <rPr>
        <sz val="11"/>
        <color theme="1"/>
        <rFont val="Arial Narrow"/>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23/11/2020.</t>
    </r>
    <r>
      <rPr>
        <sz val="11"/>
        <color theme="1"/>
        <rFont val="Arial Narrow"/>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Narrow"/>
        <family val="2"/>
      </rPr>
      <t>Acta del 21/12/2020.</t>
    </r>
    <r>
      <rPr>
        <sz val="11"/>
        <color theme="1"/>
        <rFont val="Arial Narrow"/>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mesad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xml:space="preserve">27/01/2021.  </t>
    </r>
    <r>
      <rPr>
        <sz val="11"/>
        <color theme="1"/>
        <rFont val="Arial Narrow"/>
        <family val="2"/>
      </rPr>
      <t>La Dirección de Ordenamiento Social de la Propiedad en el marco de la fase preliminar allegó las a siguientes observaciones:
C</t>
    </r>
    <r>
      <rPr>
        <b/>
        <sz val="11"/>
        <color theme="1"/>
        <rFont val="Arial Narrow"/>
        <family val="2"/>
      </rPr>
      <t>onvenio 653 VALOR +- IDEA /ANT</t>
    </r>
    <r>
      <rPr>
        <sz val="11"/>
        <color theme="1"/>
        <rFont val="Arial Narrow"/>
        <family val="2"/>
      </rPr>
      <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C</t>
    </r>
    <r>
      <rPr>
        <b/>
        <sz val="11"/>
        <color theme="1"/>
        <rFont val="Arial Narrow"/>
        <family val="2"/>
      </rPr>
      <t>onvenio 715 del 2017</t>
    </r>
    <r>
      <rPr>
        <sz val="11"/>
        <color theme="1"/>
        <rFont val="Arial Narrow"/>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t>
    </r>
    <r>
      <rPr>
        <b/>
        <sz val="11"/>
        <color theme="1"/>
        <rFont val="Arial Narrow"/>
        <family val="2"/>
      </rPr>
      <t>Convenio 361 de 2016 suscrito con FAO</t>
    </r>
    <r>
      <rPr>
        <sz val="11"/>
        <color theme="1"/>
        <rFont val="Arial Narrow"/>
        <family val="2"/>
      </rPr>
      <t xml:space="preserve">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
</t>
    </r>
    <r>
      <rPr>
        <b/>
        <sz val="11"/>
        <color theme="1"/>
        <rFont val="Arial Narrow"/>
        <family val="2"/>
      </rPr>
      <t xml:space="preserve">2801/2021. </t>
    </r>
    <r>
      <rPr>
        <sz val="11"/>
        <color theme="1"/>
        <rFont val="Arial Narrow"/>
        <family val="2"/>
      </rPr>
      <t xml:space="preserve"> 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t>
    </r>
  </si>
  <si>
    <r>
      <rPr>
        <b/>
        <sz val="11"/>
        <color theme="1"/>
        <rFont val="Arial Narrow"/>
        <family val="2"/>
      </rPr>
      <t xml:space="preserve">21/01/2021. </t>
    </r>
    <r>
      <rPr>
        <sz val="11"/>
        <color theme="1"/>
        <rFont val="Arial Narrow"/>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Narrow"/>
        <family val="2"/>
      </rPr>
      <t>ttp://intranet.agenciadetierras.gov.co/wp-content/uploads/2019/08/ACCTI-P-016-ADQUISICI%C3%93N-DEL-PREDIO-V-5.pdf</t>
    </r>
    <r>
      <rPr>
        <sz val="11"/>
        <color theme="1"/>
        <rFont val="Arial Narrow"/>
        <family val="2"/>
      </rPr>
      <t xml:space="preserve">
Instructivo ACCTI-I-001 </t>
    </r>
    <r>
      <rPr>
        <sz val="11"/>
        <color rgb="FF0070C0"/>
        <rFont val="Arial Narrow"/>
        <family val="2"/>
      </rPr>
      <t xml:space="preserve"> http://intranet.agenciadetierras.gov.co/wp-content/uploads/2019/08/ACCTI-I-001-ADJUDICACI%C3%93N-Y-MATERIALIZACI%C3%93N-SIRA-V-6.pdf</t>
    </r>
    <r>
      <rPr>
        <sz val="11"/>
        <color theme="1"/>
        <rFont val="Arial Narrow"/>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Narrow"/>
        <family val="2"/>
      </rPr>
      <t xml:space="preserve">27/01/2021. </t>
    </r>
    <r>
      <rPr>
        <sz val="11"/>
        <color theme="1"/>
        <rFont val="Arial Narrow"/>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</si>
  <si>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t xml:space="preserve">20/01/2021. 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27/01/2021.  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
 </t>
  </si>
  <si>
    <r>
      <t xml:space="preserve">Hallazgo 6. Revocatoria de actos administrativos – subsidios (A6) (D2) 
</t>
    </r>
    <r>
      <rPr>
        <sz val="11"/>
        <rFont val="Arial Narrow"/>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 así: Santa Inés – Vereda el Tambo Quemao – Municipio de Rionegro Departamento de Santander, Parcela Villa Diana – Municipio Maicao – Departamento Guajira Matricula Inmobiliaria 212-39845 Oficina de registro de Instrumentos públicos de Maicao, escritura pública de compra venta 722 del 220 de nov de 2007 de la notaria única de Ciénaga Magdalena, El Bado - Municipio de la Unión – Departamento de Nariño matrícula 2048-27927 Y La Esperanza y Normandía o la Calera.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rFont val="Arial Narrow"/>
        <family val="2"/>
      </rPr>
      <t xml:space="preserve">
</t>
    </r>
  </si>
  <si>
    <r>
      <t xml:space="preserve">21/01/2021.  </t>
    </r>
    <r>
      <rPr>
        <sz val="11"/>
        <color theme="1"/>
        <rFont val="Arial Narrow"/>
        <family val="2"/>
      </rPr>
      <t>La Subdirección de Acceso a Tierras por Zonas Focalizadas suministró la siguiente información:</t>
    </r>
    <r>
      <rPr>
        <b/>
        <sz val="11"/>
        <color theme="1"/>
        <rFont val="Arial Narrow"/>
        <family val="2"/>
      </rPr>
      <t xml:space="preserve">
PREDIO SANTA INÉS. </t>
    </r>
    <r>
      <rPr>
        <sz val="11"/>
        <color theme="1"/>
        <rFont val="Arial Narrow"/>
        <family val="2"/>
      </rPr>
      <t xml:space="preserve">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t>
    </r>
    <r>
      <rPr>
        <b/>
        <sz val="11"/>
        <color theme="1"/>
        <rFont val="Arial Narrow"/>
        <family val="2"/>
      </rPr>
      <t xml:space="preserve">
27/01/2021.  </t>
    </r>
    <r>
      <rPr>
        <sz val="11"/>
        <color theme="1"/>
        <rFont val="Arial Narrow"/>
        <family val="2"/>
      </rPr>
      <t>En el marco de la fase preliminar se allegaron los siguientes actos administrativos de revocatoria:</t>
    </r>
    <r>
      <rPr>
        <b/>
        <sz val="11"/>
        <color theme="1"/>
        <rFont val="Arial Narrow"/>
        <family val="2"/>
      </rPr>
      <t xml:space="preserve">
PREDIO SAN INÉS:
</t>
    </r>
    <r>
      <rPr>
        <sz val="11"/>
        <color theme="1"/>
        <rFont val="Arial Narrow"/>
        <family val="2"/>
      </rPr>
      <t>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t>
    </r>
    <r>
      <rPr>
        <b/>
        <sz val="11"/>
        <color theme="1"/>
        <rFont val="Arial Narrow"/>
        <family val="2"/>
      </rPr>
      <t xml:space="preserve">s enunciados en el hallazgo origen y en atención a la Sentencia  del 17/07/2017.
PREDIO LA CALERA, </t>
    </r>
    <r>
      <rPr>
        <sz val="11"/>
        <color theme="1"/>
        <rFont val="Arial Narrow"/>
        <family val="2"/>
      </rPr>
      <t>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t>
    </r>
    <r>
      <rPr>
        <b/>
        <sz val="11"/>
        <color theme="1"/>
        <rFont val="Arial Narrow"/>
        <family val="2"/>
      </rPr>
      <t xml:space="preserve">
27/01/2021. </t>
    </r>
    <r>
      <rPr>
        <sz val="11"/>
        <color theme="1"/>
        <rFont val="Arial Narrow"/>
        <family val="2"/>
      </rPr>
      <t xml:space="preserve">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t>
    </r>
    <r>
      <rPr>
        <b/>
        <sz val="11"/>
        <color theme="1"/>
        <rFont val="Arial Narrow"/>
        <family val="2"/>
      </rPr>
      <t xml:space="preserve"> 
21/10/2020. </t>
    </r>
    <r>
      <rPr>
        <sz val="11"/>
        <color theme="1"/>
        <rFont val="Arial Narrow"/>
        <family val="2"/>
      </rPr>
      <t xml:space="preserve">En cuanto a las evidencias suministradas se observó lo siguiente:
</t>
    </r>
    <r>
      <rPr>
        <b/>
        <sz val="11"/>
        <color theme="1"/>
        <rFont val="Arial Narrow"/>
        <family val="2"/>
      </rPr>
      <t xml:space="preserve">
PARCELA VILLA DIANA, </t>
    </r>
    <r>
      <rPr>
        <sz val="11"/>
        <color theme="1"/>
        <rFont val="Arial Narrow"/>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t>
    </r>
    <r>
      <rPr>
        <b/>
        <sz val="11"/>
        <color theme="1"/>
        <rFont val="Arial Narrow"/>
        <family val="2"/>
      </rPr>
      <t xml:space="preserve">
</t>
    </r>
    <r>
      <rPr>
        <sz val="11"/>
        <color theme="1"/>
        <rFont val="Arial Narrow"/>
        <family val="2"/>
      </rPr>
      <t>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t>
    </r>
    <r>
      <rPr>
        <b/>
        <sz val="11"/>
        <color theme="1"/>
        <rFont val="Arial Narrow"/>
        <family val="2"/>
      </rPr>
      <t xml:space="preserve">
PREDIO EL BADO, </t>
    </r>
    <r>
      <rPr>
        <sz val="11"/>
        <color theme="1"/>
        <rFont val="Arial Narrow"/>
        <family val="2"/>
      </rPr>
      <t xml:space="preserve">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t>
    </r>
    <r>
      <rPr>
        <b/>
        <sz val="11"/>
        <color theme="1"/>
        <rFont val="Arial Narrow"/>
        <family val="2"/>
      </rPr>
      <t xml:space="preserve">
27/01/2021.   </t>
    </r>
    <r>
      <rPr>
        <sz val="11"/>
        <color theme="1"/>
        <rFont val="Arial Narrow"/>
        <family val="2"/>
      </rPr>
      <t>La Subdirección de Acceso a Tierras en Zonas Focalizadas indicó que, de acuerdo al hallazgo origen, la acción de mejora esta relacionada de manera</t>
    </r>
    <r>
      <rPr>
        <b/>
        <sz val="11"/>
        <color theme="1"/>
        <rFont val="Arial Narrow"/>
        <family val="2"/>
      </rPr>
      <t xml:space="preserve"> </t>
    </r>
    <r>
      <rPr>
        <sz val="11"/>
        <color theme="1"/>
        <rFont val="Arial Narrow"/>
        <family val="2"/>
      </rPr>
      <t xml:space="preserve">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t>
    </r>
    <r>
      <rPr>
        <b/>
        <sz val="11"/>
        <color theme="1"/>
        <rFont val="Arial Narrow"/>
        <family val="2"/>
      </rPr>
      <t xml:space="preserve">
</t>
    </r>
    <r>
      <rPr>
        <sz val="11"/>
        <color theme="1"/>
        <rFont val="Arial Narrow"/>
        <family val="2"/>
      </rPr>
      <t xml:space="preserve">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Narrow"/>
        <family val="2"/>
      </rPr>
      <t xml:space="preserve">
27/01/2021.  </t>
    </r>
    <r>
      <rPr>
        <sz val="11"/>
        <color theme="1"/>
        <rFont val="Arial Narrow"/>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</si>
</sst>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
    <numFmt numFmtId="166" formatCode="yyyy/mm/dd"/>
    <numFmt numFmtId="167" formatCode="0.0%"/>
  </numFmts>
  <fonts count="69"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color indexed="8"/>
      <name val="Arial Narrow"/>
      <family val="2"/>
    </font>
    <font>
      <b/>
      <sz val="11"/>
      <color indexed="8"/>
      <name val="Arial Narrow"/>
      <family val="2"/>
    </font>
    <font>
      <b/>
      <sz val="11"/>
      <color rgb="FFFF0000"/>
      <name val="Arial Narrow"/>
      <family val="2"/>
    </font>
    <font>
      <sz val="11"/>
      <name val="Arial Narrow"/>
      <family val="2"/>
    </font>
    <font>
      <sz val="10"/>
      <color indexed="10"/>
      <name val="Arial Narrow"/>
      <family val="2"/>
    </font>
    <font>
      <sz val="11"/>
      <color rgb="FF263238"/>
      <name val="Arial Narrow"/>
      <family val="2"/>
    </font>
    <font>
      <sz val="11"/>
      <color rgb="FF000000"/>
      <name val="Arial Narrow"/>
      <family val="2"/>
    </font>
    <font>
      <sz val="11"/>
      <color indexed="10"/>
      <name val="Arial Narrow"/>
      <family val="2"/>
    </font>
    <font>
      <i/>
      <sz val="11"/>
      <color indexed="8"/>
      <name val="Arial Narrow"/>
      <family val="2"/>
    </font>
    <font>
      <b/>
      <u/>
      <sz val="11"/>
      <color indexed="8"/>
      <name val="Arial Narrow"/>
      <family val="2"/>
    </font>
    <font>
      <sz val="11"/>
      <color indexed="8"/>
      <name val="Calibri"/>
      <family val="2"/>
      <scheme val="minor"/>
    </font>
    <font>
      <b/>
      <sz val="9"/>
      <color indexed="81"/>
      <name val="Tahoma"/>
      <family val="2"/>
    </font>
    <font>
      <sz val="9"/>
      <color indexed="81"/>
      <name val="Tahoma"/>
      <family val="2"/>
    </font>
    <font>
      <i/>
      <sz val="11"/>
      <color theme="1"/>
      <name val="Arial Narrow"/>
      <family val="2"/>
    </font>
    <font>
      <b/>
      <sz val="11"/>
      <color theme="1"/>
      <name val="Calibri"/>
      <family val="2"/>
      <scheme val="minor"/>
    </font>
    <font>
      <sz val="11"/>
      <color theme="1"/>
      <name val="Calibri"/>
      <family val="2"/>
      <scheme val="minor"/>
    </font>
    <font>
      <b/>
      <sz val="11"/>
      <color rgb="FFFF0000"/>
      <name val="Calibri"/>
      <family val="2"/>
      <scheme val="minor"/>
    </font>
    <font>
      <b/>
      <sz val="11"/>
      <color rgb="FF70AD47"/>
      <name val="Calibri"/>
      <family val="2"/>
      <scheme val="minor"/>
    </font>
    <font>
      <b/>
      <sz val="11"/>
      <color rgb="FF000000"/>
      <name val="Arial Narrow"/>
      <family val="2"/>
    </font>
    <font>
      <sz val="10"/>
      <name val="Arial Narrow"/>
      <family val="2"/>
    </font>
    <font>
      <i/>
      <sz val="11"/>
      <name val="Arial Narrow"/>
      <family val="2"/>
    </font>
    <font>
      <sz val="10"/>
      <color theme="1"/>
      <name val="Arial Narrow"/>
      <family val="2"/>
    </font>
    <font>
      <sz val="11"/>
      <color rgb="FF0070C0"/>
      <name val="Arial Narrow"/>
      <family val="2"/>
    </font>
    <font>
      <sz val="11"/>
      <color rgb="FFFF0000"/>
      <name val="Arial Narrow"/>
      <family val="2"/>
    </font>
    <font>
      <b/>
      <sz val="13"/>
      <color theme="1"/>
      <name val="Calibri"/>
      <family val="2"/>
      <scheme val="minor"/>
    </font>
    <font>
      <b/>
      <sz val="14"/>
      <color theme="1"/>
      <name val="Calibri"/>
      <family val="2"/>
      <scheme val="minor"/>
    </font>
    <font>
      <b/>
      <u/>
      <sz val="20"/>
      <color theme="1"/>
      <name val="Calibri"/>
      <family val="2"/>
      <scheme val="minor"/>
    </font>
    <font>
      <b/>
      <u/>
      <sz val="18"/>
      <color theme="1"/>
      <name val="Calibri"/>
      <family val="2"/>
      <scheme val="minor"/>
    </font>
    <font>
      <b/>
      <sz val="11"/>
      <name val="Calibri"/>
      <family val="2"/>
      <scheme val="minor"/>
    </font>
    <font>
      <i/>
      <sz val="11"/>
      <color rgb="FF0070C0"/>
      <name val="Arial Narrow"/>
      <family val="2"/>
    </font>
    <font>
      <sz val="11"/>
      <color theme="1"/>
      <name val="Symbol"/>
      <family val="1"/>
      <charset val="2"/>
    </font>
    <font>
      <sz val="14"/>
      <color indexed="8"/>
      <name val="Arial Narrow"/>
      <family val="2"/>
    </font>
    <font>
      <i/>
      <sz val="11"/>
      <color rgb="FF000000"/>
      <name val="Arial Narrow"/>
      <family val="2"/>
    </font>
    <font>
      <b/>
      <sz val="11"/>
      <color rgb="FF33CC33"/>
      <name val="Arial Narrow"/>
      <family val="2"/>
    </font>
    <font>
      <b/>
      <sz val="11"/>
      <color theme="5"/>
      <name val="Arial Narrow"/>
      <family val="2"/>
    </font>
    <font>
      <b/>
      <sz val="11"/>
      <color theme="9"/>
      <name val="Arial Narrow"/>
      <family val="2"/>
    </font>
    <font>
      <sz val="11"/>
      <color theme="9"/>
      <name val="Arial Narrow"/>
      <family val="2"/>
    </font>
    <font>
      <b/>
      <sz val="11"/>
      <color rgb="FF92D050"/>
      <name val="Arial Narrow"/>
      <family val="2"/>
    </font>
    <font>
      <sz val="11"/>
      <color rgb="FF92D050"/>
      <name val="Arial Narrow"/>
      <family val="2"/>
    </font>
    <font>
      <u/>
      <sz val="11"/>
      <color theme="1"/>
      <name val="Arial Narrow"/>
      <family val="2"/>
    </font>
    <font>
      <b/>
      <i/>
      <sz val="11"/>
      <color rgb="FF000000"/>
      <name val="Arial Narrow"/>
      <family val="2"/>
    </font>
    <font>
      <b/>
      <sz val="11"/>
      <color indexed="8"/>
      <name val="Calibri"/>
      <family val="2"/>
      <scheme val="minor"/>
    </font>
    <font>
      <sz val="11"/>
      <name val="Calibri"/>
      <family val="2"/>
      <scheme val="minor"/>
    </font>
    <font>
      <sz val="11"/>
      <color theme="9"/>
      <name val="Calibri"/>
      <family val="2"/>
      <scheme val="minor"/>
    </font>
    <font>
      <sz val="11"/>
      <color theme="1"/>
      <name val="Arial"/>
      <family val="2"/>
    </font>
    <font>
      <sz val="11"/>
      <color indexed="8"/>
      <name val="Calibri   "/>
    </font>
    <font>
      <b/>
      <sz val="11"/>
      <color indexed="8"/>
      <name val="Calibri   "/>
    </font>
    <font>
      <b/>
      <sz val="11"/>
      <color theme="1"/>
      <name val="Arial"/>
      <family val="2"/>
    </font>
    <font>
      <b/>
      <sz val="12"/>
      <color theme="1"/>
      <name val="Arial Narrow"/>
      <family val="2"/>
    </font>
    <font>
      <b/>
      <sz val="14"/>
      <color theme="1"/>
      <name val="Arial Narrow"/>
      <family val="2"/>
    </font>
    <font>
      <b/>
      <sz val="18"/>
      <color theme="1"/>
      <name val="Arial Narrow"/>
      <family val="2"/>
    </font>
    <font>
      <b/>
      <i/>
      <sz val="11"/>
      <name val="Arial Narrow"/>
      <family val="2"/>
    </font>
    <font>
      <sz val="11"/>
      <name val="Arial"/>
      <family val="2"/>
    </font>
    <font>
      <sz val="8"/>
      <name val="Calibri"/>
      <family val="2"/>
      <scheme val="minor"/>
    </font>
    <font>
      <b/>
      <sz val="11"/>
      <name val="Arial"/>
      <family val="2"/>
    </font>
    <font>
      <i/>
      <sz val="11"/>
      <name val="Arial"/>
      <family val="2"/>
    </font>
    <font>
      <sz val="11"/>
      <color indexed="8"/>
      <name val="Arial"/>
      <family val="2"/>
    </font>
    <font>
      <b/>
      <u/>
      <sz val="18"/>
      <color rgb="FF000000"/>
      <name val="Arial Narrow"/>
      <family val="2"/>
    </font>
    <font>
      <b/>
      <sz val="10"/>
      <name val="Calibri Light"/>
      <family val="2"/>
      <scheme val="major"/>
    </font>
    <font>
      <b/>
      <sz val="10"/>
      <name val="Arial Narrow"/>
      <family val="2"/>
    </font>
    <font>
      <b/>
      <u/>
      <sz val="11"/>
      <color theme="1"/>
      <name val="Arial Narrow"/>
      <family val="2"/>
    </font>
    <font>
      <sz val="11"/>
      <color rgb="FFFF0000"/>
      <name val="Arial"/>
      <family val="2"/>
    </font>
    <font>
      <u/>
      <sz val="11"/>
      <color theme="10"/>
      <name val="Calibri"/>
      <family val="2"/>
      <scheme val="minor"/>
    </font>
    <font>
      <sz val="11"/>
      <color rgb="FF0070C0"/>
      <name val="Arial"/>
      <family val="2"/>
    </font>
    <font>
      <sz val="11"/>
      <color indexed="8"/>
      <name val="Cambria"/>
      <family val="1"/>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rgb="FFFFFF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4" fillId="0" borderId="0"/>
    <xf numFmtId="9" fontId="19" fillId="0" borderId="0" applyFont="0" applyFill="0" applyBorder="0" applyAlignment="0" applyProtection="0"/>
    <xf numFmtId="0" fontId="66" fillId="0" borderId="0" applyNumberFormat="0" applyFill="0" applyBorder="0" applyAlignment="0" applyProtection="0"/>
  </cellStyleXfs>
  <cellXfs count="733">
    <xf numFmtId="0" fontId="0" fillId="0" borderId="0" xfId="0"/>
    <xf numFmtId="0" fontId="3" fillId="0" borderId="1" xfId="0" applyFont="1" applyFill="1" applyBorder="1" applyAlignment="1" applyProtection="1">
      <alignment horizontal="center" vertical="top"/>
    </xf>
    <xf numFmtId="0" fontId="4" fillId="0" borderId="1" xfId="0" applyFont="1" applyFill="1" applyBorder="1" applyAlignment="1" applyProtection="1">
      <alignment horizontal="justify" vertical="top" wrapText="1"/>
    </xf>
    <xf numFmtId="0" fontId="3" fillId="0" borderId="1" xfId="0" applyFont="1" applyFill="1" applyBorder="1" applyAlignment="1" applyProtection="1">
      <alignment horizontal="justify" vertical="top" wrapText="1"/>
    </xf>
    <xf numFmtId="1" fontId="3" fillId="0" borderId="1" xfId="0" applyNumberFormat="1" applyFont="1" applyFill="1" applyBorder="1" applyAlignment="1" applyProtection="1">
      <alignment horizontal="center" vertical="top"/>
    </xf>
    <xf numFmtId="0" fontId="3" fillId="0" borderId="1" xfId="0" applyNumberFormat="1" applyFont="1" applyFill="1" applyBorder="1" applyAlignment="1">
      <alignment horizontal="justify" vertical="top" wrapText="1"/>
    </xf>
    <xf numFmtId="0" fontId="3" fillId="0" borderId="1" xfId="0" applyFont="1" applyFill="1" applyBorder="1" applyAlignment="1" applyProtection="1">
      <alignment horizontal="left" vertical="top" wrapText="1"/>
    </xf>
    <xf numFmtId="0" fontId="3" fillId="0" borderId="1" xfId="0" applyFont="1" applyFill="1" applyBorder="1" applyAlignment="1">
      <alignment horizontal="justify" vertical="top" wrapText="1"/>
    </xf>
    <xf numFmtId="0" fontId="4" fillId="0" borderId="1" xfId="0" applyFont="1" applyFill="1" applyBorder="1" applyAlignment="1" applyProtection="1">
      <alignment horizontal="left" vertical="top" wrapText="1"/>
    </xf>
    <xf numFmtId="0" fontId="3" fillId="2" borderId="1" xfId="0" applyFont="1" applyFill="1" applyBorder="1" applyAlignment="1" applyProtection="1">
      <alignment horizontal="justify" vertical="top" wrapText="1"/>
      <protection locked="0"/>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justify" vertical="top" wrapText="1"/>
    </xf>
    <xf numFmtId="0" fontId="10" fillId="0" borderId="1" xfId="0" applyFont="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Fill="1" applyBorder="1" applyAlignment="1" applyProtection="1">
      <alignment horizontal="justify" vertical="top" wrapText="1"/>
      <protection locked="0"/>
    </xf>
    <xf numFmtId="0" fontId="3" fillId="4"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justify" vertical="top" wrapText="1"/>
      <protection locked="0"/>
    </xf>
    <xf numFmtId="0" fontId="3" fillId="0" borderId="0" xfId="0" applyFont="1"/>
    <xf numFmtId="0" fontId="3" fillId="0" borderId="0" xfId="0" applyFont="1" applyAlignment="1">
      <alignment vertical="top"/>
    </xf>
    <xf numFmtId="0" fontId="3" fillId="0" borderId="0" xfId="0" applyFont="1" applyAlignment="1">
      <alignment horizontal="left"/>
    </xf>
    <xf numFmtId="0" fontId="2" fillId="3" borderId="1" xfId="0" applyFont="1" applyFill="1" applyBorder="1" applyAlignment="1">
      <alignment horizontal="center" vertical="center" wrapText="1"/>
    </xf>
    <xf numFmtId="0" fontId="10" fillId="0" borderId="1" xfId="0" applyFont="1" applyBorder="1" applyAlignment="1" applyProtection="1">
      <alignment horizontal="center" vertical="top"/>
    </xf>
    <xf numFmtId="0" fontId="3" fillId="0" borderId="1" xfId="0" applyFont="1" applyBorder="1" applyAlignment="1" applyProtection="1">
      <alignment horizontal="center" vertical="top"/>
    </xf>
    <xf numFmtId="0" fontId="3" fillId="4" borderId="1" xfId="0" applyFont="1" applyFill="1" applyBorder="1" applyAlignment="1" applyProtection="1">
      <alignment horizontal="center" vertical="top"/>
    </xf>
    <xf numFmtId="164"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justify" vertical="top" wrapText="1"/>
    </xf>
    <xf numFmtId="0" fontId="3" fillId="0" borderId="1" xfId="0" applyFont="1" applyFill="1" applyBorder="1" applyAlignment="1" applyProtection="1">
      <alignment horizontal="justify" vertical="top"/>
    </xf>
    <xf numFmtId="0" fontId="9" fillId="0" borderId="1" xfId="0" applyFont="1" applyBorder="1" applyAlignment="1" applyProtection="1">
      <alignment horizontal="justify" vertical="top" wrapText="1"/>
    </xf>
    <xf numFmtId="164" fontId="3" fillId="2" borderId="1" xfId="0" applyNumberFormat="1" applyFont="1" applyFill="1" applyBorder="1" applyAlignment="1" applyProtection="1">
      <alignment horizontal="center" vertical="top"/>
    </xf>
    <xf numFmtId="0" fontId="3" fillId="0" borderId="1" xfId="0" quotePrefix="1" applyNumberFormat="1" applyFont="1" applyFill="1" applyBorder="1" applyAlignment="1" applyProtection="1">
      <alignment horizontal="justify" vertical="top" wrapText="1"/>
    </xf>
    <xf numFmtId="0" fontId="4" fillId="0" borderId="1" xfId="0" applyFont="1" applyBorder="1" applyAlignment="1" applyProtection="1">
      <alignment horizontal="justify" vertical="top" wrapText="1"/>
    </xf>
    <xf numFmtId="0" fontId="10" fillId="0" borderId="1" xfId="0" applyFont="1" applyBorder="1" applyAlignment="1" applyProtection="1">
      <alignment horizontal="justify" vertical="top" wrapText="1"/>
    </xf>
    <xf numFmtId="164" fontId="10" fillId="0" borderId="1" xfId="0" applyNumberFormat="1" applyFont="1" applyBorder="1" applyAlignment="1" applyProtection="1">
      <alignment horizontal="center" vertical="top"/>
    </xf>
    <xf numFmtId="0" fontId="10" fillId="0" borderId="1" xfId="0" applyFont="1" applyBorder="1" applyAlignment="1" applyProtection="1">
      <alignment horizontal="justify" vertical="top"/>
    </xf>
    <xf numFmtId="164" fontId="4" fillId="0" borderId="1" xfId="0" applyNumberFormat="1" applyFont="1" applyFill="1" applyBorder="1" applyAlignment="1" applyProtection="1">
      <alignment horizontal="center" vertical="top"/>
    </xf>
    <xf numFmtId="164" fontId="4" fillId="0" borderId="1" xfId="0" applyNumberFormat="1" applyFont="1" applyBorder="1" applyAlignment="1" applyProtection="1">
      <alignment horizontal="center" vertical="top" wrapText="1"/>
    </xf>
    <xf numFmtId="164" fontId="4" fillId="0" borderId="1" xfId="0" applyNumberFormat="1" applyFont="1" applyFill="1" applyBorder="1" applyAlignment="1" applyProtection="1">
      <alignment horizontal="center" vertical="top" wrapText="1"/>
    </xf>
    <xf numFmtId="0" fontId="10" fillId="2" borderId="1" xfId="0" applyFont="1" applyFill="1" applyBorder="1" applyAlignment="1" applyProtection="1">
      <alignment horizontal="justify" vertical="top" wrapText="1"/>
    </xf>
    <xf numFmtId="0" fontId="10" fillId="2" borderId="1" xfId="0" applyFont="1" applyFill="1" applyBorder="1" applyAlignment="1" applyProtection="1">
      <alignment horizontal="center" vertical="top"/>
    </xf>
    <xf numFmtId="0" fontId="3" fillId="4" borderId="1" xfId="0" applyFont="1" applyFill="1" applyBorder="1" applyAlignment="1" applyProtection="1">
      <alignment horizontal="justify" vertical="top" wrapText="1"/>
    </xf>
    <xf numFmtId="164" fontId="3" fillId="4" borderId="1" xfId="0" applyNumberFormat="1" applyFont="1" applyFill="1" applyBorder="1" applyAlignment="1" applyProtection="1">
      <alignment horizontal="center" vertical="top"/>
    </xf>
    <xf numFmtId="0" fontId="3" fillId="0" borderId="1" xfId="0" applyFont="1" applyFill="1" applyBorder="1" applyAlignment="1" applyProtection="1">
      <alignment horizontal="center" vertical="top" wrapText="1"/>
    </xf>
    <xf numFmtId="166" fontId="3" fillId="0" borderId="1" xfId="0" applyNumberFormat="1" applyFont="1" applyFill="1" applyBorder="1" applyAlignment="1" applyProtection="1">
      <alignment horizontal="center" vertical="top" wrapText="1"/>
    </xf>
    <xf numFmtId="0" fontId="3" fillId="0" borderId="1" xfId="0" applyFont="1" applyBorder="1" applyAlignment="1" applyProtection="1">
      <alignment horizontal="justify" vertical="top" wrapText="1"/>
    </xf>
    <xf numFmtId="0" fontId="3" fillId="0" borderId="1" xfId="0" applyFont="1" applyBorder="1" applyAlignment="1" applyProtection="1">
      <alignment horizontal="justify" vertical="top"/>
    </xf>
    <xf numFmtId="0" fontId="7" fillId="0" borderId="1" xfId="0" applyFont="1" applyBorder="1" applyAlignment="1" applyProtection="1">
      <alignment horizontal="justify" vertical="top" wrapText="1"/>
    </xf>
    <xf numFmtId="0" fontId="7" fillId="0" borderId="1" xfId="0" applyFont="1" applyFill="1" applyBorder="1" applyAlignment="1" applyProtection="1">
      <alignment horizontal="justify" vertical="top" wrapText="1"/>
    </xf>
    <xf numFmtId="0" fontId="3" fillId="4" borderId="1" xfId="0" applyFont="1" applyFill="1" applyBorder="1" applyAlignment="1" applyProtection="1">
      <alignment horizontal="center" vertical="top" wrapText="1"/>
    </xf>
    <xf numFmtId="0" fontId="7" fillId="0" borderId="1" xfId="0" applyFont="1" applyFill="1" applyBorder="1" applyAlignment="1" applyProtection="1">
      <alignment horizontal="center" vertical="top" wrapText="1"/>
    </xf>
    <xf numFmtId="166" fontId="3" fillId="4" borderId="1" xfId="0" applyNumberFormat="1"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4" borderId="1" xfId="0" applyFont="1" applyFill="1" applyBorder="1" applyAlignment="1" applyProtection="1">
      <alignment horizontal="justify" vertical="top"/>
    </xf>
    <xf numFmtId="166" fontId="3" fillId="4" borderId="1" xfId="0" applyNumberFormat="1" applyFont="1" applyFill="1" applyBorder="1" applyAlignment="1" applyProtection="1">
      <alignment horizontal="center" vertical="top"/>
    </xf>
    <xf numFmtId="0" fontId="10" fillId="5" borderId="1" xfId="0" applyFont="1" applyFill="1" applyBorder="1" applyAlignment="1" applyProtection="1">
      <alignment horizontal="justify" vertical="top" wrapText="1"/>
    </xf>
    <xf numFmtId="0" fontId="10" fillId="0" borderId="1" xfId="0" applyFont="1" applyFill="1" applyBorder="1" applyAlignment="1" applyProtection="1">
      <alignment horizontal="justify" vertical="top" wrapText="1"/>
    </xf>
    <xf numFmtId="0" fontId="3" fillId="2" borderId="1" xfId="0" applyFont="1" applyFill="1" applyBorder="1" applyAlignment="1" applyProtection="1">
      <alignment horizontal="center" vertical="top" wrapText="1"/>
    </xf>
    <xf numFmtId="0" fontId="10" fillId="0" borderId="1" xfId="0" applyFont="1" applyBorder="1" applyAlignment="1" applyProtection="1">
      <alignment horizontal="center" vertical="top" wrapText="1"/>
    </xf>
    <xf numFmtId="0" fontId="10" fillId="4" borderId="1" xfId="0" applyFont="1" applyFill="1" applyBorder="1" applyAlignment="1" applyProtection="1">
      <alignment horizontal="justify" vertical="top" wrapText="1"/>
    </xf>
    <xf numFmtId="0" fontId="4"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xf>
    <xf numFmtId="0" fontId="4" fillId="0" borderId="1" xfId="1" applyFont="1" applyBorder="1" applyAlignment="1" applyProtection="1">
      <alignment horizontal="left" vertical="top" wrapText="1"/>
    </xf>
    <xf numFmtId="0" fontId="4" fillId="0" borderId="1" xfId="1" applyFont="1" applyFill="1" applyBorder="1" applyAlignment="1" applyProtection="1">
      <alignment horizontal="left" vertical="top" wrapText="1"/>
    </xf>
    <xf numFmtId="0" fontId="1" fillId="0" borderId="1" xfId="0" applyFont="1" applyFill="1" applyBorder="1" applyAlignment="1" applyProtection="1">
      <alignment horizontal="center" vertical="top"/>
    </xf>
    <xf numFmtId="0" fontId="18" fillId="0" borderId="0" xfId="0" applyFont="1"/>
    <xf numFmtId="0" fontId="4" fillId="2" borderId="1" xfId="0" applyFont="1" applyFill="1" applyBorder="1" applyAlignment="1" applyProtection="1">
      <alignment horizontal="left" vertical="top" wrapText="1"/>
    </xf>
    <xf numFmtId="0" fontId="3" fillId="0" borderId="1" xfId="0" applyFont="1" applyBorder="1" applyAlignment="1">
      <alignment vertical="top"/>
    </xf>
    <xf numFmtId="0" fontId="3" fillId="0" borderId="1" xfId="0" applyFont="1" applyBorder="1" applyAlignment="1">
      <alignment horizontal="justify" vertical="top"/>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14" fontId="3" fillId="0" borderId="1" xfId="0" applyNumberFormat="1" applyFont="1" applyBorder="1" applyAlignment="1">
      <alignment vertical="top"/>
    </xf>
    <xf numFmtId="0" fontId="3" fillId="0" borderId="1" xfId="0" applyFont="1" applyBorder="1" applyAlignment="1">
      <alignment horizontal="center" vertical="top"/>
    </xf>
    <xf numFmtId="0" fontId="1" fillId="0" borderId="1" xfId="0" applyFont="1" applyBorder="1" applyAlignment="1">
      <alignment horizontal="justify" vertical="top" wrapText="1"/>
    </xf>
    <xf numFmtId="14" fontId="3" fillId="0" borderId="4" xfId="0" applyNumberFormat="1" applyFont="1" applyBorder="1" applyAlignment="1">
      <alignment horizontal="center" vertical="top"/>
    </xf>
    <xf numFmtId="0" fontId="3" fillId="0" borderId="4" xfId="0" applyFont="1" applyBorder="1" applyAlignment="1">
      <alignment horizontal="justify" vertical="top"/>
    </xf>
    <xf numFmtId="0" fontId="3" fillId="2" borderId="1" xfId="0" applyFont="1" applyFill="1" applyBorder="1" applyAlignment="1">
      <alignment horizontal="justify" vertical="top"/>
    </xf>
    <xf numFmtId="0" fontId="3" fillId="0" borderId="1" xfId="0" applyFont="1" applyBorder="1" applyAlignment="1">
      <alignment horizontal="left" vertical="top"/>
    </xf>
    <xf numFmtId="0" fontId="3" fillId="2" borderId="1" xfId="0" applyFont="1" applyFill="1" applyBorder="1" applyAlignment="1">
      <alignment horizontal="left" vertical="top" wrapText="1"/>
    </xf>
    <xf numFmtId="0" fontId="7" fillId="2" borderId="1" xfId="0" applyFont="1" applyFill="1" applyBorder="1" applyAlignment="1" applyProtection="1">
      <alignment horizontal="left" vertical="top" wrapText="1"/>
      <protection locked="0"/>
    </xf>
    <xf numFmtId="0" fontId="3" fillId="2" borderId="1" xfId="0" applyFont="1" applyFill="1" applyBorder="1" applyAlignment="1">
      <alignment horizontal="center" vertical="top"/>
    </xf>
    <xf numFmtId="0" fontId="3" fillId="2"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3" fillId="0" borderId="0" xfId="0" applyFont="1" applyAlignment="1">
      <alignment vertical="top" wrapText="1"/>
    </xf>
    <xf numFmtId="0" fontId="0" fillId="2" borderId="0" xfId="0" applyFill="1" applyProtection="1"/>
    <xf numFmtId="0" fontId="18" fillId="2" borderId="0" xfId="0" applyFont="1" applyFill="1" applyBorder="1" applyAlignment="1" applyProtection="1">
      <alignment horizontal="center" vertical="center" wrapText="1"/>
    </xf>
    <xf numFmtId="0" fontId="0" fillId="2" borderId="0" xfId="0" applyFill="1" applyAlignment="1" applyProtection="1">
      <alignment vertical="center"/>
    </xf>
    <xf numFmtId="0" fontId="18" fillId="3" borderId="1" xfId="0" applyFont="1" applyFill="1" applyBorder="1" applyAlignment="1" applyProtection="1">
      <alignment vertical="center"/>
    </xf>
    <xf numFmtId="0" fontId="18" fillId="3" borderId="2" xfId="0" applyFont="1" applyFill="1" applyBorder="1" applyAlignment="1" applyProtection="1">
      <alignment vertical="center" wrapText="1"/>
    </xf>
    <xf numFmtId="0" fontId="18" fillId="2" borderId="0" xfId="0" applyFont="1" applyFill="1" applyBorder="1" applyAlignment="1" applyProtection="1">
      <alignment horizontal="center"/>
    </xf>
    <xf numFmtId="0" fontId="0" fillId="2" borderId="0" xfId="0" applyFill="1" applyBorder="1" applyAlignment="1" applyProtection="1">
      <alignment horizontal="center"/>
    </xf>
    <xf numFmtId="0" fontId="18" fillId="3" borderId="1" xfId="0" applyFont="1" applyFill="1" applyBorder="1" applyAlignment="1" applyProtection="1">
      <alignment horizontal="center"/>
    </xf>
    <xf numFmtId="0" fontId="18" fillId="2" borderId="0" xfId="0" applyFont="1" applyFill="1" applyAlignment="1" applyProtection="1">
      <alignment horizontal="center"/>
    </xf>
    <xf numFmtId="0" fontId="21" fillId="2" borderId="0" xfId="0" applyFont="1" applyFill="1" applyAlignment="1" applyProtection="1">
      <alignment horizontal="center"/>
    </xf>
    <xf numFmtId="0" fontId="20" fillId="2" borderId="0" xfId="0" applyFont="1" applyFill="1" applyAlignment="1" applyProtection="1">
      <alignment horizontal="center"/>
    </xf>
    <xf numFmtId="0" fontId="0" fillId="2" borderId="0" xfId="0" applyFill="1" applyAlignment="1" applyProtection="1">
      <alignment horizontal="center"/>
    </xf>
    <xf numFmtId="9" fontId="18" fillId="2" borderId="0" xfId="0" applyNumberFormat="1" applyFont="1" applyFill="1" applyBorder="1" applyAlignment="1" applyProtection="1">
      <alignment horizontal="center"/>
    </xf>
    <xf numFmtId="9" fontId="21" fillId="2" borderId="0" xfId="2" applyFont="1" applyFill="1" applyAlignment="1" applyProtection="1">
      <alignment horizontal="center"/>
    </xf>
    <xf numFmtId="9" fontId="20" fillId="2" borderId="0" xfId="2" applyFont="1" applyFill="1" applyAlignment="1" applyProtection="1">
      <alignment horizontal="center"/>
    </xf>
    <xf numFmtId="9" fontId="0" fillId="2" borderId="0" xfId="2" applyFont="1" applyFill="1" applyAlignment="1" applyProtection="1">
      <alignment horizontal="center"/>
    </xf>
    <xf numFmtId="0" fontId="1" fillId="3"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2" borderId="1" xfId="0" applyFont="1" applyFill="1" applyBorder="1" applyAlignment="1" applyProtection="1">
      <alignment horizontal="justify" vertical="top" wrapText="1"/>
    </xf>
    <xf numFmtId="14" fontId="3" fillId="0" borderId="1" xfId="0" applyNumberFormat="1" applyFont="1" applyFill="1" applyBorder="1" applyAlignment="1" applyProtection="1">
      <alignment horizontal="center" vertical="top" wrapText="1"/>
    </xf>
    <xf numFmtId="1" fontId="32" fillId="2" borderId="0" xfId="0" applyNumberFormat="1" applyFont="1" applyFill="1" applyAlignment="1" applyProtection="1">
      <alignment horizontal="center"/>
    </xf>
    <xf numFmtId="9" fontId="32" fillId="2" borderId="0" xfId="2" applyFont="1" applyFill="1" applyAlignment="1" applyProtection="1">
      <alignment horizontal="center"/>
    </xf>
    <xf numFmtId="9" fontId="32" fillId="2" borderId="0" xfId="0" applyNumberFormat="1" applyFont="1" applyFill="1" applyAlignment="1" applyProtection="1">
      <alignment horizontal="center"/>
    </xf>
    <xf numFmtId="0" fontId="32" fillId="2" borderId="0" xfId="0" applyFont="1" applyFill="1" applyAlignment="1" applyProtection="1">
      <alignment horizontal="center"/>
    </xf>
    <xf numFmtId="0" fontId="0" fillId="2" borderId="0" xfId="0" applyFont="1" applyFill="1" applyBorder="1" applyAlignment="1" applyProtection="1">
      <alignment horizontal="center"/>
    </xf>
    <xf numFmtId="0" fontId="18" fillId="3" borderId="2" xfId="0" applyFont="1" applyFill="1" applyBorder="1" applyAlignment="1" applyProtection="1">
      <alignment horizontal="left" vertical="center" wrapText="1"/>
    </xf>
    <xf numFmtId="0" fontId="18" fillId="10" borderId="1" xfId="0" applyFont="1" applyFill="1" applyBorder="1" applyAlignment="1" applyProtection="1">
      <alignment horizontal="left" vertical="center"/>
    </xf>
    <xf numFmtId="0" fontId="18" fillId="11" borderId="1" xfId="0" applyFont="1" applyFill="1" applyBorder="1" applyAlignment="1" applyProtection="1">
      <alignment horizontal="left" vertical="center"/>
    </xf>
    <xf numFmtId="0" fontId="18" fillId="9" borderId="1" xfId="0" applyFont="1" applyFill="1" applyBorder="1" applyAlignment="1" applyProtection="1">
      <alignment horizontal="left" vertical="center"/>
    </xf>
    <xf numFmtId="0" fontId="0" fillId="0" borderId="1" xfId="0" applyFont="1" applyFill="1" applyBorder="1" applyAlignment="1" applyProtection="1">
      <alignment horizontal="center"/>
    </xf>
    <xf numFmtId="0" fontId="5" fillId="0" borderId="1" xfId="0" applyFont="1" applyFill="1" applyBorder="1" applyAlignment="1" applyProtection="1">
      <alignment horizontal="justify" vertical="top" wrapText="1"/>
      <protection locked="0"/>
    </xf>
    <xf numFmtId="0" fontId="1" fillId="0" borderId="1" xfId="0" applyFont="1" applyFill="1" applyBorder="1" applyAlignment="1" applyProtection="1">
      <alignment horizontal="justify" vertical="top" wrapText="1"/>
    </xf>
    <xf numFmtId="0" fontId="0" fillId="0" borderId="1" xfId="0" applyFill="1" applyBorder="1" applyProtection="1"/>
    <xf numFmtId="0" fontId="18" fillId="0"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ill="1" applyProtection="1"/>
    <xf numFmtId="0" fontId="0" fillId="0" borderId="1" xfId="0" applyFont="1" applyFill="1" applyBorder="1" applyProtection="1"/>
    <xf numFmtId="0" fontId="5" fillId="0"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0" fontId="5" fillId="0" borderId="2" xfId="0" applyFont="1" applyFill="1" applyBorder="1" applyAlignment="1">
      <alignment horizontal="justify" vertical="top" wrapText="1"/>
    </xf>
    <xf numFmtId="0" fontId="3" fillId="4" borderId="1" xfId="0" applyFont="1" applyFill="1" applyBorder="1" applyAlignment="1" applyProtection="1">
      <alignment horizontal="center" vertical="top" wrapText="1"/>
      <protection locked="0"/>
    </xf>
    <xf numFmtId="166" fontId="3" fillId="4" borderId="1" xfId="0" applyNumberFormat="1" applyFont="1" applyFill="1" applyBorder="1" applyAlignment="1" applyProtection="1">
      <alignment horizontal="center" vertical="top"/>
      <protection locked="0"/>
    </xf>
    <xf numFmtId="1" fontId="3" fillId="4" borderId="1" xfId="0" applyNumberFormat="1" applyFont="1" applyFill="1" applyBorder="1" applyAlignment="1" applyProtection="1">
      <alignment horizontal="center" vertical="top"/>
      <protection locked="0"/>
    </xf>
    <xf numFmtId="0" fontId="3" fillId="0" borderId="0" xfId="0" applyFont="1" applyAlignment="1">
      <alignment horizontal="center" vertical="top"/>
    </xf>
    <xf numFmtId="0" fontId="3"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justify" vertical="top" wrapText="1"/>
      <protection locked="0"/>
    </xf>
    <xf numFmtId="166" fontId="7" fillId="0" borderId="1" xfId="0" applyNumberFormat="1" applyFont="1" applyFill="1" applyBorder="1" applyAlignment="1" applyProtection="1">
      <alignment horizontal="center" vertical="top"/>
      <protection locked="0"/>
    </xf>
    <xf numFmtId="1" fontId="3" fillId="0" borderId="1" xfId="0" applyNumberFormat="1" applyFont="1" applyFill="1" applyBorder="1" applyAlignment="1" applyProtection="1">
      <alignment horizontal="center" vertical="top"/>
      <protection locked="0"/>
    </xf>
    <xf numFmtId="166" fontId="3" fillId="0" borderId="1" xfId="0" applyNumberFormat="1" applyFont="1" applyFill="1" applyBorder="1" applyAlignment="1" applyProtection="1">
      <alignment horizontal="center" vertical="top"/>
      <protection locked="0"/>
    </xf>
    <xf numFmtId="0" fontId="3" fillId="2" borderId="0" xfId="0" applyFont="1" applyFill="1" applyAlignment="1">
      <alignment horizontal="center" vertical="top"/>
    </xf>
    <xf numFmtId="0" fontId="3" fillId="0" borderId="0" xfId="0" applyFont="1" applyAlignment="1">
      <alignment horizontal="left" vertical="top"/>
    </xf>
    <xf numFmtId="0" fontId="3" fillId="12" borderId="1" xfId="0" applyFont="1" applyFill="1" applyBorder="1" applyAlignment="1" applyProtection="1">
      <alignment horizontal="justify" vertical="top" wrapText="1"/>
    </xf>
    <xf numFmtId="0" fontId="0" fillId="0" borderId="0" xfId="0" applyFill="1"/>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justify" vertical="top"/>
    </xf>
    <xf numFmtId="14" fontId="3" fillId="0" borderId="1" xfId="0" applyNumberFormat="1" applyFont="1" applyBorder="1" applyAlignment="1" applyProtection="1">
      <alignment horizontal="center" vertical="top" wrapText="1"/>
    </xf>
    <xf numFmtId="14" fontId="3" fillId="0" borderId="1" xfId="0" applyNumberFormat="1" applyFont="1" applyBorder="1" applyAlignment="1">
      <alignment horizontal="center" vertical="top" wrapText="1"/>
    </xf>
    <xf numFmtId="0" fontId="0" fillId="0" borderId="0" xfId="0" applyAlignment="1">
      <alignment horizontal="center"/>
    </xf>
    <xf numFmtId="0" fontId="3" fillId="0" borderId="0" xfId="0" applyFont="1" applyFill="1" applyAlignment="1">
      <alignment horizontal="left" vertical="top"/>
    </xf>
    <xf numFmtId="0" fontId="0" fillId="0" borderId="0" xfId="0" applyAlignment="1">
      <alignment horizontal="left" wrapText="1"/>
    </xf>
    <xf numFmtId="0" fontId="0" fillId="0" borderId="0" xfId="0" applyAlignment="1">
      <alignment wrapText="1"/>
    </xf>
    <xf numFmtId="0" fontId="30" fillId="0" borderId="0" xfId="0" applyFont="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3" fillId="13" borderId="1" xfId="0" applyFont="1" applyFill="1" applyBorder="1" applyAlignment="1" applyProtection="1">
      <alignment horizontal="center" vertical="top"/>
    </xf>
    <xf numFmtId="0" fontId="4" fillId="13" borderId="1" xfId="0" applyFont="1" applyFill="1" applyBorder="1" applyAlignment="1" applyProtection="1">
      <alignment horizontal="justify" vertical="top" wrapText="1"/>
    </xf>
    <xf numFmtId="0" fontId="1" fillId="0" borderId="2" xfId="0" applyFont="1" applyFill="1" applyBorder="1" applyAlignment="1" applyProtection="1">
      <alignment horizontal="center" vertical="top"/>
    </xf>
    <xf numFmtId="0" fontId="30" fillId="0" borderId="0" xfId="0" applyFont="1" applyAlignment="1">
      <alignment horizontal="center" vertical="center"/>
    </xf>
    <xf numFmtId="0" fontId="3" fillId="4"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18" fillId="3" borderId="1" xfId="0" applyFont="1" applyFill="1" applyBorder="1" applyAlignment="1" applyProtection="1">
      <alignment vertical="center" wrapText="1"/>
    </xf>
    <xf numFmtId="0" fontId="34" fillId="0" borderId="1" xfId="0" applyFont="1" applyBorder="1" applyAlignment="1">
      <alignment horizontal="justify" vertical="top"/>
    </xf>
    <xf numFmtId="0" fontId="3" fillId="0" borderId="1" xfId="0" applyFont="1" applyBorder="1" applyAlignment="1">
      <alignment horizontal="center"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xf>
    <xf numFmtId="0" fontId="1" fillId="0" borderId="4" xfId="0" applyFont="1" applyFill="1" applyBorder="1" applyAlignment="1" applyProtection="1">
      <alignment horizontal="center" vertical="top"/>
    </xf>
    <xf numFmtId="0" fontId="3" fillId="4" borderId="4" xfId="0" applyFont="1" applyFill="1" applyBorder="1" applyAlignment="1" applyProtection="1">
      <alignment horizontal="justify" vertical="top" wrapText="1"/>
      <protection locked="0"/>
    </xf>
    <xf numFmtId="0" fontId="7" fillId="4" borderId="4" xfId="0" applyFont="1" applyFill="1" applyBorder="1" applyAlignment="1" applyProtection="1">
      <alignment horizontal="justify" vertical="top" wrapText="1"/>
      <protection locked="0"/>
    </xf>
    <xf numFmtId="0" fontId="3" fillId="0" borderId="4" xfId="0" applyFont="1" applyFill="1" applyBorder="1" applyAlignment="1" applyProtection="1">
      <alignment horizontal="justify" vertical="top" wrapText="1"/>
      <protection locked="0"/>
    </xf>
    <xf numFmtId="0" fontId="7" fillId="4" borderId="4" xfId="0" applyFont="1" applyFill="1" applyBorder="1" applyAlignment="1" applyProtection="1">
      <alignment horizontal="left" vertical="top" wrapText="1"/>
      <protection locked="0"/>
    </xf>
    <xf numFmtId="0" fontId="3" fillId="4" borderId="4" xfId="0" applyFont="1" applyFill="1" applyBorder="1" applyAlignment="1" applyProtection="1">
      <alignment horizontal="center" vertical="top" wrapText="1"/>
      <protection locked="0"/>
    </xf>
    <xf numFmtId="166" fontId="3" fillId="4" borderId="4" xfId="0" applyNumberFormat="1" applyFont="1" applyFill="1" applyBorder="1" applyAlignment="1" applyProtection="1">
      <alignment horizontal="center" vertical="top"/>
      <protection locked="0"/>
    </xf>
    <xf numFmtId="1" fontId="3" fillId="4" borderId="4" xfId="0" applyNumberFormat="1" applyFont="1" applyFill="1" applyBorder="1" applyAlignment="1" applyProtection="1">
      <alignment horizontal="center" vertical="top"/>
      <protection locked="0"/>
    </xf>
    <xf numFmtId="0" fontId="3" fillId="0" borderId="4" xfId="0" applyNumberFormat="1" applyFont="1" applyFill="1" applyBorder="1" applyAlignment="1">
      <alignment horizontal="justify" vertical="top" wrapText="1"/>
    </xf>
    <xf numFmtId="0" fontId="3" fillId="0" borderId="4" xfId="0" applyFont="1" applyBorder="1" applyAlignment="1">
      <alignment horizontal="left" vertical="top" wrapText="1"/>
    </xf>
    <xf numFmtId="14" fontId="3" fillId="0" borderId="4" xfId="0" applyNumberFormat="1" applyFont="1" applyBorder="1" applyAlignment="1">
      <alignment horizontal="center" vertical="top" wrapText="1"/>
    </xf>
    <xf numFmtId="0" fontId="3" fillId="0" borderId="4" xfId="0" applyFont="1" applyFill="1" applyBorder="1" applyAlignment="1" applyProtection="1">
      <alignment horizontal="left" vertical="top" wrapText="1"/>
    </xf>
    <xf numFmtId="0" fontId="3" fillId="2" borderId="4" xfId="0" applyFont="1" applyFill="1" applyBorder="1" applyAlignment="1" applyProtection="1">
      <alignment horizontal="justify" vertical="top" wrapText="1"/>
    </xf>
    <xf numFmtId="0" fontId="3" fillId="0" borderId="4" xfId="0" applyFont="1" applyBorder="1" applyAlignment="1">
      <alignment horizontal="center" vertical="top"/>
    </xf>
    <xf numFmtId="0" fontId="4" fillId="0" borderId="1" xfId="0" applyFont="1" applyFill="1" applyBorder="1" applyAlignment="1" applyProtection="1">
      <alignment horizontal="justify" vertical="top" wrapText="1"/>
      <protection locked="0"/>
    </xf>
    <xf numFmtId="0" fontId="2" fillId="0" borderId="1" xfId="0" applyFont="1" applyFill="1" applyBorder="1" applyAlignment="1" applyProtection="1">
      <alignment horizontal="center" vertical="top"/>
    </xf>
    <xf numFmtId="14" fontId="3" fillId="2" borderId="1" xfId="0" applyNumberFormat="1" applyFont="1" applyFill="1" applyBorder="1" applyAlignment="1" applyProtection="1">
      <alignment horizontal="center" vertical="top"/>
    </xf>
    <xf numFmtId="164" fontId="3" fillId="6" borderId="1" xfId="0" applyNumberFormat="1" applyFont="1" applyFill="1" applyBorder="1" applyAlignment="1" applyProtection="1">
      <alignment horizontal="center" vertical="top"/>
    </xf>
    <xf numFmtId="14" fontId="3" fillId="4" borderId="1" xfId="0" applyNumberFormat="1" applyFont="1" applyFill="1" applyBorder="1" applyAlignment="1" applyProtection="1">
      <alignment horizontal="center" vertical="top"/>
    </xf>
    <xf numFmtId="0" fontId="0" fillId="0" borderId="1" xfId="0" applyBorder="1"/>
    <xf numFmtId="0" fontId="0" fillId="0" borderId="1" xfId="0" applyBorder="1" applyAlignment="1">
      <alignment horizontal="center"/>
    </xf>
    <xf numFmtId="0" fontId="18" fillId="6" borderId="1"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8" borderId="1" xfId="0" applyFont="1" applyFill="1" applyBorder="1" applyAlignment="1" applyProtection="1">
      <alignment horizontal="center" vertical="center"/>
    </xf>
    <xf numFmtId="0" fontId="18" fillId="6" borderId="1" xfId="0" applyFont="1" applyFill="1" applyBorder="1" applyAlignment="1" applyProtection="1">
      <alignment horizontal="center"/>
    </xf>
    <xf numFmtId="0" fontId="18" fillId="8" borderId="1" xfId="0" applyFont="1" applyFill="1" applyBorder="1" applyAlignment="1" applyProtection="1">
      <alignment horizontal="center"/>
    </xf>
    <xf numFmtId="0" fontId="18" fillId="7" borderId="1" xfId="0" applyFont="1" applyFill="1" applyBorder="1" applyAlignment="1" applyProtection="1">
      <alignment horizontal="center"/>
    </xf>
    <xf numFmtId="3" fontId="3" fillId="8" borderId="1" xfId="0" applyNumberFormat="1" applyFont="1" applyFill="1" applyBorder="1" applyAlignment="1" applyProtection="1">
      <alignment horizontal="center" vertical="top"/>
    </xf>
    <xf numFmtId="3" fontId="7" fillId="8" borderId="1" xfId="0" applyNumberFormat="1" applyFont="1" applyFill="1" applyBorder="1" applyAlignment="1" applyProtection="1">
      <alignment horizontal="center" vertical="top"/>
    </xf>
    <xf numFmtId="0" fontId="3" fillId="8" borderId="1" xfId="0" applyFont="1" applyFill="1" applyBorder="1" applyAlignment="1" applyProtection="1">
      <alignment horizontal="center" vertical="top"/>
    </xf>
    <xf numFmtId="0" fontId="3" fillId="8" borderId="1" xfId="0" applyNumberFormat="1" applyFont="1" applyFill="1" applyBorder="1" applyAlignment="1" applyProtection="1">
      <alignment horizontal="center" vertical="top"/>
    </xf>
    <xf numFmtId="165" fontId="3" fillId="8" borderId="1" xfId="0" applyNumberFormat="1" applyFont="1" applyFill="1" applyBorder="1" applyAlignment="1" applyProtection="1">
      <alignment horizontal="center" vertical="top"/>
    </xf>
    <xf numFmtId="0" fontId="10" fillId="8" borderId="1" xfId="0" applyFont="1" applyFill="1" applyBorder="1" applyAlignment="1" applyProtection="1">
      <alignment horizontal="center" vertical="top" wrapText="1"/>
    </xf>
    <xf numFmtId="3" fontId="3" fillId="6" borderId="1" xfId="0" applyNumberFormat="1" applyFont="1" applyFill="1" applyBorder="1" applyAlignment="1" applyProtection="1">
      <alignment horizontal="center" vertical="top"/>
    </xf>
    <xf numFmtId="165" fontId="3" fillId="6" borderId="1" xfId="0" applyNumberFormat="1" applyFont="1" applyFill="1" applyBorder="1" applyAlignment="1" applyProtection="1">
      <alignment horizontal="center" vertical="top"/>
    </xf>
    <xf numFmtId="3" fontId="3" fillId="7" borderId="1" xfId="0" applyNumberFormat="1" applyFont="1" applyFill="1" applyBorder="1" applyAlignment="1" applyProtection="1">
      <alignment horizontal="center" vertical="top"/>
    </xf>
    <xf numFmtId="165" fontId="3" fillId="7" borderId="1" xfId="0" applyNumberFormat="1" applyFont="1" applyFill="1" applyBorder="1" applyAlignment="1" applyProtection="1">
      <alignment horizontal="center" vertical="top"/>
    </xf>
    <xf numFmtId="0" fontId="30" fillId="0" borderId="0" xfId="0" applyFont="1" applyAlignment="1">
      <alignment horizontal="center" vertical="center"/>
    </xf>
    <xf numFmtId="0" fontId="3" fillId="0" borderId="4" xfId="0" applyFont="1" applyBorder="1" applyAlignment="1" applyProtection="1">
      <alignment horizontal="center" vertical="top" wrapText="1"/>
    </xf>
    <xf numFmtId="0" fontId="7" fillId="0" borderId="4" xfId="0" applyFont="1" applyFill="1" applyBorder="1" applyAlignment="1" applyProtection="1">
      <alignment horizontal="justify" vertical="top" wrapText="1"/>
    </xf>
    <xf numFmtId="0" fontId="7" fillId="0" borderId="2" xfId="0" applyFont="1" applyFill="1" applyBorder="1" applyAlignment="1" applyProtection="1">
      <alignment horizontal="justify" vertical="top" wrapText="1"/>
    </xf>
    <xf numFmtId="0" fontId="3" fillId="0" borderId="2" xfId="0" applyFont="1" applyBorder="1" applyAlignment="1" applyProtection="1">
      <alignment horizontal="center" vertical="top" wrapText="1"/>
    </xf>
    <xf numFmtId="0" fontId="3" fillId="0" borderId="3" xfId="0" applyFont="1" applyBorder="1" applyAlignment="1">
      <alignment vertical="top"/>
    </xf>
    <xf numFmtId="0" fontId="3" fillId="0" borderId="2" xfId="0" applyFont="1" applyFill="1" applyBorder="1" applyAlignment="1" applyProtection="1">
      <alignment horizontal="justify" vertical="top" wrapText="1"/>
      <protection locked="0"/>
    </xf>
    <xf numFmtId="0" fontId="3" fillId="0" borderId="2" xfId="0" applyFont="1" applyBorder="1" applyAlignment="1">
      <alignment horizontal="left" vertical="top"/>
    </xf>
    <xf numFmtId="0" fontId="3" fillId="0" borderId="5" xfId="0" applyFont="1" applyBorder="1" applyAlignment="1">
      <alignment horizontal="center" vertical="top"/>
    </xf>
    <xf numFmtId="0" fontId="3" fillId="0" borderId="4" xfId="0" applyFont="1" applyFill="1" applyBorder="1" applyAlignment="1" applyProtection="1">
      <alignment horizontal="center" vertical="top" wrapText="1"/>
    </xf>
    <xf numFmtId="0" fontId="3" fillId="0" borderId="5" xfId="0" applyFont="1" applyFill="1" applyBorder="1" applyAlignment="1" applyProtection="1">
      <alignment horizontal="justify" vertical="top" wrapText="1"/>
    </xf>
    <xf numFmtId="0" fontId="3" fillId="0" borderId="4" xfId="0" applyFont="1" applyBorder="1" applyAlignment="1">
      <alignment horizontal="justify" vertical="top" wrapText="1"/>
    </xf>
    <xf numFmtId="0" fontId="3" fillId="0" borderId="1" xfId="0" applyFont="1" applyBorder="1"/>
    <xf numFmtId="0" fontId="38" fillId="4" borderId="1" xfId="0" applyFont="1" applyFill="1" applyBorder="1" applyAlignment="1" applyProtection="1">
      <alignment horizontal="justify" vertical="top" wrapText="1"/>
    </xf>
    <xf numFmtId="0" fontId="38" fillId="2" borderId="1" xfId="0" applyFont="1" applyFill="1" applyBorder="1" applyAlignment="1" applyProtection="1">
      <alignment horizontal="justify" vertical="top" wrapText="1"/>
    </xf>
    <xf numFmtId="0" fontId="27" fillId="2" borderId="1" xfId="0" applyFont="1" applyFill="1" applyBorder="1" applyAlignment="1" applyProtection="1">
      <alignment horizontal="justify" vertical="top" wrapText="1"/>
    </xf>
    <xf numFmtId="0" fontId="2" fillId="2" borderId="1" xfId="0" applyFont="1" applyFill="1" applyBorder="1" applyAlignment="1" applyProtection="1">
      <alignment horizontal="justify" vertical="top" wrapText="1"/>
    </xf>
    <xf numFmtId="0" fontId="27" fillId="2" borderId="4" xfId="0" applyNumberFormat="1" applyFont="1" applyFill="1" applyBorder="1" applyAlignment="1">
      <alignment horizontal="justify" vertical="top" wrapText="1"/>
    </xf>
    <xf numFmtId="0" fontId="41" fillId="2" borderId="1" xfId="0" applyFont="1" applyFill="1" applyBorder="1" applyAlignment="1" applyProtection="1">
      <alignment horizontal="justify" vertical="top" wrapText="1"/>
    </xf>
    <xf numFmtId="0" fontId="10" fillId="2" borderId="1" xfId="0" applyFont="1" applyFill="1" applyBorder="1" applyAlignment="1">
      <alignment horizontal="justify" vertical="top" wrapText="1"/>
    </xf>
    <xf numFmtId="14" fontId="3" fillId="2" borderId="1" xfId="0" applyNumberFormat="1" applyFont="1" applyFill="1" applyBorder="1" applyAlignment="1" applyProtection="1">
      <alignment horizontal="justify" vertical="top" wrapText="1"/>
    </xf>
    <xf numFmtId="0" fontId="18" fillId="12" borderId="1" xfId="0" applyFont="1" applyFill="1" applyBorder="1" applyAlignment="1" applyProtection="1">
      <alignment horizontal="center" vertical="center" wrapText="1"/>
    </xf>
    <xf numFmtId="0" fontId="18" fillId="12" borderId="1" xfId="0" applyFont="1" applyFill="1" applyBorder="1" applyAlignment="1" applyProtection="1">
      <alignment horizontal="center"/>
    </xf>
    <xf numFmtId="0" fontId="18" fillId="12" borderId="1" xfId="0" applyFont="1" applyFill="1" applyBorder="1" applyAlignment="1" applyProtection="1">
      <alignment horizontal="center" vertical="center"/>
    </xf>
    <xf numFmtId="9" fontId="18" fillId="2" borderId="0" xfId="2" applyFont="1" applyFill="1" applyAlignment="1" applyProtection="1">
      <alignment horizontal="center"/>
    </xf>
    <xf numFmtId="167" fontId="21" fillId="2" borderId="0" xfId="2" applyNumberFormat="1" applyFont="1" applyFill="1" applyAlignment="1" applyProtection="1">
      <alignment horizontal="center"/>
    </xf>
    <xf numFmtId="0" fontId="45" fillId="4" borderId="1" xfId="0" applyFont="1" applyFill="1" applyBorder="1" applyAlignment="1" applyProtection="1">
      <alignment horizontal="center" vertical="top" wrapText="1"/>
      <protection locked="0"/>
    </xf>
    <xf numFmtId="0" fontId="0" fillId="0" borderId="1" xfId="0" applyBorder="1" applyAlignment="1">
      <alignment horizontal="justify" vertical="top" wrapText="1"/>
    </xf>
    <xf numFmtId="0" fontId="0" fillId="0" borderId="1" xfId="0" applyFill="1" applyBorder="1" applyAlignment="1" applyProtection="1">
      <alignment horizontal="justify" vertical="top" wrapText="1"/>
      <protection locked="0"/>
    </xf>
    <xf numFmtId="0" fontId="0" fillId="4" borderId="1" xfId="0" applyFill="1" applyBorder="1" applyAlignment="1" applyProtection="1">
      <alignment vertical="top" wrapText="1"/>
      <protection locked="0"/>
    </xf>
    <xf numFmtId="1" fontId="25" fillId="0" borderId="1" xfId="0" applyNumberFormat="1" applyFont="1" applyBorder="1" applyAlignment="1">
      <alignment horizontal="center" vertical="top"/>
    </xf>
    <xf numFmtId="0" fontId="0" fillId="6" borderId="1" xfId="0" applyFill="1" applyBorder="1" applyAlignment="1">
      <alignment vertical="top" wrapText="1"/>
    </xf>
    <xf numFmtId="0" fontId="0" fillId="0" borderId="1" xfId="0" applyFill="1" applyBorder="1" applyAlignment="1">
      <alignment vertical="top" wrapText="1"/>
    </xf>
    <xf numFmtId="0" fontId="45" fillId="0" borderId="1" xfId="0" applyFont="1" applyFill="1" applyBorder="1" applyAlignment="1" applyProtection="1">
      <alignment horizontal="center" vertical="top" wrapText="1"/>
      <protection locked="0"/>
    </xf>
    <xf numFmtId="0" fontId="0" fillId="0" borderId="1" xfId="0" applyFont="1" applyFill="1" applyBorder="1" applyAlignment="1">
      <alignment horizontal="justify" vertical="top" wrapText="1"/>
    </xf>
    <xf numFmtId="0" fontId="0" fillId="0" borderId="1" xfId="0" applyFill="1" applyBorder="1" applyAlignment="1" applyProtection="1">
      <alignment vertical="top" wrapText="1"/>
      <protection locked="0"/>
    </xf>
    <xf numFmtId="0" fontId="46" fillId="0" borderId="1" xfId="0" applyFont="1" applyBorder="1" applyAlignment="1">
      <alignment horizontal="justify" vertical="top" wrapText="1"/>
    </xf>
    <xf numFmtId="1" fontId="25" fillId="0" borderId="1" xfId="0" applyNumberFormat="1" applyFont="1" applyFill="1" applyBorder="1" applyAlignment="1">
      <alignment horizontal="center" vertical="top"/>
    </xf>
    <xf numFmtId="0" fontId="0" fillId="0" borderId="1" xfId="0" applyBorder="1" applyAlignment="1">
      <alignment vertical="top" wrapText="1"/>
    </xf>
    <xf numFmtId="1" fontId="19" fillId="0" borderId="1" xfId="0" applyNumberFormat="1" applyFont="1" applyFill="1" applyBorder="1" applyAlignment="1">
      <alignment horizontal="center" vertical="top"/>
    </xf>
    <xf numFmtId="1" fontId="19" fillId="0" borderId="1" xfId="0" applyNumberFormat="1" applyFont="1" applyBorder="1" applyAlignment="1">
      <alignment horizontal="center" vertical="top"/>
    </xf>
    <xf numFmtId="0" fontId="23" fillId="0" borderId="1" xfId="0" applyFont="1" applyBorder="1" applyAlignment="1">
      <alignment horizontal="center" vertical="top" wrapText="1"/>
    </xf>
    <xf numFmtId="0" fontId="19" fillId="0" borderId="1" xfId="0" applyFont="1" applyBorder="1" applyAlignment="1">
      <alignment horizontal="center" vertical="top"/>
    </xf>
    <xf numFmtId="0" fontId="0" fillId="4" borderId="1" xfId="0" applyFont="1" applyFill="1" applyBorder="1" applyAlignment="1" applyProtection="1">
      <alignment vertical="top" wrapText="1"/>
      <protection locked="0"/>
    </xf>
    <xf numFmtId="0" fontId="19" fillId="0" borderId="1" xfId="0" applyFont="1" applyFill="1" applyBorder="1" applyAlignment="1">
      <alignment horizontal="center" vertical="top"/>
    </xf>
    <xf numFmtId="0" fontId="0" fillId="0" borderId="1" xfId="0" applyFill="1" applyBorder="1" applyAlignment="1">
      <alignment horizontal="justify" vertical="top" wrapText="1"/>
    </xf>
    <xf numFmtId="0" fontId="46" fillId="0" borderId="1" xfId="0" applyFont="1" applyFill="1" applyBorder="1" applyAlignment="1" applyProtection="1">
      <alignment vertical="top" wrapText="1"/>
      <protection locked="0"/>
    </xf>
    <xf numFmtId="0" fontId="46" fillId="0" borderId="1" xfId="0" applyFont="1" applyFill="1" applyBorder="1" applyAlignment="1">
      <alignment horizontal="justify" vertical="top" wrapText="1"/>
    </xf>
    <xf numFmtId="0" fontId="19" fillId="0" borderId="1" xfId="0" applyFont="1" applyFill="1" applyBorder="1" applyAlignment="1">
      <alignment horizontal="center" vertical="top" wrapText="1"/>
    </xf>
    <xf numFmtId="0" fontId="0" fillId="0" borderId="1" xfId="0" applyFont="1" applyFill="1" applyBorder="1" applyAlignment="1" applyProtection="1">
      <alignment horizontal="center" vertical="top" wrapText="1"/>
      <protection locked="0"/>
    </xf>
    <xf numFmtId="0" fontId="19" fillId="0" borderId="1" xfId="0" applyFont="1" applyFill="1" applyBorder="1" applyAlignment="1">
      <alignment horizontal="justify" vertical="top" wrapText="1"/>
    </xf>
    <xf numFmtId="0" fontId="19" fillId="0" borderId="2" xfId="0" applyFont="1" applyFill="1" applyBorder="1" applyAlignment="1">
      <alignment horizontal="center" vertical="top" wrapText="1"/>
    </xf>
    <xf numFmtId="0" fontId="25" fillId="0" borderId="1" xfId="0" applyFont="1" applyFill="1" applyBorder="1" applyAlignment="1">
      <alignment horizontal="center" vertical="top"/>
    </xf>
    <xf numFmtId="9" fontId="25" fillId="0" borderId="1" xfId="0" applyNumberFormat="1" applyFont="1" applyFill="1" applyBorder="1" applyAlignment="1">
      <alignment horizontal="center" vertical="top" wrapText="1"/>
    </xf>
    <xf numFmtId="0" fontId="0" fillId="0" borderId="1" xfId="0" applyFont="1" applyFill="1" applyBorder="1" applyAlignment="1" applyProtection="1">
      <alignment vertical="top" wrapText="1"/>
      <protection locked="0"/>
    </xf>
    <xf numFmtId="0" fontId="19" fillId="0" borderId="1" xfId="0" applyFont="1" applyFill="1" applyBorder="1" applyAlignment="1">
      <alignment vertical="top" wrapText="1"/>
    </xf>
    <xf numFmtId="1" fontId="19" fillId="0" borderId="1" xfId="0" applyNumberFormat="1" applyFont="1" applyFill="1" applyBorder="1" applyAlignment="1">
      <alignment horizontal="center" vertical="top" wrapText="1"/>
    </xf>
    <xf numFmtId="0" fontId="30" fillId="2" borderId="0" xfId="0" applyFont="1" applyFill="1" applyAlignment="1" applyProtection="1">
      <alignment horizontal="center" vertical="center"/>
    </xf>
    <xf numFmtId="0" fontId="48" fillId="0" borderId="1" xfId="0" applyFont="1" applyFill="1" applyBorder="1" applyAlignment="1" applyProtection="1">
      <alignment horizontal="center" vertical="top"/>
    </xf>
    <xf numFmtId="14" fontId="48" fillId="0" borderId="1" xfId="0" applyNumberFormat="1" applyFont="1" applyFill="1" applyBorder="1" applyAlignment="1" applyProtection="1">
      <alignment horizontal="center" vertical="top" wrapText="1"/>
    </xf>
    <xf numFmtId="0" fontId="48" fillId="0" borderId="1" xfId="0" applyFont="1" applyFill="1" applyBorder="1" applyAlignment="1" applyProtection="1">
      <alignment horizontal="justify" vertical="top" wrapText="1"/>
    </xf>
    <xf numFmtId="0" fontId="30" fillId="0" borderId="0" xfId="0" applyFont="1" applyAlignment="1">
      <alignment horizontal="center" vertical="center"/>
    </xf>
    <xf numFmtId="0" fontId="3" fillId="0" borderId="2" xfId="0" applyFont="1" applyFill="1" applyBorder="1" applyAlignment="1" applyProtection="1">
      <alignment horizontal="justify" vertical="top" wrapText="1"/>
    </xf>
    <xf numFmtId="0" fontId="10" fillId="0" borderId="2" xfId="0" applyFont="1" applyFill="1" applyBorder="1" applyAlignment="1" applyProtection="1">
      <alignment horizontal="justify" vertical="top" wrapText="1"/>
    </xf>
    <xf numFmtId="0" fontId="3" fillId="4" borderId="2" xfId="0" applyFont="1" applyFill="1" applyBorder="1" applyAlignment="1" applyProtection="1">
      <alignment horizontal="center" vertical="top" wrapText="1"/>
    </xf>
    <xf numFmtId="3" fontId="3" fillId="6" borderId="2" xfId="0" applyNumberFormat="1" applyFont="1" applyFill="1" applyBorder="1" applyAlignment="1" applyProtection="1">
      <alignment horizontal="center" vertical="top"/>
    </xf>
    <xf numFmtId="0" fontId="3" fillId="0" borderId="2" xfId="0" applyNumberFormat="1" applyFont="1" applyFill="1" applyBorder="1" applyAlignment="1">
      <alignment horizontal="justify" vertical="top" wrapText="1"/>
    </xf>
    <xf numFmtId="0" fontId="3" fillId="0" borderId="2" xfId="0" applyFont="1" applyBorder="1" applyAlignment="1" applyProtection="1">
      <alignment horizontal="left" vertical="top" wrapText="1"/>
    </xf>
    <xf numFmtId="14" fontId="3" fillId="0" borderId="2" xfId="0" applyNumberFormat="1" applyFont="1" applyBorder="1" applyAlignment="1" applyProtection="1">
      <alignment horizontal="center" vertical="top" wrapText="1"/>
    </xf>
    <xf numFmtId="0" fontId="4" fillId="0" borderId="2" xfId="1" applyFont="1" applyBorder="1" applyAlignment="1" applyProtection="1">
      <alignment horizontal="left" vertical="top" wrapText="1"/>
    </xf>
    <xf numFmtId="0" fontId="3" fillId="2" borderId="2" xfId="0" applyFont="1" applyFill="1" applyBorder="1" applyAlignment="1" applyProtection="1">
      <alignment horizontal="justify" vertical="top" wrapText="1"/>
    </xf>
    <xf numFmtId="0" fontId="10" fillId="5" borderId="2" xfId="0" applyFont="1" applyFill="1" applyBorder="1" applyAlignment="1" applyProtection="1">
      <alignment horizontal="justify" vertical="top" wrapText="1"/>
    </xf>
    <xf numFmtId="0" fontId="3" fillId="0" borderId="2" xfId="0" applyFont="1" applyBorder="1" applyAlignment="1" applyProtection="1">
      <alignment horizontal="justify" vertical="top" wrapText="1"/>
    </xf>
    <xf numFmtId="0" fontId="3" fillId="4" borderId="2" xfId="0" applyFont="1" applyFill="1" applyBorder="1" applyAlignment="1" applyProtection="1">
      <alignment horizontal="justify" vertical="top" wrapText="1"/>
    </xf>
    <xf numFmtId="0" fontId="3" fillId="0" borderId="2" xfId="0" applyFont="1" applyFill="1" applyBorder="1" applyAlignment="1" applyProtection="1">
      <alignment horizontal="center" vertical="top" wrapText="1"/>
    </xf>
    <xf numFmtId="166" fontId="3" fillId="0" borderId="2" xfId="0" applyNumberFormat="1" applyFont="1" applyFill="1" applyBorder="1" applyAlignment="1" applyProtection="1">
      <alignment horizontal="center" vertical="top" wrapText="1"/>
    </xf>
    <xf numFmtId="3" fontId="3" fillId="8" borderId="2" xfId="0" applyNumberFormat="1" applyFont="1" applyFill="1" applyBorder="1" applyAlignment="1" applyProtection="1">
      <alignment horizontal="center" vertical="top"/>
    </xf>
    <xf numFmtId="0" fontId="3" fillId="0" borderId="2" xfId="0" applyFont="1" applyFill="1" applyBorder="1" applyAlignment="1" applyProtection="1">
      <alignment horizontal="left" vertical="top" wrapText="1"/>
    </xf>
    <xf numFmtId="0" fontId="4" fillId="0" borderId="2" xfId="1" applyFont="1" applyFill="1" applyBorder="1" applyAlignment="1" applyProtection="1">
      <alignment horizontal="left" vertical="top" wrapText="1"/>
    </xf>
    <xf numFmtId="166" fontId="3" fillId="0" borderId="2" xfId="0" applyNumberFormat="1" applyFont="1" applyFill="1" applyBorder="1" applyAlignment="1" applyProtection="1">
      <alignment horizontal="center" vertical="top"/>
      <protection locked="0"/>
    </xf>
    <xf numFmtId="1" fontId="3" fillId="4" borderId="2" xfId="0" applyNumberFormat="1" applyFont="1" applyFill="1" applyBorder="1" applyAlignment="1" applyProtection="1">
      <alignment horizontal="center" vertical="top"/>
      <protection locked="0"/>
    </xf>
    <xf numFmtId="3" fontId="3" fillId="7" borderId="2" xfId="0" applyNumberFormat="1" applyFont="1" applyFill="1" applyBorder="1" applyAlignment="1" applyProtection="1">
      <alignment horizontal="center" vertical="top"/>
    </xf>
    <xf numFmtId="0" fontId="3" fillId="0" borderId="2" xfId="0" applyFont="1" applyBorder="1" applyAlignment="1">
      <alignment horizontal="left" vertical="top" wrapText="1"/>
    </xf>
    <xf numFmtId="0" fontId="3" fillId="4" borderId="4" xfId="0" applyFont="1" applyFill="1" applyBorder="1" applyAlignment="1" applyProtection="1">
      <alignment horizontal="justify" vertical="top" wrapText="1"/>
    </xf>
    <xf numFmtId="0" fontId="3" fillId="0" borderId="4" xfId="0" applyFont="1" applyFill="1" applyBorder="1" applyAlignment="1" applyProtection="1">
      <alignment horizontal="justify" vertical="top" wrapText="1"/>
    </xf>
    <xf numFmtId="166" fontId="3" fillId="0" borderId="4" xfId="0" applyNumberFormat="1" applyFont="1" applyFill="1" applyBorder="1" applyAlignment="1" applyProtection="1">
      <alignment horizontal="center" vertical="top" wrapText="1"/>
    </xf>
    <xf numFmtId="3" fontId="3" fillId="8" borderId="4" xfId="0" applyNumberFormat="1" applyFont="1" applyFill="1" applyBorder="1" applyAlignment="1" applyProtection="1">
      <alignment horizontal="center" vertical="top"/>
    </xf>
    <xf numFmtId="0" fontId="3" fillId="0" borderId="4" xfId="0" applyFont="1" applyBorder="1" applyAlignment="1" applyProtection="1">
      <alignment horizontal="left" vertical="top" wrapText="1"/>
    </xf>
    <xf numFmtId="14" fontId="3" fillId="0" borderId="4" xfId="0" applyNumberFormat="1" applyFont="1" applyBorder="1" applyAlignment="1" applyProtection="1">
      <alignment horizontal="center" vertical="top" wrapText="1"/>
    </xf>
    <xf numFmtId="0" fontId="4" fillId="0" borderId="4" xfId="1" applyFont="1" applyBorder="1" applyAlignment="1" applyProtection="1">
      <alignment horizontal="left" vertical="top" wrapText="1"/>
    </xf>
    <xf numFmtId="0" fontId="10" fillId="0" borderId="4" xfId="0" applyFont="1" applyBorder="1" applyAlignment="1" applyProtection="1">
      <alignment horizontal="justify" vertical="top" wrapText="1"/>
    </xf>
    <xf numFmtId="0" fontId="10" fillId="4" borderId="4" xfId="0" applyFont="1" applyFill="1" applyBorder="1" applyAlignment="1" applyProtection="1">
      <alignment horizontal="justify" vertical="top" wrapText="1"/>
    </xf>
    <xf numFmtId="0" fontId="3" fillId="4" borderId="4" xfId="0" applyFont="1" applyFill="1" applyBorder="1" applyAlignment="1" applyProtection="1">
      <alignment horizontal="justify" vertical="top"/>
    </xf>
    <xf numFmtId="0" fontId="3" fillId="4" borderId="4" xfId="0" applyFont="1" applyFill="1" applyBorder="1" applyAlignment="1" applyProtection="1">
      <alignment horizontal="center" vertical="top"/>
    </xf>
    <xf numFmtId="166" fontId="3" fillId="4" borderId="4" xfId="0" applyNumberFormat="1" applyFont="1" applyFill="1" applyBorder="1" applyAlignment="1" applyProtection="1">
      <alignment horizontal="center" vertical="top"/>
    </xf>
    <xf numFmtId="0" fontId="3" fillId="0" borderId="4" xfId="0" applyNumberFormat="1" applyFont="1" applyFill="1" applyBorder="1" applyAlignment="1" applyProtection="1">
      <alignment horizontal="justify" vertical="top" wrapText="1"/>
    </xf>
    <xf numFmtId="0" fontId="3" fillId="4" borderId="4" xfId="0" applyFont="1" applyFill="1" applyBorder="1" applyAlignment="1" applyProtection="1">
      <alignment horizontal="left" vertical="top" wrapText="1"/>
      <protection locked="0"/>
    </xf>
    <xf numFmtId="0" fontId="6" fillId="7" borderId="2" xfId="0" applyFont="1" applyFill="1" applyBorder="1" applyAlignment="1">
      <alignment horizontal="center" vertical="center" wrapText="1"/>
    </xf>
    <xf numFmtId="0" fontId="0" fillId="2" borderId="4" xfId="0" applyFill="1" applyBorder="1" applyAlignment="1">
      <alignment horizontal="justify" vertical="top" wrapText="1"/>
    </xf>
    <xf numFmtId="0" fontId="0" fillId="0" borderId="4" xfId="0" applyBorder="1" applyAlignment="1">
      <alignment horizontal="justify" vertical="top" wrapText="1"/>
    </xf>
    <xf numFmtId="0" fontId="0" fillId="0" borderId="1" xfId="0" applyFont="1" applyFill="1" applyBorder="1" applyAlignment="1" applyProtection="1">
      <alignment horizontal="left" vertical="top" wrapText="1"/>
      <protection locked="0"/>
    </xf>
    <xf numFmtId="14" fontId="0" fillId="0" borderId="1" xfId="0" applyNumberFormat="1" applyBorder="1" applyAlignment="1">
      <alignment horizontal="center" vertical="top"/>
    </xf>
    <xf numFmtId="3" fontId="3" fillId="12" borderId="1" xfId="0" applyNumberFormat="1" applyFont="1" applyFill="1" applyBorder="1" applyAlignment="1" applyProtection="1">
      <alignment horizontal="center" vertical="top"/>
    </xf>
    <xf numFmtId="0" fontId="3" fillId="2" borderId="2" xfId="0" applyFont="1" applyFill="1" applyBorder="1" applyAlignment="1" applyProtection="1">
      <alignment horizontal="justify" vertical="top"/>
    </xf>
    <xf numFmtId="0" fontId="3" fillId="2" borderId="1" xfId="0" applyFont="1" applyFill="1" applyBorder="1" applyAlignment="1" applyProtection="1">
      <alignment horizontal="justify" vertical="top"/>
    </xf>
    <xf numFmtId="0" fontId="3" fillId="2" borderId="4" xfId="0" applyFont="1" applyFill="1" applyBorder="1" applyAlignment="1">
      <alignment horizontal="justify" vertical="top" wrapText="1"/>
    </xf>
    <xf numFmtId="3" fontId="3" fillId="12" borderId="4" xfId="0" applyNumberFormat="1" applyFont="1" applyFill="1" applyBorder="1" applyAlignment="1" applyProtection="1">
      <alignment horizontal="center" vertical="top"/>
    </xf>
    <xf numFmtId="1" fontId="3" fillId="12" borderId="1" xfId="0" applyNumberFormat="1" applyFont="1" applyFill="1" applyBorder="1" applyAlignment="1" applyProtection="1">
      <alignment horizontal="center" vertical="top"/>
    </xf>
    <xf numFmtId="0" fontId="19" fillId="0" borderId="1" xfId="0" applyFont="1" applyFill="1" applyBorder="1" applyAlignment="1">
      <alignment horizontal="left" vertical="top" wrapText="1"/>
    </xf>
    <xf numFmtId="165" fontId="3" fillId="12" borderId="1" xfId="0" applyNumberFormat="1" applyFont="1" applyFill="1" applyBorder="1" applyAlignment="1" applyProtection="1">
      <alignment horizontal="center" vertical="top"/>
    </xf>
    <xf numFmtId="0" fontId="5" fillId="0" borderId="4" xfId="0" applyFont="1" applyFill="1" applyBorder="1" applyAlignment="1">
      <alignment horizontal="justify" vertical="top" wrapText="1"/>
    </xf>
    <xf numFmtId="1" fontId="3" fillId="0" borderId="4" xfId="0" applyNumberFormat="1" applyFont="1" applyFill="1" applyBorder="1" applyAlignment="1" applyProtection="1">
      <alignment horizontal="center" vertical="top"/>
    </xf>
    <xf numFmtId="0" fontId="3" fillId="0" borderId="4" xfId="0" applyFont="1" applyBorder="1" applyAlignment="1" applyProtection="1">
      <alignment horizontal="left" vertical="top"/>
    </xf>
    <xf numFmtId="0" fontId="3" fillId="0" borderId="2" xfId="0" applyFont="1" applyBorder="1" applyAlignment="1" applyProtection="1">
      <alignment horizontal="justify" vertical="top"/>
    </xf>
    <xf numFmtId="1" fontId="3" fillId="0" borderId="2" xfId="0" applyNumberFormat="1" applyFont="1" applyFill="1" applyBorder="1" applyAlignment="1" applyProtection="1">
      <alignment horizontal="center" vertical="top"/>
    </xf>
    <xf numFmtId="0" fontId="4" fillId="0" borderId="2" xfId="0" applyFont="1" applyFill="1" applyBorder="1" applyAlignment="1" applyProtection="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center" vertical="top" wrapText="1"/>
    </xf>
    <xf numFmtId="0" fontId="3" fillId="0" borderId="2" xfId="0" applyFont="1" applyBorder="1" applyAlignment="1">
      <alignment horizontal="justify" vertical="top"/>
    </xf>
    <xf numFmtId="0" fontId="5" fillId="0" borderId="5" xfId="0" applyFont="1" applyFill="1" applyBorder="1" applyAlignment="1">
      <alignment horizontal="justify" vertical="top" wrapText="1"/>
    </xf>
    <xf numFmtId="0" fontId="7" fillId="0" borderId="5" xfId="0" applyFont="1" applyFill="1" applyBorder="1" applyAlignment="1" applyProtection="1">
      <alignment horizontal="justify" vertical="top" wrapText="1"/>
    </xf>
    <xf numFmtId="0" fontId="3" fillId="2" borderId="5" xfId="0" applyFont="1" applyFill="1" applyBorder="1" applyAlignment="1" applyProtection="1">
      <alignment horizontal="justify" vertical="top" wrapText="1"/>
    </xf>
    <xf numFmtId="0" fontId="3" fillId="0" borderId="5" xfId="0" applyFont="1" applyBorder="1" applyAlignment="1" applyProtection="1">
      <alignment horizontal="center" vertical="top" wrapText="1"/>
    </xf>
    <xf numFmtId="166" fontId="3" fillId="0" borderId="5" xfId="0" applyNumberFormat="1" applyFont="1" applyFill="1" applyBorder="1" applyAlignment="1" applyProtection="1">
      <alignment horizontal="center" vertical="top" wrapText="1"/>
    </xf>
    <xf numFmtId="1" fontId="3" fillId="0" borderId="5" xfId="0" applyNumberFormat="1" applyFont="1" applyFill="1" applyBorder="1" applyAlignment="1" applyProtection="1">
      <alignment horizontal="center" vertical="top"/>
    </xf>
    <xf numFmtId="0" fontId="4" fillId="0" borderId="5"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3" fontId="3" fillId="8" borderId="5" xfId="0" applyNumberFormat="1" applyFont="1" applyFill="1" applyBorder="1" applyAlignment="1" applyProtection="1">
      <alignment horizontal="center" vertical="top"/>
    </xf>
    <xf numFmtId="0" fontId="3" fillId="0" borderId="5" xfId="0" applyFont="1" applyFill="1" applyBorder="1" applyAlignment="1" applyProtection="1">
      <alignment horizontal="justify" vertical="top" wrapText="1"/>
      <protection locked="0"/>
    </xf>
    <xf numFmtId="14" fontId="3" fillId="0" borderId="5" xfId="0" applyNumberFormat="1" applyFont="1" applyBorder="1" applyAlignment="1">
      <alignment horizontal="center" vertical="top"/>
    </xf>
    <xf numFmtId="0" fontId="3" fillId="0" borderId="5" xfId="0" applyFont="1" applyBorder="1" applyAlignment="1">
      <alignment horizontal="left" vertical="top" wrapText="1"/>
    </xf>
    <xf numFmtId="0" fontId="3" fillId="0" borderId="5" xfId="0" applyFont="1" applyBorder="1" applyAlignment="1">
      <alignment horizontal="justify" vertical="top"/>
    </xf>
    <xf numFmtId="0" fontId="0" fillId="2" borderId="1" xfId="0" applyFill="1" applyBorder="1" applyAlignment="1">
      <alignment vertical="top" wrapText="1"/>
    </xf>
    <xf numFmtId="0" fontId="22" fillId="2" borderId="3" xfId="0" applyFont="1" applyFill="1" applyBorder="1" applyAlignment="1">
      <alignment horizontal="center" vertical="top"/>
    </xf>
    <xf numFmtId="0" fontId="19" fillId="0" borderId="2" xfId="0" applyFont="1" applyFill="1" applyBorder="1" applyAlignment="1">
      <alignment horizontal="left" vertical="top" wrapText="1"/>
    </xf>
    <xf numFmtId="14" fontId="3" fillId="0" borderId="4" xfId="0" applyNumberFormat="1" applyFont="1" applyBorder="1" applyAlignment="1">
      <alignment horizontal="justify" vertical="top" wrapText="1"/>
    </xf>
    <xf numFmtId="0" fontId="0" fillId="0" borderId="2" xfId="0" applyFont="1" applyFill="1" applyBorder="1" applyAlignment="1">
      <alignment horizontal="justify" vertical="top" wrapText="1"/>
    </xf>
    <xf numFmtId="0" fontId="3" fillId="2" borderId="1" xfId="0" applyFont="1" applyFill="1" applyBorder="1" applyAlignment="1" applyProtection="1">
      <alignment horizontal="justify" vertical="top" wrapText="1"/>
    </xf>
    <xf numFmtId="0" fontId="3" fillId="0" borderId="8" xfId="0" applyFont="1" applyFill="1" applyBorder="1" applyAlignment="1" applyProtection="1">
      <alignment horizontal="justify" vertical="top" wrapText="1"/>
    </xf>
    <xf numFmtId="0" fontId="10" fillId="0" borderId="7" xfId="0" applyFont="1" applyBorder="1" applyAlignment="1" applyProtection="1">
      <alignment horizontal="justify" vertical="top" wrapText="1"/>
    </xf>
    <xf numFmtId="0" fontId="3" fillId="0" borderId="4" xfId="0" applyFont="1" applyFill="1" applyBorder="1" applyAlignment="1">
      <alignment horizontal="justify" vertical="top" wrapText="1"/>
    </xf>
    <xf numFmtId="0" fontId="3" fillId="0" borderId="4" xfId="0" applyFont="1" applyBorder="1"/>
    <xf numFmtId="0" fontId="18" fillId="0" borderId="1" xfId="0" applyFont="1" applyFill="1" applyBorder="1" applyAlignment="1" applyProtection="1">
      <alignment horizontal="center"/>
    </xf>
    <xf numFmtId="0" fontId="18"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2" borderId="1" xfId="0" applyFill="1" applyBorder="1" applyAlignment="1">
      <alignment horizontal="center"/>
    </xf>
    <xf numFmtId="0" fontId="13" fillId="0" borderId="1" xfId="0" applyFont="1" applyFill="1" applyBorder="1" applyAlignment="1">
      <alignment horizontal="justify" vertical="top" wrapText="1"/>
    </xf>
    <xf numFmtId="0" fontId="30" fillId="0" borderId="0" xfId="0" applyFont="1" applyAlignment="1">
      <alignment horizontal="center" vertical="center"/>
    </xf>
    <xf numFmtId="0" fontId="6" fillId="7" borderId="1" xfId="0" applyFont="1" applyFill="1" applyBorder="1" applyAlignment="1">
      <alignment horizontal="center" vertical="center" wrapText="1"/>
    </xf>
    <xf numFmtId="0" fontId="3" fillId="6" borderId="1" xfId="0" applyFont="1" applyFill="1" applyBorder="1" applyAlignment="1">
      <alignment vertical="top"/>
    </xf>
    <xf numFmtId="0" fontId="3" fillId="8" borderId="1" xfId="0" applyFont="1" applyFill="1" applyBorder="1" applyAlignment="1">
      <alignment vertical="top"/>
    </xf>
    <xf numFmtId="0" fontId="3" fillId="6" borderId="1" xfId="0" applyFont="1" applyFill="1" applyBorder="1" applyAlignment="1">
      <alignment vertical="top" wrapText="1"/>
    </xf>
    <xf numFmtId="0" fontId="3" fillId="8" borderId="1" xfId="0" applyFont="1" applyFill="1" applyBorder="1" applyAlignment="1">
      <alignment vertical="top" wrapText="1"/>
    </xf>
    <xf numFmtId="0" fontId="4" fillId="0" borderId="1" xfId="0" applyFont="1" applyBorder="1" applyAlignment="1">
      <alignment horizontal="justify" vertical="top" wrapText="1"/>
    </xf>
    <xf numFmtId="0" fontId="3" fillId="0" borderId="2" xfId="0" applyFont="1" applyBorder="1" applyAlignment="1">
      <alignment vertical="top"/>
    </xf>
    <xf numFmtId="0" fontId="3" fillId="0" borderId="5" xfId="0" applyFont="1" applyBorder="1" applyAlignment="1">
      <alignment vertical="top" wrapText="1"/>
    </xf>
    <xf numFmtId="0" fontId="3" fillId="0" borderId="4" xfId="0" applyFont="1" applyBorder="1" applyAlignment="1">
      <alignment vertical="top" wrapText="1"/>
    </xf>
    <xf numFmtId="14" fontId="3" fillId="2" borderId="1" xfId="0" applyNumberFormat="1" applyFont="1" applyFill="1" applyBorder="1" applyAlignment="1">
      <alignment horizontal="justify" vertical="top" wrapText="1"/>
    </xf>
    <xf numFmtId="0" fontId="3" fillId="0" borderId="4" xfId="0" applyFont="1" applyBorder="1" applyAlignment="1">
      <alignment vertical="top"/>
    </xf>
    <xf numFmtId="0" fontId="3" fillId="0" borderId="1" xfId="0" applyFont="1" applyBorder="1" applyAlignment="1" applyProtection="1">
      <alignment horizontal="justify" vertical="top" wrapText="1"/>
      <protection locked="0"/>
    </xf>
    <xf numFmtId="0" fontId="3" fillId="4" borderId="1" xfId="0" applyFont="1" applyFill="1" applyBorder="1" applyAlignment="1">
      <alignment horizontal="justify" vertical="top" wrapText="1"/>
    </xf>
    <xf numFmtId="14" fontId="10" fillId="0" borderId="1" xfId="0" applyNumberFormat="1" applyFont="1" applyBorder="1" applyAlignment="1">
      <alignment horizontal="justify" vertical="top" wrapText="1"/>
    </xf>
    <xf numFmtId="0" fontId="3" fillId="4" borderId="2" xfId="0" applyFont="1" applyFill="1" applyBorder="1" applyAlignment="1">
      <alignment horizontal="justify" vertical="top" wrapText="1"/>
    </xf>
    <xf numFmtId="14" fontId="3" fillId="0" borderId="1" xfId="0" applyNumberFormat="1" applyFont="1" applyBorder="1" applyAlignment="1">
      <alignment horizontal="justify" vertical="top" wrapText="1"/>
    </xf>
    <xf numFmtId="0" fontId="1" fillId="0" borderId="2" xfId="0" applyFont="1" applyBorder="1" applyAlignment="1">
      <alignment horizontal="justify" vertical="top" wrapText="1"/>
    </xf>
    <xf numFmtId="0" fontId="1" fillId="0" borderId="4" xfId="0" applyFont="1" applyBorder="1" applyAlignment="1">
      <alignment horizontal="justify" vertical="top" wrapText="1"/>
    </xf>
    <xf numFmtId="14" fontId="3" fillId="0" borderId="1" xfId="0" applyNumberFormat="1" applyFont="1" applyFill="1" applyBorder="1" applyAlignment="1">
      <alignment horizontal="center" vertical="top"/>
    </xf>
    <xf numFmtId="0" fontId="51" fillId="0" borderId="1" xfId="0" applyFont="1" applyFill="1" applyBorder="1" applyAlignment="1" applyProtection="1">
      <alignment horizontal="center" vertical="top"/>
    </xf>
    <xf numFmtId="0" fontId="48" fillId="0" borderId="0" xfId="0" applyFont="1"/>
    <xf numFmtId="0" fontId="48" fillId="0" borderId="2" xfId="0" applyFont="1" applyFill="1" applyBorder="1" applyAlignment="1" applyProtection="1">
      <alignment horizontal="justify" vertical="top" wrapText="1"/>
    </xf>
    <xf numFmtId="0" fontId="48" fillId="0" borderId="2" xfId="0" applyFont="1" applyFill="1" applyBorder="1" applyAlignment="1" applyProtection="1">
      <alignment horizontal="center" vertical="top"/>
    </xf>
    <xf numFmtId="14" fontId="48" fillId="0" borderId="2" xfId="0" applyNumberFormat="1" applyFont="1" applyFill="1" applyBorder="1" applyAlignment="1" applyProtection="1">
      <alignment horizontal="center" vertical="top" wrapText="1"/>
    </xf>
    <xf numFmtId="1" fontId="56" fillId="0" borderId="1" xfId="0" applyNumberFormat="1" applyFont="1" applyBorder="1" applyAlignment="1">
      <alignment horizontal="center" vertical="top"/>
    </xf>
    <xf numFmtId="0" fontId="4" fillId="0" borderId="4" xfId="0" applyFont="1" applyFill="1" applyBorder="1" applyAlignment="1" applyProtection="1">
      <alignment horizontal="justify" vertical="top" wrapText="1"/>
    </xf>
    <xf numFmtId="0" fontId="6" fillId="6" borderId="1" xfId="0" applyFont="1" applyFill="1" applyBorder="1" applyAlignment="1">
      <alignment horizontal="center" vertical="center" wrapText="1"/>
    </xf>
    <xf numFmtId="0" fontId="48" fillId="0" borderId="1" xfId="0" applyFont="1" applyBorder="1" applyAlignment="1">
      <alignment horizontal="justify" vertical="top" wrapText="1"/>
    </xf>
    <xf numFmtId="0" fontId="48" fillId="0" borderId="1" xfId="0" applyFont="1" applyBorder="1" applyAlignment="1">
      <alignment horizontal="left" vertical="top"/>
    </xf>
    <xf numFmtId="0" fontId="48" fillId="7" borderId="1" xfId="0" applyFont="1" applyFill="1" applyBorder="1" applyAlignment="1">
      <alignment horizontal="center" vertical="top"/>
    </xf>
    <xf numFmtId="0" fontId="46" fillId="0" borderId="1" xfId="0" applyFont="1" applyFill="1" applyBorder="1" applyAlignment="1" applyProtection="1">
      <alignment horizontal="center"/>
    </xf>
    <xf numFmtId="0" fontId="3" fillId="0" borderId="0" xfId="0" applyFont="1" applyBorder="1" applyAlignment="1">
      <alignment horizontal="left" vertical="top" wrapText="1"/>
    </xf>
    <xf numFmtId="0" fontId="1" fillId="0" borderId="2" xfId="0" applyFont="1" applyFill="1" applyBorder="1" applyAlignment="1" applyProtection="1">
      <alignment horizontal="justify" vertical="top" wrapText="1"/>
    </xf>
    <xf numFmtId="0" fontId="1" fillId="0" borderId="4" xfId="0" applyFont="1" applyFill="1" applyBorder="1" applyAlignment="1" applyProtection="1">
      <alignment horizontal="justify" vertical="top" wrapText="1"/>
    </xf>
    <xf numFmtId="0" fontId="10" fillId="0" borderId="4" xfId="0" applyFont="1" applyFill="1" applyBorder="1" applyAlignment="1" applyProtection="1">
      <alignment horizontal="justify" vertical="top" wrapText="1"/>
    </xf>
    <xf numFmtId="0" fontId="56" fillId="0" borderId="1" xfId="0" applyFont="1" applyFill="1" applyBorder="1" applyAlignment="1" applyProtection="1">
      <alignment horizontal="justify" vertical="top" wrapText="1"/>
      <protection locked="0"/>
    </xf>
    <xf numFmtId="0" fontId="4" fillId="6" borderId="1" xfId="0" applyFont="1" applyFill="1" applyBorder="1" applyAlignment="1" applyProtection="1">
      <alignment horizontal="justify" vertical="top" wrapText="1"/>
    </xf>
    <xf numFmtId="0" fontId="7" fillId="0" borderId="1" xfId="0" applyFont="1" applyBorder="1" applyAlignment="1">
      <alignment horizontal="justify" vertical="top" wrapText="1"/>
    </xf>
    <xf numFmtId="14" fontId="3" fillId="0" borderId="0" xfId="0" applyNumberFormat="1" applyFont="1" applyAlignment="1">
      <alignment vertical="top"/>
    </xf>
    <xf numFmtId="2" fontId="3" fillId="0" borderId="0" xfId="0" applyNumberFormat="1" applyFont="1" applyAlignment="1">
      <alignment vertical="top"/>
    </xf>
    <xf numFmtId="0" fontId="3" fillId="2" borderId="0" xfId="0" applyFont="1" applyFill="1"/>
    <xf numFmtId="0" fontId="7" fillId="0" borderId="0" xfId="0" applyFont="1" applyAlignment="1">
      <alignment vertical="center"/>
    </xf>
    <xf numFmtId="0" fontId="7" fillId="0" borderId="0" xfId="0" applyFont="1" applyAlignment="1">
      <alignment horizontal="center"/>
    </xf>
    <xf numFmtId="0" fontId="62" fillId="0" borderId="2" xfId="0" applyFont="1" applyBorder="1" applyAlignment="1">
      <alignment horizontal="center" vertical="center"/>
    </xf>
    <xf numFmtId="0" fontId="62" fillId="0" borderId="2" xfId="0" applyFont="1" applyBorder="1" applyAlignment="1">
      <alignment horizontal="center" vertical="center" wrapText="1"/>
    </xf>
    <xf numFmtId="0" fontId="62" fillId="0" borderId="2" xfId="0" applyFont="1" applyBorder="1"/>
    <xf numFmtId="0" fontId="62" fillId="14" borderId="2" xfId="0" applyFont="1" applyFill="1" applyBorder="1"/>
    <xf numFmtId="0" fontId="62" fillId="0" borderId="2" xfId="0" applyFont="1" applyBorder="1" applyAlignment="1">
      <alignment horizontal="justify" vertical="center" wrapText="1"/>
    </xf>
    <xf numFmtId="0" fontId="7" fillId="10" borderId="11" xfId="0" applyFont="1" applyFill="1" applyBorder="1" applyAlignment="1">
      <alignment vertical="center" wrapText="1"/>
    </xf>
    <xf numFmtId="0" fontId="7" fillId="14" borderId="11" xfId="0" applyFont="1" applyFill="1" applyBorder="1" applyAlignment="1">
      <alignment vertical="center" wrapText="1"/>
    </xf>
    <xf numFmtId="0" fontId="7" fillId="15" borderId="11" xfId="0" applyFont="1" applyFill="1" applyBorder="1" applyAlignment="1">
      <alignment vertical="center" wrapText="1"/>
    </xf>
    <xf numFmtId="0" fontId="7" fillId="16" borderId="11" xfId="0" applyFont="1" applyFill="1" applyBorder="1" applyAlignment="1">
      <alignment vertical="center" wrapText="1"/>
    </xf>
    <xf numFmtId="0" fontId="7" fillId="0" borderId="7" xfId="0" applyFont="1" applyBorder="1" applyAlignment="1">
      <alignment horizontal="center"/>
    </xf>
    <xf numFmtId="0" fontId="7" fillId="0" borderId="1" xfId="0" applyFont="1" applyBorder="1" applyAlignment="1">
      <alignment horizontal="center"/>
    </xf>
    <xf numFmtId="0" fontId="7" fillId="10" borderId="5" xfId="0" applyFont="1" applyFill="1" applyBorder="1" applyAlignment="1">
      <alignment vertical="center" wrapText="1"/>
    </xf>
    <xf numFmtId="0" fontId="7" fillId="14" borderId="5" xfId="0" applyFont="1" applyFill="1" applyBorder="1" applyAlignment="1">
      <alignment vertical="center" wrapText="1"/>
    </xf>
    <xf numFmtId="0" fontId="7" fillId="15" borderId="5" xfId="0" applyFont="1" applyFill="1" applyBorder="1" applyAlignment="1">
      <alignment vertical="center" wrapText="1"/>
    </xf>
    <xf numFmtId="0" fontId="7" fillId="16" borderId="5" xfId="0" applyFont="1" applyFill="1" applyBorder="1" applyAlignment="1">
      <alignment vertical="center" wrapText="1"/>
    </xf>
    <xf numFmtId="14" fontId="3" fillId="16" borderId="1" xfId="0" applyNumberFormat="1" applyFont="1" applyFill="1" applyBorder="1" applyAlignment="1">
      <alignment horizontal="center" vertical="top"/>
    </xf>
    <xf numFmtId="0" fontId="3" fillId="16" borderId="1" xfId="0" applyFont="1" applyFill="1" applyBorder="1" applyAlignment="1">
      <alignment horizontal="justify" vertical="top" wrapText="1"/>
    </xf>
    <xf numFmtId="0" fontId="46" fillId="0" borderId="0" xfId="0" applyFont="1"/>
    <xf numFmtId="0" fontId="46" fillId="0" borderId="7" xfId="0" applyFont="1" applyBorder="1"/>
    <xf numFmtId="0" fontId="46" fillId="0" borderId="1" xfId="0" applyFont="1" applyBorder="1"/>
    <xf numFmtId="0" fontId="46" fillId="15" borderId="1" xfId="0" applyFont="1" applyFill="1" applyBorder="1"/>
    <xf numFmtId="0" fontId="3" fillId="15" borderId="1" xfId="0" applyFont="1" applyFill="1" applyBorder="1" applyAlignment="1">
      <alignment horizontal="justify" vertical="top" wrapText="1"/>
    </xf>
    <xf numFmtId="14" fontId="3" fillId="15" borderId="1" xfId="0" applyNumberFormat="1" applyFont="1" applyFill="1" applyBorder="1" applyAlignment="1">
      <alignment horizontal="center" vertical="top"/>
    </xf>
    <xf numFmtId="0" fontId="3" fillId="15" borderId="1" xfId="0" applyFont="1" applyFill="1" applyBorder="1" applyAlignment="1">
      <alignment vertical="top" wrapText="1"/>
    </xf>
    <xf numFmtId="0" fontId="46" fillId="14" borderId="1" xfId="0" applyFont="1" applyFill="1" applyBorder="1"/>
    <xf numFmtId="0" fontId="7" fillId="16" borderId="1" xfId="0" applyFont="1" applyFill="1" applyBorder="1" applyAlignment="1">
      <alignment horizontal="justify" vertical="top" wrapText="1"/>
    </xf>
    <xf numFmtId="0" fontId="23" fillId="15" borderId="1" xfId="0" applyFont="1" applyFill="1" applyBorder="1" applyAlignment="1">
      <alignment horizontal="justify" vertical="top" wrapText="1"/>
    </xf>
    <xf numFmtId="0" fontId="3" fillId="15" borderId="1" xfId="0" applyFont="1" applyFill="1" applyBorder="1" applyAlignment="1">
      <alignment horizontal="justify" vertical="top"/>
    </xf>
    <xf numFmtId="0" fontId="7" fillId="0" borderId="1" xfId="0" applyFont="1" applyBorder="1" applyAlignment="1">
      <alignment vertical="center" wrapText="1"/>
    </xf>
    <xf numFmtId="0" fontId="23" fillId="16" borderId="1" xfId="0" applyFont="1" applyFill="1" applyBorder="1" applyAlignment="1">
      <alignment horizontal="justify" vertical="top" wrapText="1"/>
    </xf>
    <xf numFmtId="0" fontId="23" fillId="0" borderId="1" xfId="0" applyFont="1" applyBorder="1" applyAlignment="1">
      <alignment horizontal="justify" vertical="top" wrapText="1"/>
    </xf>
    <xf numFmtId="14" fontId="3" fillId="14" borderId="1" xfId="0" applyNumberFormat="1" applyFont="1" applyFill="1" applyBorder="1" applyAlignment="1">
      <alignment horizontal="center" vertical="top"/>
    </xf>
    <xf numFmtId="0" fontId="3" fillId="14" borderId="1" xfId="0" applyFont="1" applyFill="1" applyBorder="1" applyAlignment="1">
      <alignment horizontal="justify" vertical="top" wrapText="1"/>
    </xf>
    <xf numFmtId="0" fontId="3" fillId="14" borderId="1" xfId="0" applyFont="1" applyFill="1" applyBorder="1" applyAlignment="1">
      <alignment horizontal="justify" vertical="top"/>
    </xf>
    <xf numFmtId="0" fontId="3" fillId="14" borderId="1" xfId="0" applyFont="1" applyFill="1" applyBorder="1" applyAlignment="1">
      <alignment vertical="top" wrapText="1"/>
    </xf>
    <xf numFmtId="0" fontId="3" fillId="15" borderId="1" xfId="0" applyFont="1" applyFill="1" applyBorder="1" applyAlignment="1">
      <alignment horizontal="left" vertical="top"/>
    </xf>
    <xf numFmtId="0" fontId="0" fillId="0" borderId="0" xfId="0" applyAlignment="1">
      <alignment horizontal="left" vertical="center"/>
    </xf>
    <xf numFmtId="0" fontId="7" fillId="0" borderId="1" xfId="0" applyFont="1" applyBorder="1" applyAlignment="1">
      <alignment vertical="top" wrapText="1"/>
    </xf>
    <xf numFmtId="14" fontId="3" fillId="10" borderId="1" xfId="0" applyNumberFormat="1" applyFont="1" applyFill="1" applyBorder="1" applyAlignment="1">
      <alignment horizontal="center" vertical="top"/>
    </xf>
    <xf numFmtId="0" fontId="46" fillId="10" borderId="19" xfId="0" applyFont="1" applyFill="1" applyBorder="1" applyAlignment="1">
      <alignment horizontal="left" vertical="top" wrapText="1"/>
    </xf>
    <xf numFmtId="0" fontId="46" fillId="10" borderId="19" xfId="0" applyFont="1" applyFill="1" applyBorder="1" applyAlignment="1">
      <alignment vertical="top" wrapText="1"/>
    </xf>
    <xf numFmtId="14" fontId="46" fillId="10" borderId="19" xfId="0" applyNumberFormat="1" applyFont="1" applyFill="1" applyBorder="1" applyAlignment="1">
      <alignment horizontal="center" vertical="top"/>
    </xf>
    <xf numFmtId="0" fontId="46" fillId="16" borderId="1" xfId="0" applyFont="1" applyFill="1" applyBorder="1" applyAlignment="1">
      <alignment vertical="top"/>
    </xf>
    <xf numFmtId="0" fontId="46" fillId="16" borderId="1" xfId="0" applyFont="1" applyFill="1" applyBorder="1" applyAlignment="1">
      <alignment horizontal="left" vertical="top"/>
    </xf>
    <xf numFmtId="0" fontId="46" fillId="15" borderId="1" xfId="0" applyFont="1" applyFill="1" applyBorder="1" applyAlignment="1">
      <alignment vertical="top"/>
    </xf>
    <xf numFmtId="0" fontId="46" fillId="15" borderId="1" xfId="0" applyFont="1" applyFill="1" applyBorder="1" applyAlignment="1">
      <alignment horizontal="left" vertical="top"/>
    </xf>
    <xf numFmtId="14" fontId="46" fillId="14" borderId="1" xfId="0" applyNumberFormat="1" applyFont="1" applyFill="1" applyBorder="1" applyAlignment="1">
      <alignment horizontal="center" vertical="top"/>
    </xf>
    <xf numFmtId="0" fontId="46" fillId="14" borderId="1" xfId="0" applyFont="1" applyFill="1" applyBorder="1" applyAlignment="1">
      <alignment vertical="top"/>
    </xf>
    <xf numFmtId="0" fontId="46" fillId="14" borderId="1" xfId="0" applyFont="1" applyFill="1" applyBorder="1" applyAlignment="1">
      <alignment horizontal="left" vertical="top"/>
    </xf>
    <xf numFmtId="0" fontId="46" fillId="10" borderId="19" xfId="0" applyFont="1" applyFill="1" applyBorder="1" applyAlignment="1">
      <alignment vertical="top"/>
    </xf>
    <xf numFmtId="0" fontId="46" fillId="10" borderId="1" xfId="0" applyFont="1" applyFill="1" applyBorder="1" applyAlignment="1">
      <alignment vertical="top"/>
    </xf>
    <xf numFmtId="0" fontId="46" fillId="16" borderId="1" xfId="0" applyFont="1" applyFill="1" applyBorder="1" applyAlignment="1">
      <alignment horizontal="center" vertical="top"/>
    </xf>
    <xf numFmtId="0" fontId="7" fillId="16" borderId="1" xfId="0" applyFont="1" applyFill="1" applyBorder="1" applyAlignment="1">
      <alignment vertical="top"/>
    </xf>
    <xf numFmtId="0" fontId="7" fillId="16" borderId="1" xfId="0" applyFont="1" applyFill="1" applyBorder="1" applyAlignment="1">
      <alignment horizontal="center" vertical="top"/>
    </xf>
    <xf numFmtId="0" fontId="7" fillId="16" borderId="1" xfId="0" applyFont="1" applyFill="1" applyBorder="1" applyAlignment="1">
      <alignment horizontal="left" vertical="top"/>
    </xf>
    <xf numFmtId="0" fontId="7" fillId="15" borderId="1" xfId="0" applyFont="1" applyFill="1" applyBorder="1" applyAlignment="1">
      <alignment vertical="top"/>
    </xf>
    <xf numFmtId="14" fontId="7" fillId="14" borderId="1" xfId="0" applyNumberFormat="1" applyFont="1" applyFill="1" applyBorder="1" applyAlignment="1">
      <alignment horizontal="center" vertical="top"/>
    </xf>
    <xf numFmtId="0" fontId="7" fillId="14" borderId="1" xfId="0" applyFont="1" applyFill="1" applyBorder="1" applyAlignment="1">
      <alignment vertical="top"/>
    </xf>
    <xf numFmtId="0" fontId="7" fillId="14" borderId="1" xfId="0" applyFont="1" applyFill="1" applyBorder="1" applyAlignment="1">
      <alignment horizontal="left" vertical="top"/>
    </xf>
    <xf numFmtId="0" fontId="7" fillId="10" borderId="1" xfId="0" applyFont="1" applyFill="1" applyBorder="1" applyAlignment="1">
      <alignment vertical="top"/>
    </xf>
    <xf numFmtId="0" fontId="7" fillId="15" borderId="1" xfId="0" applyFont="1" applyFill="1" applyBorder="1" applyAlignment="1">
      <alignment horizontal="left" vertical="top"/>
    </xf>
    <xf numFmtId="0" fontId="46" fillId="14" borderId="1" xfId="0" applyFont="1" applyFill="1" applyBorder="1" applyAlignment="1">
      <alignment horizontal="center" vertical="top"/>
    </xf>
    <xf numFmtId="0" fontId="23" fillId="15" borderId="1" xfId="0" applyFont="1" applyFill="1" applyBorder="1" applyAlignment="1">
      <alignment horizontal="left" vertical="top" wrapText="1"/>
    </xf>
    <xf numFmtId="0" fontId="46" fillId="15" borderId="1" xfId="0" applyFont="1" applyFill="1" applyBorder="1" applyAlignment="1">
      <alignment horizontal="center" vertical="top"/>
    </xf>
    <xf numFmtId="0" fontId="0" fillId="0" borderId="1" xfId="0" applyNumberFormat="1" applyFont="1" applyFill="1" applyBorder="1" applyAlignment="1">
      <alignment horizontal="justify" vertical="top" wrapText="1"/>
    </xf>
    <xf numFmtId="0" fontId="48" fillId="0" borderId="1" xfId="0" applyNumberFormat="1" applyFont="1" applyFill="1" applyBorder="1" applyAlignment="1">
      <alignment horizontal="justify" vertical="top" wrapText="1"/>
    </xf>
    <xf numFmtId="0" fontId="48" fillId="8" borderId="1" xfId="0" applyFont="1" applyFill="1" applyBorder="1" applyAlignment="1">
      <alignment horizontal="center" vertical="top"/>
    </xf>
    <xf numFmtId="0" fontId="1" fillId="0" borderId="1" xfId="0" applyNumberFormat="1" applyFont="1" applyFill="1" applyBorder="1" applyAlignment="1">
      <alignment horizontal="justify" vertical="top" wrapText="1"/>
    </xf>
    <xf numFmtId="0" fontId="18" fillId="4" borderId="1" xfId="0" applyFont="1" applyFill="1" applyBorder="1" applyAlignment="1" applyProtection="1">
      <alignment vertical="top" wrapText="1"/>
      <protection locked="0"/>
    </xf>
    <xf numFmtId="0" fontId="48" fillId="0" borderId="1" xfId="0" applyFont="1" applyBorder="1" applyAlignment="1">
      <alignment vertical="top" wrapText="1"/>
    </xf>
    <xf numFmtId="0" fontId="1" fillId="0" borderId="1" xfId="0" applyFont="1" applyFill="1" applyBorder="1" applyAlignment="1">
      <alignment horizontal="justify" vertical="top" wrapText="1"/>
    </xf>
    <xf numFmtId="0" fontId="48" fillId="0" borderId="1" xfId="0" applyFont="1" applyFill="1" applyBorder="1" applyAlignment="1">
      <alignment horizontal="justify" vertical="top" wrapText="1"/>
    </xf>
    <xf numFmtId="0" fontId="3" fillId="0" borderId="0" xfId="0" applyFont="1" applyFill="1"/>
    <xf numFmtId="0" fontId="2" fillId="2" borderId="0" xfId="0" applyFont="1" applyFill="1" applyBorder="1" applyAlignment="1" applyProtection="1">
      <alignment horizontal="center" vertical="top"/>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56" fillId="0" borderId="1" xfId="2" applyFont="1" applyFill="1" applyBorder="1" applyAlignment="1" applyProtection="1">
      <alignment horizontal="center" vertical="top"/>
      <protection locked="0"/>
    </xf>
    <xf numFmtId="0" fontId="61" fillId="2" borderId="6" xfId="0" applyFont="1" applyFill="1" applyBorder="1" applyAlignment="1">
      <alignment vertical="center" wrapText="1"/>
    </xf>
    <xf numFmtId="0" fontId="61" fillId="0" borderId="6" xfId="0" applyFont="1" applyBorder="1" applyAlignment="1">
      <alignment vertical="center" wrapText="1"/>
    </xf>
    <xf numFmtId="0" fontId="7"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wrapText="1"/>
    </xf>
    <xf numFmtId="0" fontId="7" fillId="0" borderId="1" xfId="0" applyFont="1" applyBorder="1" applyAlignment="1">
      <alignment horizontal="center" vertical="top"/>
    </xf>
    <xf numFmtId="0" fontId="7" fillId="0" borderId="4" xfId="0" applyFont="1" applyBorder="1" applyAlignment="1">
      <alignment horizontal="center" vertical="top"/>
    </xf>
    <xf numFmtId="0" fontId="3" fillId="0" borderId="4" xfId="0" applyFont="1" applyBorder="1" applyAlignment="1">
      <alignment horizontal="center" vertical="top" wrapText="1"/>
    </xf>
    <xf numFmtId="0" fontId="7" fillId="0" borderId="4" xfId="0" applyFont="1" applyBorder="1" applyAlignment="1">
      <alignment horizontal="center" vertical="top" wrapText="1"/>
    </xf>
    <xf numFmtId="14" fontId="7" fillId="2" borderId="4" xfId="0" applyNumberFormat="1" applyFont="1" applyFill="1" applyBorder="1" applyAlignment="1">
      <alignment horizontal="justify" vertical="top" wrapText="1"/>
    </xf>
    <xf numFmtId="0" fontId="7" fillId="0" borderId="4" xfId="0" applyFont="1" applyBorder="1" applyAlignment="1">
      <alignment horizontal="justify" vertical="top" wrapText="1"/>
    </xf>
    <xf numFmtId="14" fontId="7" fillId="0" borderId="4" xfId="0" applyNumberFormat="1" applyFont="1" applyBorder="1" applyAlignment="1">
      <alignment horizontal="center"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14" fontId="7" fillId="0" borderId="1" xfId="0" applyNumberFormat="1" applyFont="1" applyBorder="1" applyAlignment="1">
      <alignment horizontal="center" vertical="top" wrapText="1"/>
    </xf>
    <xf numFmtId="14" fontId="7" fillId="0" borderId="1" xfId="0" applyNumberFormat="1" applyFont="1" applyBorder="1" applyAlignment="1">
      <alignment vertical="center" wrapText="1"/>
    </xf>
    <xf numFmtId="0" fontId="46" fillId="0" borderId="1" xfId="0" applyFont="1" applyBorder="1" applyAlignment="1">
      <alignment vertical="center" wrapText="1"/>
    </xf>
    <xf numFmtId="0" fontId="46" fillId="0" borderId="0" xfId="0" applyFont="1" applyAlignment="1">
      <alignment vertical="center" wrapText="1"/>
    </xf>
    <xf numFmtId="0" fontId="7" fillId="0" borderId="0" xfId="0" applyFont="1" applyAlignment="1">
      <alignment vertical="top"/>
    </xf>
    <xf numFmtId="0" fontId="7" fillId="0" borderId="1" xfId="0" applyFont="1" applyBorder="1" applyAlignment="1">
      <alignment horizontal="center" vertical="top" wrapText="1"/>
    </xf>
    <xf numFmtId="14" fontId="7" fillId="2" borderId="1" xfId="0" applyNumberFormat="1" applyFont="1" applyFill="1" applyBorder="1" applyAlignment="1">
      <alignment horizontal="justify" vertical="top" wrapText="1"/>
    </xf>
    <xf numFmtId="0" fontId="7" fillId="0" borderId="2" xfId="0" applyFont="1" applyBorder="1" applyAlignment="1">
      <alignment horizontal="justify" vertical="top" wrapText="1"/>
    </xf>
    <xf numFmtId="0" fontId="7" fillId="2" borderId="1" xfId="0" applyFont="1" applyFill="1" applyBorder="1" applyAlignment="1">
      <alignment horizontal="left" vertical="top" wrapText="1"/>
    </xf>
    <xf numFmtId="14" fontId="7" fillId="2" borderId="1" xfId="0" applyNumberFormat="1" applyFont="1" applyFill="1" applyBorder="1" applyAlignment="1">
      <alignment horizontal="center" vertical="top" wrapText="1"/>
    </xf>
    <xf numFmtId="14" fontId="7" fillId="2" borderId="2" xfId="0" applyNumberFormat="1" applyFont="1" applyFill="1" applyBorder="1" applyAlignment="1">
      <alignment vertical="top"/>
    </xf>
    <xf numFmtId="0" fontId="7" fillId="0" borderId="2" xfId="0" applyFont="1" applyBorder="1" applyAlignment="1">
      <alignment horizontal="left" vertical="top" wrapText="1"/>
    </xf>
    <xf numFmtId="14" fontId="7" fillId="0" borderId="2" xfId="0" applyNumberFormat="1" applyFont="1" applyBorder="1" applyAlignment="1">
      <alignment horizontal="center" vertical="top" wrapText="1"/>
    </xf>
    <xf numFmtId="0" fontId="0" fillId="0" borderId="1" xfId="0" applyBorder="1" applyAlignment="1">
      <alignment wrapText="1"/>
    </xf>
    <xf numFmtId="0" fontId="7"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0" borderId="2" xfId="0" applyFont="1" applyBorder="1" applyAlignment="1">
      <alignment horizontal="center" vertical="top" wrapText="1"/>
    </xf>
    <xf numFmtId="0" fontId="7" fillId="2" borderId="1" xfId="0" applyFont="1" applyFill="1" applyBorder="1" applyAlignment="1">
      <alignment vertical="top" wrapText="1"/>
    </xf>
    <xf numFmtId="14" fontId="7" fillId="2" borderId="4" xfId="0" applyNumberFormat="1" applyFont="1" applyFill="1" applyBorder="1" applyAlignment="1">
      <alignment horizontal="center" vertical="top" wrapText="1"/>
    </xf>
    <xf numFmtId="0" fontId="7" fillId="0" borderId="2" xfId="0" applyFont="1" applyBorder="1" applyAlignment="1">
      <alignment vertical="top" wrapText="1"/>
    </xf>
    <xf numFmtId="14" fontId="7" fillId="2" borderId="2" xfId="0" applyNumberFormat="1" applyFont="1" applyFill="1" applyBorder="1" applyAlignment="1">
      <alignment vertical="top" wrapText="1"/>
    </xf>
    <xf numFmtId="0" fontId="7" fillId="0" borderId="0" xfId="0" applyFont="1" applyAlignment="1">
      <alignment vertical="center" wrapText="1"/>
    </xf>
    <xf numFmtId="14" fontId="7" fillId="2" borderId="2" xfId="0" applyNumberFormat="1" applyFont="1" applyFill="1" applyBorder="1" applyAlignment="1">
      <alignment horizontal="center" vertical="top" wrapText="1"/>
    </xf>
    <xf numFmtId="0" fontId="3" fillId="0" borderId="2"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vertical="top"/>
    </xf>
    <xf numFmtId="0" fontId="7" fillId="0" borderId="1" xfId="0" applyFont="1" applyBorder="1" applyAlignment="1">
      <alignment horizontal="left" vertical="top"/>
    </xf>
    <xf numFmtId="14" fontId="7" fillId="0" borderId="1" xfId="0" applyNumberFormat="1" applyFont="1" applyBorder="1" applyAlignment="1">
      <alignment horizontal="center" vertical="top"/>
    </xf>
    <xf numFmtId="0" fontId="7" fillId="2" borderId="2" xfId="0" applyFont="1" applyFill="1" applyBorder="1" applyAlignment="1">
      <alignment vertical="top"/>
    </xf>
    <xf numFmtId="0" fontId="7" fillId="2" borderId="1" xfId="0" applyFont="1" applyFill="1" applyBorder="1" applyAlignment="1">
      <alignment horizontal="left" vertical="top"/>
    </xf>
    <xf numFmtId="0" fontId="7" fillId="2" borderId="1" xfId="0" applyFont="1" applyFill="1" applyBorder="1" applyAlignment="1">
      <alignment vertical="top"/>
    </xf>
    <xf numFmtId="0" fontId="7" fillId="2" borderId="2" xfId="0" applyFont="1" applyFill="1" applyBorder="1" applyAlignment="1">
      <alignment vertical="top" wrapText="1"/>
    </xf>
    <xf numFmtId="0" fontId="7" fillId="2" borderId="1" xfId="0" applyFont="1" applyFill="1" applyBorder="1" applyAlignment="1">
      <alignment horizontal="justify" vertical="top" wrapText="1"/>
    </xf>
    <xf numFmtId="14" fontId="7" fillId="2" borderId="1" xfId="0" applyNumberFormat="1" applyFont="1" applyFill="1" applyBorder="1" applyAlignment="1">
      <alignment horizontal="center" vertical="top"/>
    </xf>
    <xf numFmtId="0" fontId="7" fillId="2" borderId="2" xfId="0" applyFont="1" applyFill="1" applyBorder="1" applyAlignment="1">
      <alignment horizontal="center" vertical="top" wrapText="1"/>
    </xf>
    <xf numFmtId="14" fontId="7" fillId="2" borderId="1" xfId="0" applyNumberFormat="1" applyFont="1" applyFill="1" applyBorder="1" applyAlignment="1">
      <alignment vertical="top" wrapText="1"/>
    </xf>
    <xf numFmtId="14" fontId="7" fillId="0" borderId="1" xfId="0" applyNumberFormat="1" applyFont="1" applyBorder="1" applyAlignment="1">
      <alignment vertical="top" wrapText="1"/>
    </xf>
    <xf numFmtId="14" fontId="7" fillId="0" borderId="2" xfId="0" applyNumberFormat="1" applyFont="1" applyBorder="1" applyAlignment="1">
      <alignment vertical="top" wrapText="1"/>
    </xf>
    <xf numFmtId="0" fontId="7" fillId="2" borderId="2" xfId="0" applyFont="1" applyFill="1" applyBorder="1" applyAlignment="1">
      <alignment horizontal="justify" vertical="top" wrapText="1"/>
    </xf>
    <xf numFmtId="14" fontId="0" fillId="0" borderId="1" xfId="0" applyNumberFormat="1" applyBorder="1"/>
    <xf numFmtId="0" fontId="10" fillId="0" borderId="2"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xf numFmtId="0" fontId="3" fillId="0" borderId="2" xfId="0" applyFont="1" applyBorder="1" applyAlignment="1">
      <alignmen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14" fontId="10" fillId="0" borderId="2" xfId="0" applyNumberFormat="1" applyFont="1" applyBorder="1" applyAlignment="1">
      <alignment horizontal="center" vertical="top" wrapText="1"/>
    </xf>
    <xf numFmtId="0" fontId="10" fillId="0" borderId="4" xfId="0" applyFont="1" applyBorder="1" applyAlignment="1">
      <alignment horizontal="center" vertical="top" wrapText="1"/>
    </xf>
    <xf numFmtId="0" fontId="3" fillId="0" borderId="11" xfId="0" applyFont="1" applyBorder="1" applyAlignment="1">
      <alignment horizontal="center" vertical="top" wrapText="1"/>
    </xf>
    <xf numFmtId="0" fontId="4" fillId="0" borderId="1" xfId="0" applyFont="1" applyBorder="1" applyAlignment="1">
      <alignment horizontal="justify" vertical="top"/>
    </xf>
    <xf numFmtId="0" fontId="23" fillId="0" borderId="1" xfId="0" applyFont="1" applyBorder="1" applyAlignment="1">
      <alignment vertical="top" wrapText="1"/>
    </xf>
    <xf numFmtId="14" fontId="23" fillId="0" borderId="1" xfId="0" applyNumberFormat="1" applyFont="1" applyBorder="1" applyAlignment="1">
      <alignment horizontal="center" vertical="top" wrapText="1"/>
    </xf>
    <xf numFmtId="0" fontId="0" fillId="0" borderId="1" xfId="0" applyFill="1" applyBorder="1" applyAlignment="1">
      <alignment horizontal="center"/>
    </xf>
    <xf numFmtId="0" fontId="0"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xf>
    <xf numFmtId="0" fontId="36" fillId="0" borderId="4" xfId="0" applyFont="1" applyBorder="1" applyAlignment="1" applyProtection="1">
      <alignment horizontal="justify" vertical="top" wrapText="1"/>
    </xf>
    <xf numFmtId="0" fontId="10" fillId="0" borderId="0" xfId="0" applyFont="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10" fillId="0" borderId="4" xfId="0" applyFont="1" applyBorder="1" applyAlignment="1">
      <alignment horizontal="justify" vertical="top" wrapText="1"/>
    </xf>
    <xf numFmtId="0" fontId="30" fillId="2" borderId="0" xfId="0" applyFont="1" applyFill="1" applyAlignment="1" applyProtection="1">
      <alignment horizontal="center" vertical="center"/>
    </xf>
    <xf numFmtId="0" fontId="29" fillId="3" borderId="1"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8" xfId="0" applyFont="1" applyBorder="1" applyAlignment="1">
      <alignment horizontal="left" vertical="center" wrapText="1"/>
    </xf>
    <xf numFmtId="0" fontId="7" fillId="2" borderId="1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1" fillId="2" borderId="6" xfId="0" applyFont="1" applyFill="1" applyBorder="1" applyAlignment="1">
      <alignment horizontal="center" vertical="center" wrapText="1"/>
    </xf>
    <xf numFmtId="0" fontId="61" fillId="2" borderId="6" xfId="0" applyFont="1" applyFill="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xf>
    <xf numFmtId="14" fontId="7" fillId="0" borderId="1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4" fontId="7" fillId="2" borderId="18" xfId="0" applyNumberFormat="1"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14" fontId="7" fillId="0" borderId="1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9" xfId="0" applyNumberFormat="1" applyFont="1" applyBorder="1" applyAlignment="1">
      <alignment horizontal="center"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18"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0" fillId="0" borderId="1" xfId="0" applyFont="1" applyBorder="1" applyAlignment="1">
      <alignment horizontal="center" vertical="top" wrapText="1"/>
    </xf>
    <xf numFmtId="0" fontId="46" fillId="10" borderId="1" xfId="0" applyFont="1" applyFill="1" applyBorder="1" applyAlignment="1">
      <alignment horizontal="center" vertical="top" wrapText="1"/>
    </xf>
    <xf numFmtId="0" fontId="7" fillId="0" borderId="1" xfId="0" applyFont="1" applyBorder="1" applyAlignment="1">
      <alignment horizontal="justify" vertical="center"/>
    </xf>
    <xf numFmtId="0" fontId="7" fillId="0" borderId="2" xfId="0" applyFont="1" applyBorder="1" applyAlignment="1">
      <alignment horizontal="left" vertical="center" wrapText="1"/>
    </xf>
    <xf numFmtId="0" fontId="46" fillId="10" borderId="2" xfId="0" applyFont="1" applyFill="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justify" wrapText="1"/>
    </xf>
    <xf numFmtId="0" fontId="2" fillId="0" borderId="1" xfId="0" applyFont="1" applyBorder="1" applyAlignment="1">
      <alignment horizontal="justify" vertical="justify" wrapText="1"/>
    </xf>
    <xf numFmtId="0" fontId="10" fillId="0" borderId="1" xfId="0" applyFont="1" applyFill="1" applyBorder="1" applyAlignment="1">
      <alignment horizontal="justify" vertical="top" wrapText="1"/>
    </xf>
    <xf numFmtId="9" fontId="46" fillId="14" borderId="1" xfId="0" applyNumberFormat="1" applyFont="1" applyFill="1" applyBorder="1" applyAlignment="1">
      <alignment horizontal="left" vertical="top"/>
    </xf>
    <xf numFmtId="9" fontId="7" fillId="14" borderId="1" xfId="0" applyNumberFormat="1" applyFont="1" applyFill="1" applyBorder="1" applyAlignment="1">
      <alignment horizontal="left" vertical="top"/>
    </xf>
    <xf numFmtId="0" fontId="46" fillId="10" borderId="1" xfId="0" applyFont="1" applyFill="1" applyBorder="1" applyAlignment="1">
      <alignment horizontal="left" vertical="top" wrapText="1"/>
    </xf>
    <xf numFmtId="14" fontId="46" fillId="10" borderId="1" xfId="0" applyNumberFormat="1" applyFont="1" applyFill="1" applyBorder="1" applyAlignment="1">
      <alignment horizontal="center" vertical="top"/>
    </xf>
    <xf numFmtId="0" fontId="46" fillId="10" borderId="1" xfId="0" applyFont="1" applyFill="1" applyBorder="1" applyAlignment="1">
      <alignment horizontal="left" vertical="top"/>
    </xf>
    <xf numFmtId="0" fontId="46" fillId="10" borderId="1" xfId="0" applyFont="1" applyFill="1" applyBorder="1" applyAlignment="1">
      <alignment vertical="top" wrapText="1"/>
    </xf>
    <xf numFmtId="9" fontId="46" fillId="10" borderId="1" xfId="0" applyNumberFormat="1" applyFont="1" applyFill="1" applyBorder="1" applyAlignment="1">
      <alignment horizontal="left" vertical="top"/>
    </xf>
    <xf numFmtId="0" fontId="46" fillId="10" borderId="1" xfId="0" applyFont="1" applyFill="1" applyBorder="1" applyAlignment="1">
      <alignment horizontal="center" vertical="top"/>
    </xf>
    <xf numFmtId="0" fontId="7" fillId="10" borderId="1" xfId="0" applyFont="1" applyFill="1" applyBorder="1" applyAlignment="1">
      <alignment horizontal="left" vertical="top"/>
    </xf>
    <xf numFmtId="9" fontId="7" fillId="10" borderId="1" xfId="0" applyNumberFormat="1" applyFont="1" applyFill="1" applyBorder="1" applyAlignment="1">
      <alignment horizontal="left" vertical="top"/>
    </xf>
    <xf numFmtId="0" fontId="66" fillId="10" borderId="1" xfId="3" applyFill="1" applyBorder="1" applyAlignment="1">
      <alignment horizontal="left" vertical="top" wrapText="1"/>
    </xf>
    <xf numFmtId="0" fontId="7" fillId="0" borderId="1" xfId="0" applyFont="1" applyBorder="1" applyAlignment="1">
      <alignment horizontal="center" vertical="top" wrapText="1"/>
    </xf>
    <xf numFmtId="0" fontId="7" fillId="14" borderId="1" xfId="0" applyFont="1" applyFill="1" applyBorder="1" applyAlignment="1">
      <alignment horizontal="center" vertical="top" wrapText="1"/>
    </xf>
    <xf numFmtId="49" fontId="7" fillId="14" borderId="1" xfId="0" applyNumberFormat="1" applyFont="1" applyFill="1" applyBorder="1" applyAlignment="1">
      <alignment horizontal="center" vertical="top" wrapText="1"/>
    </xf>
    <xf numFmtId="0" fontId="7" fillId="10" borderId="1" xfId="0" applyFont="1" applyFill="1" applyBorder="1" applyAlignment="1">
      <alignment horizontal="center" vertical="top" wrapText="1"/>
    </xf>
    <xf numFmtId="0" fontId="3" fillId="16" borderId="1" xfId="0" applyFont="1" applyFill="1" applyBorder="1" applyAlignment="1">
      <alignment horizontal="left" vertical="top" wrapText="1"/>
    </xf>
    <xf numFmtId="0" fontId="3" fillId="15" borderId="1" xfId="0" applyFont="1" applyFill="1" applyBorder="1" applyAlignment="1">
      <alignment horizontal="left" vertical="top" wrapText="1"/>
    </xf>
    <xf numFmtId="0" fontId="7" fillId="16" borderId="1" xfId="0" applyFont="1" applyFill="1" applyBorder="1" applyAlignment="1">
      <alignment horizontal="left" vertical="top" wrapText="1"/>
    </xf>
    <xf numFmtId="0" fontId="7" fillId="15" borderId="1" xfId="0" applyFont="1" applyFill="1" applyBorder="1" applyAlignment="1">
      <alignment horizontal="left" vertical="top" wrapText="1"/>
    </xf>
    <xf numFmtId="14" fontId="3" fillId="15" borderId="1" xfId="0" applyNumberFormat="1" applyFont="1" applyFill="1" applyBorder="1" applyAlignment="1">
      <alignment horizontal="left" vertical="top" wrapText="1"/>
    </xf>
    <xf numFmtId="0" fontId="7" fillId="10" borderId="1" xfId="0" applyFont="1" applyFill="1" applyBorder="1" applyAlignment="1">
      <alignment horizontal="left" vertical="top" wrapText="1"/>
    </xf>
    <xf numFmtId="0" fontId="23" fillId="14" borderId="1" xfId="0" applyFont="1" applyFill="1" applyBorder="1" applyAlignment="1">
      <alignment horizontal="left" vertical="top" wrapText="1"/>
    </xf>
    <xf numFmtId="14" fontId="7" fillId="0" borderId="1" xfId="0" applyNumberFormat="1" applyFont="1" applyBorder="1" applyAlignment="1">
      <alignment horizontal="left" vertical="top" wrapText="1"/>
    </xf>
    <xf numFmtId="0" fontId="3" fillId="14" borderId="1" xfId="0" applyFont="1" applyFill="1" applyBorder="1" applyAlignment="1">
      <alignment horizontal="left" vertical="top" wrapText="1"/>
    </xf>
    <xf numFmtId="0" fontId="7" fillId="14" borderId="1" xfId="0" applyFont="1" applyFill="1" applyBorder="1" applyAlignment="1">
      <alignment horizontal="left" vertical="top" wrapText="1"/>
    </xf>
    <xf numFmtId="0" fontId="23" fillId="0" borderId="1" xfId="0" applyFont="1" applyBorder="1" applyAlignment="1">
      <alignment horizontal="left" vertical="top" wrapText="1"/>
    </xf>
    <xf numFmtId="0" fontId="23" fillId="10" borderId="1" xfId="0" applyFont="1" applyFill="1" applyBorder="1" applyAlignment="1">
      <alignment horizontal="left" vertical="top" wrapText="1"/>
    </xf>
    <xf numFmtId="0" fontId="7" fillId="15" borderId="1" xfId="0" applyFont="1" applyFill="1" applyBorder="1" applyAlignment="1">
      <alignment horizontal="center" vertical="top"/>
    </xf>
    <xf numFmtId="0" fontId="7" fillId="10" borderId="18" xfId="0" applyFont="1" applyFill="1" applyBorder="1" applyAlignment="1">
      <alignment vertical="top" wrapText="1"/>
    </xf>
    <xf numFmtId="0" fontId="46" fillId="0" borderId="0" xfId="0" applyFont="1" applyAlignment="1">
      <alignment vertical="top"/>
    </xf>
    <xf numFmtId="0" fontId="46" fillId="0" borderId="7" xfId="0" applyFont="1" applyBorder="1" applyAlignment="1">
      <alignment vertical="top"/>
    </xf>
    <xf numFmtId="0" fontId="46" fillId="0" borderId="1" xfId="0" applyFont="1" applyBorder="1" applyAlignment="1">
      <alignment vertical="top"/>
    </xf>
    <xf numFmtId="0" fontId="7" fillId="10" borderId="11" xfId="0" applyFont="1" applyFill="1" applyBorder="1" applyAlignment="1">
      <alignment vertical="top" wrapText="1"/>
    </xf>
    <xf numFmtId="0" fontId="7" fillId="14" borderId="11" xfId="0" applyFont="1" applyFill="1" applyBorder="1" applyAlignment="1">
      <alignment vertical="top" wrapText="1"/>
    </xf>
    <xf numFmtId="0" fontId="7" fillId="15" borderId="11" xfId="0" applyFont="1" applyFill="1" applyBorder="1" applyAlignment="1">
      <alignment vertical="top" wrapText="1"/>
    </xf>
    <xf numFmtId="0" fontId="7" fillId="16" borderId="11" xfId="0" applyFont="1" applyFill="1" applyBorder="1" applyAlignment="1">
      <alignment vertical="top" wrapText="1"/>
    </xf>
    <xf numFmtId="0" fontId="7" fillId="0" borderId="0" xfId="0" applyFont="1" applyAlignment="1">
      <alignment horizontal="center" vertical="top"/>
    </xf>
    <xf numFmtId="0" fontId="7" fillId="0" borderId="7" xfId="0" applyFont="1" applyBorder="1" applyAlignment="1">
      <alignment horizontal="center" vertical="top"/>
    </xf>
    <xf numFmtId="0" fontId="7" fillId="10" borderId="5" xfId="0" applyFont="1" applyFill="1" applyBorder="1" applyAlignment="1">
      <alignment vertical="top" wrapText="1"/>
    </xf>
    <xf numFmtId="0" fontId="3" fillId="10" borderId="1" xfId="0" applyFont="1" applyFill="1" applyBorder="1" applyAlignment="1">
      <alignment horizontal="center" vertical="top"/>
    </xf>
    <xf numFmtId="0" fontId="3" fillId="10" borderId="1" xfId="0" applyFont="1" applyFill="1" applyBorder="1" applyAlignment="1">
      <alignment horizontal="left" vertical="top"/>
    </xf>
    <xf numFmtId="0" fontId="3" fillId="10" borderId="1" xfId="0" applyFont="1" applyFill="1" applyBorder="1" applyAlignment="1">
      <alignment vertical="top" wrapText="1"/>
    </xf>
    <xf numFmtId="0" fontId="7" fillId="0" borderId="4" xfId="0" applyFont="1" applyBorder="1" applyAlignment="1">
      <alignment horizontal="left" vertical="center" wrapText="1"/>
    </xf>
    <xf numFmtId="14"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14" fontId="7" fillId="0" borderId="4" xfId="0" applyNumberFormat="1" applyFont="1" applyBorder="1" applyAlignment="1">
      <alignment horizontal="center" vertical="center" wrapText="1"/>
    </xf>
    <xf numFmtId="0" fontId="3"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top" wrapText="1"/>
    </xf>
    <xf numFmtId="14" fontId="7" fillId="2"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7" fillId="2" borderId="2" xfId="0" applyFont="1" applyFill="1" applyBorder="1" applyAlignment="1">
      <alignment horizontal="left" vertical="center" wrapText="1"/>
    </xf>
    <xf numFmtId="14" fontId="7" fillId="2" borderId="2" xfId="0" applyNumberFormat="1" applyFont="1" applyFill="1" applyBorder="1" applyAlignment="1">
      <alignment horizontal="center" vertical="center" wrapText="1"/>
    </xf>
    <xf numFmtId="0" fontId="7" fillId="10" borderId="1" xfId="0" applyFont="1" applyFill="1" applyBorder="1" applyAlignment="1">
      <alignment horizontal="left" vertical="top"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8" fillId="6"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justify" vertical="top"/>
    </xf>
    <xf numFmtId="0" fontId="3" fillId="0" borderId="1" xfId="0" applyFont="1" applyFill="1" applyBorder="1" applyAlignment="1">
      <alignment vertical="top"/>
    </xf>
    <xf numFmtId="14" fontId="3" fillId="0" borderId="1" xfId="0" applyNumberFormat="1" applyFont="1" applyFill="1" applyBorder="1" applyAlignment="1">
      <alignment horizontal="justify" vertical="top" wrapText="1"/>
    </xf>
    <xf numFmtId="14" fontId="3" fillId="0" borderId="1" xfId="0" applyNumberFormat="1" applyFont="1" applyFill="1" applyBorder="1" applyAlignment="1">
      <alignment horizontal="center" vertical="top" wrapText="1"/>
    </xf>
    <xf numFmtId="0" fontId="0" fillId="0" borderId="1" xfId="0" applyFill="1" applyBorder="1"/>
    <xf numFmtId="14" fontId="1" fillId="0" borderId="1" xfId="0" applyNumberFormat="1" applyFont="1" applyFill="1" applyBorder="1" applyAlignment="1">
      <alignment horizontal="justify" vertical="top" wrapText="1"/>
    </xf>
    <xf numFmtId="0" fontId="3" fillId="0" borderId="1" xfId="0" applyFont="1" applyFill="1" applyBorder="1" applyAlignment="1">
      <alignment horizontal="center" vertical="top"/>
    </xf>
    <xf numFmtId="14" fontId="0" fillId="0" borderId="1" xfId="0" applyNumberFormat="1" applyFill="1" applyBorder="1" applyAlignment="1">
      <alignment horizontal="center" vertical="top"/>
    </xf>
    <xf numFmtId="0" fontId="7" fillId="0" borderId="1" xfId="0" applyFont="1" applyFill="1" applyBorder="1" applyAlignment="1">
      <alignment horizontal="justify" vertical="top" wrapText="1"/>
    </xf>
    <xf numFmtId="0" fontId="3" fillId="0" borderId="2" xfId="0" applyFont="1" applyFill="1" applyBorder="1" applyAlignment="1">
      <alignment horizontal="justify" vertical="top" wrapText="1"/>
    </xf>
    <xf numFmtId="0" fontId="1" fillId="0" borderId="2" xfId="0" applyFont="1" applyFill="1" applyBorder="1" applyAlignment="1">
      <alignment horizontal="justify" vertical="top" wrapText="1"/>
    </xf>
    <xf numFmtId="14" fontId="48" fillId="0" borderId="1" xfId="0" applyNumberFormat="1" applyFont="1" applyFill="1" applyBorder="1" applyAlignment="1">
      <alignment horizontal="center" vertical="top"/>
    </xf>
    <xf numFmtId="0" fontId="1" fillId="0" borderId="4" xfId="0" applyFont="1" applyFill="1" applyBorder="1" applyAlignment="1">
      <alignment horizontal="justify" vertical="top" wrapText="1"/>
    </xf>
    <xf numFmtId="0" fontId="48" fillId="0" borderId="1" xfId="0" applyFont="1" applyFill="1" applyBorder="1" applyAlignment="1">
      <alignment horizontal="center"/>
    </xf>
    <xf numFmtId="0" fontId="48" fillId="0" borderId="1" xfId="0" applyFont="1" applyFill="1" applyBorder="1"/>
    <xf numFmtId="0" fontId="48" fillId="0" borderId="1" xfId="0" applyFont="1" applyFill="1" applyBorder="1" applyAlignment="1">
      <alignment vertical="top" wrapText="1"/>
    </xf>
    <xf numFmtId="0" fontId="48" fillId="0" borderId="0" xfId="0" applyFont="1" applyFill="1"/>
    <xf numFmtId="0" fontId="48" fillId="0" borderId="1" xfId="0" applyFont="1" applyFill="1" applyBorder="1" applyAlignment="1">
      <alignment horizontal="left" vertical="top" wrapText="1"/>
    </xf>
    <xf numFmtId="0" fontId="51" fillId="0" borderId="1" xfId="0" applyFont="1" applyFill="1" applyBorder="1" applyAlignment="1">
      <alignment horizontal="justify" vertical="top" wrapText="1"/>
    </xf>
    <xf numFmtId="0" fontId="0" fillId="0" borderId="0" xfId="0" applyFill="1" applyAlignment="1">
      <alignment wrapText="1"/>
    </xf>
    <xf numFmtId="0" fontId="0" fillId="0" borderId="0" xfId="0" applyFill="1" applyAlignment="1">
      <alignment horizontal="center"/>
    </xf>
    <xf numFmtId="0" fontId="0" fillId="0" borderId="0" xfId="0" applyFill="1" applyAlignment="1">
      <alignment horizontal="left" wrapText="1"/>
    </xf>
    <xf numFmtId="14" fontId="3" fillId="0" borderId="2" xfId="0" applyNumberFormat="1" applyFont="1" applyFill="1" applyBorder="1" applyAlignment="1" applyProtection="1">
      <alignment horizontal="center" vertical="top" wrapText="1"/>
    </xf>
    <xf numFmtId="0" fontId="10" fillId="0" borderId="2" xfId="0" applyFont="1" applyFill="1" applyBorder="1" applyAlignment="1" applyProtection="1">
      <alignment horizontal="center" vertical="top"/>
    </xf>
    <xf numFmtId="0" fontId="10" fillId="0" borderId="1" xfId="0" applyFont="1" applyFill="1" applyBorder="1" applyAlignment="1" applyProtection="1">
      <alignment horizontal="center" vertical="top"/>
    </xf>
    <xf numFmtId="0" fontId="7" fillId="0" borderId="1" xfId="0" applyFont="1" applyFill="1" applyBorder="1" applyAlignment="1" applyProtection="1">
      <alignment horizontal="center" vertical="top" wrapText="1"/>
      <protection locked="0"/>
    </xf>
    <xf numFmtId="1" fontId="3" fillId="0" borderId="1" xfId="0" applyNumberFormat="1" applyFont="1" applyFill="1" applyBorder="1" applyAlignment="1" applyProtection="1">
      <alignment horizontal="center" vertical="top" wrapText="1"/>
      <protection locked="0"/>
    </xf>
    <xf numFmtId="0" fontId="3" fillId="0" borderId="2" xfId="0" applyFont="1" applyFill="1" applyBorder="1" applyAlignment="1">
      <alignment horizontal="left" vertical="top" wrapText="1"/>
    </xf>
    <xf numFmtId="14" fontId="3" fillId="0" borderId="2" xfId="0" applyNumberFormat="1" applyFont="1" applyFill="1" applyBorder="1" applyAlignment="1">
      <alignment horizontal="center" vertical="top" wrapText="1"/>
    </xf>
    <xf numFmtId="0" fontId="3" fillId="0" borderId="2"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22" fillId="0" borderId="3" xfId="0" applyFont="1" applyFill="1" applyBorder="1" applyAlignment="1">
      <alignment horizontal="center" vertical="top"/>
    </xf>
    <xf numFmtId="0" fontId="3" fillId="0" borderId="1" xfId="0" applyFont="1" applyFill="1" applyBorder="1" applyAlignment="1">
      <alignment horizontal="left"/>
    </xf>
    <xf numFmtId="0" fontId="23" fillId="0" borderId="1" xfId="0" applyFont="1" applyFill="1" applyBorder="1" applyAlignment="1">
      <alignment horizontal="center" vertical="top" wrapText="1"/>
    </xf>
    <xf numFmtId="0" fontId="0" fillId="0" borderId="1" xfId="0" applyFont="1" applyFill="1" applyBorder="1" applyAlignment="1">
      <alignment vertical="top" wrapText="1"/>
    </xf>
    <xf numFmtId="0" fontId="46" fillId="0" borderId="1" xfId="0" applyFont="1" applyFill="1" applyBorder="1" applyAlignment="1">
      <alignment horizontal="center" vertical="top" wrapText="1"/>
    </xf>
    <xf numFmtId="9" fontId="19" fillId="0" borderId="1" xfId="0" applyNumberFormat="1" applyFont="1" applyFill="1" applyBorder="1" applyAlignment="1">
      <alignment horizontal="center" vertical="top"/>
    </xf>
    <xf numFmtId="0" fontId="23"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top" wrapText="1"/>
      <protection locked="0"/>
    </xf>
    <xf numFmtId="0" fontId="0" fillId="0" borderId="1" xfId="0" applyFill="1" applyBorder="1" applyAlignment="1">
      <alignment horizontal="justify" vertical="top"/>
    </xf>
    <xf numFmtId="0" fontId="0" fillId="0" borderId="1" xfId="0" applyFill="1" applyBorder="1" applyAlignment="1">
      <alignment vertical="top"/>
    </xf>
    <xf numFmtId="0" fontId="0" fillId="0" borderId="1" xfId="0" applyFill="1" applyBorder="1" applyAlignment="1">
      <alignment horizontal="center" vertical="top"/>
    </xf>
    <xf numFmtId="0" fontId="48" fillId="0" borderId="1" xfId="0" applyFont="1" applyFill="1" applyBorder="1" applyAlignment="1" applyProtection="1">
      <alignment horizontal="left" vertical="top" wrapText="1"/>
    </xf>
    <xf numFmtId="0" fontId="58" fillId="0" borderId="1" xfId="0" applyFont="1" applyFill="1" applyBorder="1" applyAlignment="1" applyProtection="1">
      <alignment horizontal="center" vertical="top"/>
      <protection locked="0"/>
    </xf>
    <xf numFmtId="0" fontId="56" fillId="0" borderId="1" xfId="0" applyFont="1" applyFill="1" applyBorder="1" applyAlignment="1" applyProtection="1">
      <alignment horizontal="center" vertical="top"/>
      <protection locked="0"/>
    </xf>
    <xf numFmtId="14" fontId="56" fillId="0" borderId="1" xfId="0" applyNumberFormat="1" applyFont="1" applyFill="1" applyBorder="1" applyAlignment="1" applyProtection="1">
      <alignment horizontal="center" vertical="top"/>
      <protection locked="0"/>
    </xf>
    <xf numFmtId="14" fontId="56" fillId="0" borderId="1" xfId="0" applyNumberFormat="1" applyFont="1" applyFill="1" applyBorder="1" applyAlignment="1">
      <alignment horizontal="center" vertical="top"/>
    </xf>
    <xf numFmtId="0" fontId="56" fillId="0" borderId="1" xfId="0" applyFont="1" applyFill="1" applyBorder="1" applyAlignment="1" applyProtection="1">
      <alignment horizontal="center" vertical="top" wrapText="1"/>
      <protection locked="0"/>
    </xf>
    <xf numFmtId="9" fontId="56" fillId="0" borderId="1" xfId="0" applyNumberFormat="1" applyFont="1" applyFill="1" applyBorder="1" applyAlignment="1" applyProtection="1">
      <alignment horizontal="center" vertical="top"/>
      <protection locked="0"/>
    </xf>
    <xf numFmtId="0" fontId="56" fillId="0" borderId="1" xfId="0" applyFont="1" applyFill="1" applyBorder="1" applyAlignment="1">
      <alignment vertical="top" wrapText="1"/>
    </xf>
    <xf numFmtId="0" fontId="56" fillId="0" borderId="1" xfId="0" applyFont="1" applyFill="1" applyBorder="1" applyAlignment="1">
      <alignment horizontal="left" vertical="top" wrapText="1"/>
    </xf>
    <xf numFmtId="0" fontId="56" fillId="0" borderId="1" xfId="0" applyFont="1" applyFill="1" applyBorder="1" applyAlignment="1">
      <alignment horizontal="center" vertical="top" wrapText="1"/>
    </xf>
    <xf numFmtId="0" fontId="60" fillId="0" borderId="1" xfId="0" applyFont="1" applyFill="1" applyBorder="1" applyAlignment="1">
      <alignment vertical="top" wrapText="1"/>
    </xf>
    <xf numFmtId="0" fontId="56" fillId="0" borderId="1" xfId="0" applyFont="1" applyFill="1" applyBorder="1" applyAlignment="1" applyProtection="1">
      <alignment vertical="top" wrapText="1"/>
      <protection locked="0"/>
    </xf>
  </cellXfs>
  <cellStyles count="4">
    <cellStyle name="Hipervínculo" xfId="3" builtinId="8"/>
    <cellStyle name="Normal" xfId="0" builtinId="0"/>
    <cellStyle name="Normal 6" xfId="1" xr:uid="{00000000-0005-0000-0000-000001000000}"/>
    <cellStyle name="Porcentaje" xfId="2" builtinId="5"/>
  </cellStyles>
  <dxfs count="147">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7E7FF"/>
      <color rgb="FFE1E1FF"/>
      <color rgb="FFD5D5FF"/>
      <color rgb="FFFFCCFF"/>
      <color rgb="FFA50021"/>
      <color rgb="FFFF6600"/>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Plan de Mejoramiento Institucional (CGR+PMI)</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45818139101881128"/>
          <c:y val="0.113001818756058"/>
          <c:w val="0.51696638068391976"/>
          <c:h val="0.75643589157164481"/>
        </c:manualLayout>
      </c:layout>
      <c:barChart>
        <c:barDir val="bar"/>
        <c:grouping val="clustered"/>
        <c:varyColors val="0"/>
        <c:ser>
          <c:idx val="3"/>
          <c:order val="0"/>
          <c:tx>
            <c:strRef>
              <c:f>Resumen!$D$31</c:f>
              <c:strCache>
                <c:ptCount val="1"/>
                <c:pt idx="0">
                  <c:v>Ejecutadas</c:v>
                </c:pt>
              </c:strCache>
            </c:strRef>
          </c:tx>
          <c:spPr>
            <a:solidFill>
              <a:schemeClr val="accent6">
                <a:lumMod val="60000"/>
                <a:lumOff val="40000"/>
              </a:schemeClr>
            </a:solidFill>
            <a:ln>
              <a:noFill/>
            </a:ln>
            <a:effectLst/>
          </c:spPr>
          <c:invertIfNegative val="0"/>
          <c:dLbls>
            <c:delete val="1"/>
          </c:dLbls>
          <c:cat>
            <c:strRef>
              <c:f>Resumen!$B$32:$B$53</c:f>
              <c:strCache>
                <c:ptCount val="22"/>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Subdirección de Planeación Operativa</c:v>
                </c:pt>
                <c:pt idx="8">
                  <c:v>Dirección de Gestión Jurídica de Tierras</c:v>
                </c:pt>
                <c:pt idx="9">
                  <c:v>Subdirección de Seguridad Jurídica de Tierras</c:v>
                </c:pt>
                <c:pt idx="10">
                  <c:v>Subdirección de Procesos Agrarios y Gestión Jurídica</c:v>
                </c:pt>
                <c:pt idx="11">
                  <c:v>Dirección de Acceso a Tierras</c:v>
                </c:pt>
                <c:pt idx="12">
                  <c:v>Subdirección de Acceso a Tierras en Zonas Focalizadas</c:v>
                </c:pt>
                <c:pt idx="13">
                  <c:v>Subdirección de Acceso a Tierras por Demanda y Descongestión</c:v>
                </c:pt>
                <c:pt idx="14">
                  <c:v>Subdirección de Administración de Tierras de la Nación</c:v>
                </c:pt>
                <c:pt idx="15">
                  <c:v>Dirección de Asuntos Étnicos</c:v>
                </c:pt>
                <c:pt idx="16">
                  <c:v>Subdirección de Asuntos Étnicos</c:v>
                </c:pt>
                <c:pt idx="17">
                  <c:v>Secretaría General</c:v>
                </c:pt>
                <c:pt idx="18">
                  <c:v>Coordinación para la Gestión Contractual</c:v>
                </c:pt>
                <c:pt idx="19">
                  <c:v>Subdirección Administrativa y Financiera</c:v>
                </c:pt>
                <c:pt idx="20">
                  <c:v>Subdirección de Talento Humano</c:v>
                </c:pt>
                <c:pt idx="21">
                  <c:v>Traslado a la Unidad de Restitución de Tierras</c:v>
                </c:pt>
              </c:strCache>
            </c:strRef>
          </c:cat>
          <c:val>
            <c:numRef>
              <c:f>Resumen!$D$32:$D$53</c:f>
              <c:numCache>
                <c:formatCode>General</c:formatCode>
                <c:ptCount val="22"/>
                <c:pt idx="0">
                  <c:v>6</c:v>
                </c:pt>
                <c:pt idx="1">
                  <c:v>28</c:v>
                </c:pt>
                <c:pt idx="2">
                  <c:v>1</c:v>
                </c:pt>
                <c:pt idx="3">
                  <c:v>25</c:v>
                </c:pt>
                <c:pt idx="4">
                  <c:v>7</c:v>
                </c:pt>
                <c:pt idx="5">
                  <c:v>2</c:v>
                </c:pt>
                <c:pt idx="6">
                  <c:v>14</c:v>
                </c:pt>
                <c:pt idx="7">
                  <c:v>1</c:v>
                </c:pt>
                <c:pt idx="8">
                  <c:v>24</c:v>
                </c:pt>
                <c:pt idx="9">
                  <c:v>2</c:v>
                </c:pt>
                <c:pt idx="10">
                  <c:v>0</c:v>
                </c:pt>
                <c:pt idx="11">
                  <c:v>41</c:v>
                </c:pt>
                <c:pt idx="12">
                  <c:v>39</c:v>
                </c:pt>
                <c:pt idx="13">
                  <c:v>5</c:v>
                </c:pt>
                <c:pt idx="14">
                  <c:v>47</c:v>
                </c:pt>
                <c:pt idx="15">
                  <c:v>65</c:v>
                </c:pt>
                <c:pt idx="16">
                  <c:v>0</c:v>
                </c:pt>
                <c:pt idx="17">
                  <c:v>53</c:v>
                </c:pt>
                <c:pt idx="18">
                  <c:v>38</c:v>
                </c:pt>
                <c:pt idx="19">
                  <c:v>77</c:v>
                </c:pt>
                <c:pt idx="20">
                  <c:v>6</c:v>
                </c:pt>
                <c:pt idx="21">
                  <c:v>3</c:v>
                </c:pt>
              </c:numCache>
            </c:numRef>
          </c:val>
          <c:extLst>
            <c:ext xmlns:c16="http://schemas.microsoft.com/office/drawing/2014/chart" uri="{C3380CC4-5D6E-409C-BE32-E72D297353CC}">
              <c16:uniqueId val="{00000003-05F6-44E7-8AA5-E3A25C35B7CA}"/>
            </c:ext>
          </c:extLst>
        </c:ser>
        <c:ser>
          <c:idx val="0"/>
          <c:order val="1"/>
          <c:tx>
            <c:strRef>
              <c:f>Resumen!$F$31</c:f>
              <c:strCache>
                <c:ptCount val="1"/>
                <c:pt idx="0">
                  <c:v>Incumplidas</c:v>
                </c:pt>
              </c:strCache>
            </c:strRef>
          </c:tx>
          <c:spPr>
            <a:solidFill>
              <a:schemeClr val="accent2"/>
            </a:solidFill>
            <a:ln>
              <a:noFill/>
            </a:ln>
            <a:effectLst/>
          </c:spPr>
          <c:invertIfNegative val="0"/>
          <c:dLbls>
            <c:delete val="1"/>
          </c:dLbls>
          <c:cat>
            <c:strRef>
              <c:f>Resumen!$B$32:$B$53</c:f>
              <c:strCache>
                <c:ptCount val="22"/>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Subdirección de Planeación Operativa</c:v>
                </c:pt>
                <c:pt idx="8">
                  <c:v>Dirección de Gestión Jurídica de Tierras</c:v>
                </c:pt>
                <c:pt idx="9">
                  <c:v>Subdirección de Seguridad Jurídica de Tierras</c:v>
                </c:pt>
                <c:pt idx="10">
                  <c:v>Subdirección de Procesos Agrarios y Gestión Jurídica</c:v>
                </c:pt>
                <c:pt idx="11">
                  <c:v>Dirección de Acceso a Tierras</c:v>
                </c:pt>
                <c:pt idx="12">
                  <c:v>Subdirección de Acceso a Tierras en Zonas Focalizadas</c:v>
                </c:pt>
                <c:pt idx="13">
                  <c:v>Subdirección de Acceso a Tierras por Demanda y Descongestión</c:v>
                </c:pt>
                <c:pt idx="14">
                  <c:v>Subdirección de Administración de Tierras de la Nación</c:v>
                </c:pt>
                <c:pt idx="15">
                  <c:v>Dirección de Asuntos Étnicos</c:v>
                </c:pt>
                <c:pt idx="16">
                  <c:v>Subdirección de Asuntos Étnicos</c:v>
                </c:pt>
                <c:pt idx="17">
                  <c:v>Secretaría General</c:v>
                </c:pt>
                <c:pt idx="18">
                  <c:v>Coordinación para la Gestión Contractual</c:v>
                </c:pt>
                <c:pt idx="19">
                  <c:v>Subdirección Administrativa y Financiera</c:v>
                </c:pt>
                <c:pt idx="20">
                  <c:v>Subdirección de Talento Humano</c:v>
                </c:pt>
                <c:pt idx="21">
                  <c:v>Traslado a la Unidad de Restitución de Tierras</c:v>
                </c:pt>
              </c:strCache>
            </c:strRef>
          </c:cat>
          <c:val>
            <c:numRef>
              <c:f>Resumen!$F$32:$F$53</c:f>
              <c:numCache>
                <c:formatCode>General</c:formatCode>
                <c:ptCount val="22"/>
                <c:pt idx="0">
                  <c:v>0</c:v>
                </c:pt>
                <c:pt idx="1">
                  <c:v>2</c:v>
                </c:pt>
                <c:pt idx="2">
                  <c:v>0</c:v>
                </c:pt>
                <c:pt idx="3">
                  <c:v>2</c:v>
                </c:pt>
                <c:pt idx="4">
                  <c:v>0</c:v>
                </c:pt>
                <c:pt idx="5">
                  <c:v>3</c:v>
                </c:pt>
                <c:pt idx="6">
                  <c:v>4</c:v>
                </c:pt>
                <c:pt idx="7">
                  <c:v>0</c:v>
                </c:pt>
                <c:pt idx="8">
                  <c:v>0</c:v>
                </c:pt>
                <c:pt idx="9">
                  <c:v>0</c:v>
                </c:pt>
                <c:pt idx="10">
                  <c:v>0</c:v>
                </c:pt>
                <c:pt idx="11">
                  <c:v>2</c:v>
                </c:pt>
                <c:pt idx="12">
                  <c:v>2</c:v>
                </c:pt>
                <c:pt idx="13">
                  <c:v>0</c:v>
                </c:pt>
                <c:pt idx="14">
                  <c:v>8</c:v>
                </c:pt>
                <c:pt idx="15">
                  <c:v>19</c:v>
                </c:pt>
                <c:pt idx="16">
                  <c:v>2</c:v>
                </c:pt>
                <c:pt idx="17">
                  <c:v>5</c:v>
                </c:pt>
                <c:pt idx="18">
                  <c:v>1</c:v>
                </c:pt>
                <c:pt idx="19">
                  <c:v>3</c:v>
                </c:pt>
                <c:pt idx="20">
                  <c:v>0</c:v>
                </c:pt>
                <c:pt idx="21">
                  <c:v>0</c:v>
                </c:pt>
              </c:numCache>
            </c:numRef>
          </c:val>
          <c:extLst>
            <c:ext xmlns:c16="http://schemas.microsoft.com/office/drawing/2014/chart" uri="{C3380CC4-5D6E-409C-BE32-E72D297353CC}">
              <c16:uniqueId val="{0000000D-7491-40F4-9A15-620B7D9399CE}"/>
            </c:ext>
          </c:extLst>
        </c:ser>
        <c:ser>
          <c:idx val="1"/>
          <c:order val="2"/>
          <c:tx>
            <c:strRef>
              <c:f>Resumen!#REF!</c:f>
              <c:strCache>
                <c:ptCount val="1"/>
                <c:pt idx="0">
                  <c:v>#REF!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elete val="1"/>
          </c:dLbls>
          <c:cat>
            <c:strRef>
              <c:f>Resumen!$B$32:$B$53</c:f>
              <c:strCache>
                <c:ptCount val="22"/>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Subdirección de Planeación Operativa</c:v>
                </c:pt>
                <c:pt idx="8">
                  <c:v>Dirección de Gestión Jurídica de Tierras</c:v>
                </c:pt>
                <c:pt idx="9">
                  <c:v>Subdirección de Seguridad Jurídica de Tierras</c:v>
                </c:pt>
                <c:pt idx="10">
                  <c:v>Subdirección de Procesos Agrarios y Gestión Jurídica</c:v>
                </c:pt>
                <c:pt idx="11">
                  <c:v>Dirección de Acceso a Tierras</c:v>
                </c:pt>
                <c:pt idx="12">
                  <c:v>Subdirección de Acceso a Tierras en Zonas Focalizadas</c:v>
                </c:pt>
                <c:pt idx="13">
                  <c:v>Subdirección de Acceso a Tierras por Demanda y Descongestión</c:v>
                </c:pt>
                <c:pt idx="14">
                  <c:v>Subdirección de Administración de Tierras de la Nación</c:v>
                </c:pt>
                <c:pt idx="15">
                  <c:v>Dirección de Asuntos Étnicos</c:v>
                </c:pt>
                <c:pt idx="16">
                  <c:v>Subdirección de Asuntos Étnicos</c:v>
                </c:pt>
                <c:pt idx="17">
                  <c:v>Secretaría General</c:v>
                </c:pt>
                <c:pt idx="18">
                  <c:v>Coordinación para la Gestión Contractual</c:v>
                </c:pt>
                <c:pt idx="19">
                  <c:v>Subdirección Administrativa y Financiera</c:v>
                </c:pt>
                <c:pt idx="20">
                  <c:v>Subdirección de Talento Humano</c:v>
                </c:pt>
                <c:pt idx="21">
                  <c:v>Traslado a la Unidad de Restitución de Tierras</c:v>
                </c:pt>
              </c:strCache>
            </c:strRef>
          </c:cat>
          <c:val>
            <c:numRef>
              <c:f>Resumen!#REF!</c:f>
              <c:numCache>
                <c:formatCode>General</c:formatCode>
                <c:ptCount val="1"/>
                <c:pt idx="0">
                  <c:v>1</c:v>
                </c:pt>
              </c:numCache>
            </c:numRef>
          </c:val>
          <c:extLst>
            <c:ext xmlns:c16="http://schemas.microsoft.com/office/drawing/2014/chart" uri="{C3380CC4-5D6E-409C-BE32-E72D297353CC}">
              <c16:uniqueId val="{0000000E-7491-40F4-9A15-620B7D9399CE}"/>
            </c:ext>
          </c:extLst>
        </c:ser>
        <c:dLbls>
          <c:dLblPos val="outEnd"/>
          <c:showLegendKey val="0"/>
          <c:showVal val="1"/>
          <c:showCatName val="0"/>
          <c:showSerName val="0"/>
          <c:showPercent val="0"/>
          <c:showBubbleSize val="0"/>
        </c:dLbls>
        <c:gapWidth val="100"/>
        <c:axId val="708989152"/>
        <c:axId val="708988496"/>
      </c:barChart>
      <c:catAx>
        <c:axId val="708989152"/>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8988496"/>
        <c:crosses val="autoZero"/>
        <c:auto val="1"/>
        <c:lblAlgn val="ctr"/>
        <c:lblOffset val="100"/>
        <c:noMultiLvlLbl val="0"/>
      </c:catAx>
      <c:valAx>
        <c:axId val="708988496"/>
        <c:scaling>
          <c:orientation val="minMax"/>
        </c:scaling>
        <c:delete val="0"/>
        <c:axPos val="t"/>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898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PLAN DE MEJORAMIENTO - CGR</a:t>
            </a:r>
          </a:p>
        </c:rich>
      </c:tx>
      <c:layout>
        <c:manualLayout>
          <c:xMode val="edge"/>
          <c:yMode val="edge"/>
          <c:x val="0.20022222222222222"/>
          <c:y val="2.77777777777777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638888888888888"/>
          <c:y val="0.24308557405556502"/>
          <c:w val="0.76666666666666672"/>
          <c:h val="0.64398365065047991"/>
        </c:manualLayout>
      </c:layout>
      <c:pie3DChart>
        <c:varyColors val="1"/>
        <c:ser>
          <c:idx val="0"/>
          <c:order val="0"/>
          <c:dPt>
            <c:idx val="0"/>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A49B-4CA4-BC06-4C6C73E89D15}"/>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49B-4CA4-BC06-4C6C73E89D15}"/>
              </c:ext>
            </c:extLst>
          </c:dPt>
          <c:dPt>
            <c:idx val="2"/>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49B-4CA4-BC06-4C6C73E89D15}"/>
              </c:ext>
            </c:extLst>
          </c:dPt>
          <c:dLbls>
            <c:dLbl>
              <c:idx val="0"/>
              <c:layout>
                <c:manualLayout>
                  <c:x val="-1.0185067526415994E-16"/>
                  <c:y val="3.715170278637755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49B-4CA4-BC06-4C6C73E89D15}"/>
                </c:ext>
              </c:extLst>
            </c:dLbl>
            <c:dLbl>
              <c:idx val="1"/>
              <c:layout>
                <c:manualLayout>
                  <c:x val="-2.7777777777777779E-3"/>
                  <c:y val="-2.889576883384932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9B-4CA4-BC06-4C6C73E89D15}"/>
                </c:ext>
              </c:extLst>
            </c:dLbl>
            <c:dLbl>
              <c:idx val="2"/>
              <c:layout>
                <c:manualLayout>
                  <c:x val="-3.3333333333333333E-2"/>
                  <c:y val="-1.891963008002971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9B-4CA4-BC06-4C6C73E89D1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Resumen!$I$63:$I$65</c:f>
              <c:strCache>
                <c:ptCount val="3"/>
                <c:pt idx="0">
                  <c:v>Ejecutadas</c:v>
                </c:pt>
                <c:pt idx="1">
                  <c:v>En términos</c:v>
                </c:pt>
                <c:pt idx="2">
                  <c:v>Incumplidas</c:v>
                </c:pt>
              </c:strCache>
            </c:strRef>
          </c:cat>
          <c:val>
            <c:numRef>
              <c:f>Resumen!$J$63:$J$65</c:f>
              <c:numCache>
                <c:formatCode>0%</c:formatCode>
                <c:ptCount val="3"/>
                <c:pt idx="0">
                  <c:v>0.7244701348747592</c:v>
                </c:pt>
                <c:pt idx="1">
                  <c:v>0.19267822736030829</c:v>
                </c:pt>
                <c:pt idx="2">
                  <c:v>8.2851637764932567E-2</c:v>
                </c:pt>
              </c:numCache>
            </c:numRef>
          </c:val>
          <c:extLst>
            <c:ext xmlns:c16="http://schemas.microsoft.com/office/drawing/2014/chart" uri="{C3380CC4-5D6E-409C-BE32-E72D297353CC}">
              <c16:uniqueId val="{00000000-A49B-4CA4-BC06-4C6C73E89D15}"/>
            </c:ext>
          </c:extLst>
        </c:ser>
        <c:dLbls>
          <c:dLblPos val="outEnd"/>
          <c:showLegendKey val="0"/>
          <c:showVal val="0"/>
          <c:showCatName val="1"/>
          <c:showSerName val="0"/>
          <c:showPercent val="0"/>
          <c:showBubbleSize val="0"/>
          <c:showLeaderLines val="1"/>
        </c:dLbls>
      </c:pie3DChart>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PLAN DE MEJORAMIENTO INTERNO - PMI</a:t>
            </a:r>
          </a:p>
        </c:rich>
      </c:tx>
      <c:layout>
        <c:manualLayout>
          <c:xMode val="edge"/>
          <c:yMode val="edge"/>
          <c:x val="0.11727777777777777"/>
          <c:y val="3.271983640081799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666666666666E-2"/>
          <c:y val="0.26621676891615548"/>
          <c:w val="0.8472222222222221"/>
          <c:h val="0.63613448625670255"/>
        </c:manualLayout>
      </c:layout>
      <c:pie3DChart>
        <c:varyColors val="1"/>
        <c:ser>
          <c:idx val="0"/>
          <c:order val="0"/>
          <c:dPt>
            <c:idx val="0"/>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F2B8-4CF8-B758-4D5EE675137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F2B8-4CF8-B758-4D5EE6751378}"/>
              </c:ext>
            </c:extLst>
          </c:dPt>
          <c:dPt>
            <c:idx val="2"/>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F2B8-4CF8-B758-4D5EE6751378}"/>
              </c:ext>
            </c:extLst>
          </c:dPt>
          <c:dLbls>
            <c:dLbl>
              <c:idx val="0"/>
              <c:layout>
                <c:manualLayout>
                  <c:x val="8.3333333333333332E-3"/>
                  <c:y val="5.31697341513292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2B8-4CF8-B758-4D5EE6751378}"/>
                </c:ext>
              </c:extLst>
            </c:dLbl>
            <c:dLbl>
              <c:idx val="1"/>
              <c:layout>
                <c:manualLayout>
                  <c:x val="-6.3888888888888884E-2"/>
                  <c:y val="-1.63599182004089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2B8-4CF8-B758-4D5EE6751378}"/>
                </c:ext>
              </c:extLst>
            </c:dLbl>
            <c:dLbl>
              <c:idx val="2"/>
              <c:layout>
                <c:manualLayout>
                  <c:x val="0.18333333333333324"/>
                  <c:y val="-3.271983640081799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2B8-4CF8-B758-4D5EE675137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Resumen!$O$63:$O$65</c:f>
              <c:strCache>
                <c:ptCount val="3"/>
                <c:pt idx="0">
                  <c:v>Ejecutadas</c:v>
                </c:pt>
                <c:pt idx="1">
                  <c:v>En términos</c:v>
                </c:pt>
                <c:pt idx="2">
                  <c:v>Incumplidas</c:v>
                </c:pt>
              </c:strCache>
            </c:strRef>
          </c:cat>
          <c:val>
            <c:numRef>
              <c:f>Resumen!$P$63:$P$65</c:f>
              <c:numCache>
                <c:formatCode>0%</c:formatCode>
                <c:ptCount val="3"/>
                <c:pt idx="0">
                  <c:v>0.72</c:v>
                </c:pt>
                <c:pt idx="1">
                  <c:v>0.21333333333333335</c:v>
                </c:pt>
                <c:pt idx="2">
                  <c:v>6.6666666666666666E-2</c:v>
                </c:pt>
              </c:numCache>
            </c:numRef>
          </c:val>
          <c:extLst>
            <c:ext xmlns:c16="http://schemas.microsoft.com/office/drawing/2014/chart" uri="{C3380CC4-5D6E-409C-BE32-E72D297353CC}">
              <c16:uniqueId val="{00000000-F2B8-4CF8-B758-4D5EE6751378}"/>
            </c:ext>
          </c:extLst>
        </c:ser>
        <c:dLbls>
          <c:dLblPos val="outEnd"/>
          <c:showLegendKey val="0"/>
          <c:showVal val="0"/>
          <c:showCatName val="1"/>
          <c:showSerName val="0"/>
          <c:showPercent val="0"/>
          <c:showBubbleSize val="0"/>
          <c:showLeaderLines val="1"/>
        </c:dLbls>
      </c:pie3DChart>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357186</xdr:colOff>
      <xdr:row>3</xdr:row>
      <xdr:rowOff>180975</xdr:rowOff>
    </xdr:from>
    <xdr:to>
      <xdr:col>7</xdr:col>
      <xdr:colOff>9525</xdr:colOff>
      <xdr:row>28</xdr:row>
      <xdr:rowOff>9525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4</xdr:row>
      <xdr:rowOff>66674</xdr:rowOff>
    </xdr:from>
    <xdr:to>
      <xdr:col>13</xdr:col>
      <xdr:colOff>19050</xdr:colOff>
      <xdr:row>20</xdr:row>
      <xdr:rowOff>95249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785812</xdr:colOff>
      <xdr:row>4</xdr:row>
      <xdr:rowOff>85725</xdr:rowOff>
    </xdr:from>
    <xdr:to>
      <xdr:col>19</xdr:col>
      <xdr:colOff>385762</xdr:colOff>
      <xdr:row>20</xdr:row>
      <xdr:rowOff>142875</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269875</xdr:colOff>
      <xdr:row>484</xdr:row>
      <xdr:rowOff>285750</xdr:rowOff>
    </xdr:from>
    <xdr:to>
      <xdr:col>33</xdr:col>
      <xdr:colOff>5885305</xdr:colOff>
      <xdr:row>485</xdr:row>
      <xdr:rowOff>2123773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26875" y="8350250"/>
          <a:ext cx="5885305" cy="3441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46404</xdr:colOff>
      <xdr:row>412</xdr:row>
      <xdr:rowOff>1767121</xdr:rowOff>
    </xdr:from>
    <xdr:to>
      <xdr:col>5</xdr:col>
      <xdr:colOff>5101167</xdr:colOff>
      <xdr:row>412</xdr:row>
      <xdr:rowOff>4047180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59404" y="16425038"/>
          <a:ext cx="5054763" cy="2280059"/>
        </a:xfrm>
        <a:prstGeom prst="rect">
          <a:avLst/>
        </a:prstGeom>
      </xdr:spPr>
    </xdr:pic>
    <xdr:clientData/>
  </xdr:twoCellAnchor>
  <xdr:twoCellAnchor editAs="oneCell">
    <xdr:from>
      <xdr:col>33</xdr:col>
      <xdr:colOff>47625</xdr:colOff>
      <xdr:row>538</xdr:row>
      <xdr:rowOff>222250</xdr:rowOff>
    </xdr:from>
    <xdr:to>
      <xdr:col>33</xdr:col>
      <xdr:colOff>3776806</xdr:colOff>
      <xdr:row>538</xdr:row>
      <xdr:rowOff>2226417</xdr:rowOff>
    </xdr:to>
    <xdr:pic>
      <xdr:nvPicPr>
        <xdr:cNvPr id="4" name="Imagen 3">
          <a:extLst>
            <a:ext uri="{FF2B5EF4-FFF2-40B4-BE49-F238E27FC236}">
              <a16:creationId xmlns:a16="http://schemas.microsoft.com/office/drawing/2014/main" id="{3C48B171-69D0-4470-85C8-5850D36A43FE}"/>
            </a:ext>
          </a:extLst>
        </xdr:cNvPr>
        <xdr:cNvPicPr>
          <a:picLocks noChangeAspect="1"/>
        </xdr:cNvPicPr>
      </xdr:nvPicPr>
      <xdr:blipFill>
        <a:blip xmlns:r="http://schemas.openxmlformats.org/officeDocument/2006/relationships" r:embed="rId3"/>
        <a:stretch>
          <a:fillRect/>
        </a:stretch>
      </xdr:blipFill>
      <xdr:spPr>
        <a:xfrm>
          <a:off x="57150000" y="2190750"/>
          <a:ext cx="3729181" cy="2004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95249</xdr:rowOff>
    </xdr:from>
    <xdr:to>
      <xdr:col>0</xdr:col>
      <xdr:colOff>777875</xdr:colOff>
      <xdr:row>1</xdr:row>
      <xdr:rowOff>15875</xdr:rowOff>
    </xdr:to>
    <xdr:sp macro="[1]!Macro3" textlink="">
      <xdr:nvSpPr>
        <xdr:cNvPr id="2" name="Rectángulo 1">
          <a:extLst>
            <a:ext uri="{FF2B5EF4-FFF2-40B4-BE49-F238E27FC236}">
              <a16:creationId xmlns:a16="http://schemas.microsoft.com/office/drawing/2014/main" id="{11B05ABE-F002-476E-A436-7801F380D399}"/>
            </a:ext>
          </a:extLst>
        </xdr:cNvPr>
        <xdr:cNvSpPr/>
      </xdr:nvSpPr>
      <xdr:spPr>
        <a:xfrm>
          <a:off x="63500" y="95249"/>
          <a:ext cx="714375" cy="4254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Detallar</a:t>
          </a:r>
        </a:p>
      </xdr:txBody>
    </xdr:sp>
    <xdr:clientData/>
  </xdr:twoCellAnchor>
  <xdr:twoCellAnchor>
    <xdr:from>
      <xdr:col>0</xdr:col>
      <xdr:colOff>63500</xdr:colOff>
      <xdr:row>1</xdr:row>
      <xdr:rowOff>127001</xdr:rowOff>
    </xdr:from>
    <xdr:to>
      <xdr:col>0</xdr:col>
      <xdr:colOff>777875</xdr:colOff>
      <xdr:row>1</xdr:row>
      <xdr:rowOff>349251</xdr:rowOff>
    </xdr:to>
    <xdr:sp macro="[1]!Macro4" textlink="">
      <xdr:nvSpPr>
        <xdr:cNvPr id="3" name="Rectángulo 2">
          <a:extLst>
            <a:ext uri="{FF2B5EF4-FFF2-40B4-BE49-F238E27FC236}">
              <a16:creationId xmlns:a16="http://schemas.microsoft.com/office/drawing/2014/main" id="{004664CA-F6F0-48A6-B9AE-113AF3EF5ECA}"/>
            </a:ext>
          </a:extLst>
        </xdr:cNvPr>
        <xdr:cNvSpPr/>
      </xdr:nvSpPr>
      <xdr:spPr>
        <a:xfrm>
          <a:off x="63500" y="631826"/>
          <a:ext cx="714375" cy="222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Combinar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95249</xdr:rowOff>
    </xdr:from>
    <xdr:to>
      <xdr:col>0</xdr:col>
      <xdr:colOff>777875</xdr:colOff>
      <xdr:row>1</xdr:row>
      <xdr:rowOff>15875</xdr:rowOff>
    </xdr:to>
    <xdr:sp macro="[2]!Macro3" textlink="">
      <xdr:nvSpPr>
        <xdr:cNvPr id="2" name="Rectángulo 1">
          <a:extLst>
            <a:ext uri="{FF2B5EF4-FFF2-40B4-BE49-F238E27FC236}">
              <a16:creationId xmlns:a16="http://schemas.microsoft.com/office/drawing/2014/main" id="{C2D30E0C-FF54-4E2C-A335-ACF13A43ADAB}"/>
            </a:ext>
          </a:extLst>
        </xdr:cNvPr>
        <xdr:cNvSpPr/>
      </xdr:nvSpPr>
      <xdr:spPr>
        <a:xfrm>
          <a:off x="63500" y="95249"/>
          <a:ext cx="438150" cy="3397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Detallar</a:t>
          </a:r>
        </a:p>
      </xdr:txBody>
    </xdr:sp>
    <xdr:clientData/>
  </xdr:twoCellAnchor>
  <xdr:twoCellAnchor>
    <xdr:from>
      <xdr:col>0</xdr:col>
      <xdr:colOff>63500</xdr:colOff>
      <xdr:row>1</xdr:row>
      <xdr:rowOff>127001</xdr:rowOff>
    </xdr:from>
    <xdr:to>
      <xdr:col>0</xdr:col>
      <xdr:colOff>777875</xdr:colOff>
      <xdr:row>1</xdr:row>
      <xdr:rowOff>349251</xdr:rowOff>
    </xdr:to>
    <xdr:sp macro="[2]!Macro4" textlink="">
      <xdr:nvSpPr>
        <xdr:cNvPr id="3" name="Rectángulo 2">
          <a:extLst>
            <a:ext uri="{FF2B5EF4-FFF2-40B4-BE49-F238E27FC236}">
              <a16:creationId xmlns:a16="http://schemas.microsoft.com/office/drawing/2014/main" id="{03FE9E78-1831-4882-A595-2BFCA60B7B8B}"/>
            </a:ext>
          </a:extLst>
        </xdr:cNvPr>
        <xdr:cNvSpPr/>
      </xdr:nvSpPr>
      <xdr:spPr>
        <a:xfrm>
          <a:off x="63500" y="546101"/>
          <a:ext cx="438150" cy="222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Combinar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20PC\Downloads\Matriz%20PMI%20diciembre%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it\Downloads\nueva%20Matriz%20PMI%203%20trimestre%202020%20en%20construc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MI SEGUIMIENTO EFICACIA"/>
      <sheetName val="PMI EVALUACION DE EFECTIVIDAD"/>
      <sheetName val="Matriz PMI diciembre 2020"/>
    </sheetNames>
    <definedNames>
      <definedName name="Macro3"/>
      <definedName name="Macro4"/>
    </defined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MI SEGUIMIENTO EFICACIA"/>
      <sheetName val="PMI EVALUACION DE EFECTIVIDAD"/>
      <sheetName val="nueva Matriz PMI 3 trimestre 20"/>
    </sheetNames>
    <definedNames>
      <definedName name="Macro3"/>
      <definedName name="Macro4"/>
    </definedNames>
    <sheetDataSet>
      <sheetData sheetId="0"/>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agenciadetierras-my.sharepoint.com/:f:/g/personal/leidy_zuniga_agenciadetierras_gov_co/Eo0pmDC273JGnP47MKY6lBUBuZrftluOgg8CNUhAXPXO8g?e=1tgCOM" TargetMode="External"/><Relationship Id="rId7" Type="http://schemas.openxmlformats.org/officeDocument/2006/relationships/hyperlink" Target="https://agenciadetierras-my.sharepoint.com/:f:/g/personal/leidy_zuniga_agenciadetierras_gov_co/Es8Cajy5t2JPmIELZStfOLEBdvMH4Qlqf4YNfJaiq9-RQA?e=UKZWns" TargetMode="External"/><Relationship Id="rId2" Type="http://schemas.openxmlformats.org/officeDocument/2006/relationships/hyperlink" Target="https://agenciadetierras-my.sharepoint.com/:f:/g/personal/leidy_zuniga_agenciadetierras_gov_co/Egzgc5ObtxJKlOf7C8LaLI8BFCOqyjYwwqgti8TWaIprQQ?e=pmR8bn" TargetMode="External"/><Relationship Id="rId1" Type="http://schemas.openxmlformats.org/officeDocument/2006/relationships/hyperlink" Target="https://agenciadetierras-my.sharepoint.com/:f:/g/personal/leidy_zuniga_agenciadetierras_gov_co/Egzgc5ObtxJKlOf7C8LaLI8BFCOqyjYwwqgti8TWaIprQQ?e=pmR8bn" TargetMode="External"/><Relationship Id="rId6" Type="http://schemas.openxmlformats.org/officeDocument/2006/relationships/hyperlink" Target="https://agenciadetierras-my.sharepoint.com/:f:/g/personal/leidy_zuniga_agenciadetierras_gov_co/Es8Cajy5t2JPmIELZStfOLEBdvMH4Qlqf4YNfJaiq9-RQA?e=UKZWns" TargetMode="External"/><Relationship Id="rId5" Type="http://schemas.openxmlformats.org/officeDocument/2006/relationships/hyperlink" Target="https://agenciadetierras-my.sharepoint.com/:f:/g/personal/leidy_zuniga_agenciadetierras_gov_co/Eo0pmDC273JGnP47MKY6lBUBuZrftluOgg8CNUhAXPXO8g?e=1tgCOM" TargetMode="External"/><Relationship Id="rId10" Type="http://schemas.openxmlformats.org/officeDocument/2006/relationships/comments" Target="../comments2.xml"/><Relationship Id="rId4" Type="http://schemas.openxmlformats.org/officeDocument/2006/relationships/hyperlink" Target="https://agenciadetierras-my.sharepoint.com/:f:/g/personal/leidy_zuniga_agenciadetierras_gov_co/EiHvEHii6eNCn3NkOjt1Qb4B0aMVrMYePwQQUjJdBQFasw?e=jucSOR"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68"/>
  <sheetViews>
    <sheetView tabSelected="1" topLeftCell="A25" workbookViewId="0">
      <selection activeCell="D60" sqref="A60:XFD68"/>
    </sheetView>
  </sheetViews>
  <sheetFormatPr baseColWidth="10" defaultRowHeight="15" x14ac:dyDescent="0.25"/>
  <cols>
    <col min="1" max="1" width="5.7109375" style="85" customWidth="1"/>
    <col min="2" max="2" width="57.7109375" style="85" customWidth="1"/>
    <col min="3" max="6" width="11.42578125" style="85" customWidth="1"/>
    <col min="7" max="7" width="13.140625" style="93" customWidth="1"/>
    <col min="8" max="8" width="15" style="90" customWidth="1"/>
    <col min="9" max="9" width="11.140625" style="90" customWidth="1"/>
    <col min="10" max="12" width="11.42578125" style="96"/>
    <col min="13" max="13" width="13" style="96" customWidth="1"/>
    <col min="14" max="14" width="14.85546875" style="96" customWidth="1"/>
    <col min="15" max="15" width="11.42578125" style="91"/>
    <col min="16" max="18" width="11.42578125" style="96"/>
    <col min="19" max="19" width="14" style="96" customWidth="1"/>
    <col min="20" max="16384" width="11.42578125" style="85"/>
  </cols>
  <sheetData>
    <row r="2" spans="2:19" ht="26.25" x14ac:dyDescent="0.25">
      <c r="B2" s="546" t="s">
        <v>2118</v>
      </c>
      <c r="C2" s="546"/>
      <c r="D2" s="546"/>
      <c r="E2" s="546"/>
      <c r="F2" s="546"/>
      <c r="G2" s="546"/>
      <c r="H2" s="546"/>
      <c r="I2" s="546"/>
      <c r="J2" s="546"/>
      <c r="K2" s="546"/>
      <c r="L2" s="546"/>
      <c r="M2" s="546"/>
      <c r="N2" s="546"/>
      <c r="O2" s="546"/>
      <c r="P2" s="546"/>
      <c r="Q2" s="546"/>
      <c r="R2" s="546"/>
      <c r="S2" s="255"/>
    </row>
    <row r="3" spans="2:19" ht="26.25" x14ac:dyDescent="0.25">
      <c r="B3" s="546"/>
      <c r="C3" s="546"/>
      <c r="D3" s="546"/>
      <c r="E3" s="546"/>
      <c r="F3" s="546"/>
      <c r="G3" s="546"/>
      <c r="H3" s="546"/>
      <c r="I3" s="546"/>
      <c r="J3" s="546"/>
      <c r="K3" s="546"/>
      <c r="L3" s="546"/>
      <c r="M3" s="546"/>
      <c r="N3" s="546"/>
      <c r="O3" s="546"/>
      <c r="P3" s="546"/>
      <c r="Q3" s="546"/>
      <c r="R3" s="546"/>
      <c r="S3" s="255"/>
    </row>
    <row r="30" spans="2:19" s="87" customFormat="1" ht="21" customHeight="1" x14ac:dyDescent="0.25">
      <c r="B30" s="547" t="s">
        <v>945</v>
      </c>
      <c r="C30" s="547"/>
      <c r="D30" s="547"/>
      <c r="E30" s="547"/>
      <c r="F30" s="547"/>
      <c r="G30" s="547"/>
      <c r="H30" s="86"/>
      <c r="I30" s="548" t="s">
        <v>941</v>
      </c>
      <c r="J30" s="548"/>
      <c r="K30" s="548"/>
      <c r="L30" s="548"/>
      <c r="M30" s="548"/>
      <c r="N30" s="96"/>
      <c r="O30" s="548" t="s">
        <v>943</v>
      </c>
      <c r="P30" s="548"/>
      <c r="Q30" s="548"/>
      <c r="R30" s="548"/>
      <c r="S30" s="548"/>
    </row>
    <row r="31" spans="2:19" ht="29.25" customHeight="1" x14ac:dyDescent="0.25">
      <c r="B31" s="88" t="s">
        <v>2114</v>
      </c>
      <c r="C31" s="183" t="s">
        <v>927</v>
      </c>
      <c r="D31" s="184" t="s">
        <v>925</v>
      </c>
      <c r="E31" s="182" t="s">
        <v>924</v>
      </c>
      <c r="F31" s="181" t="s">
        <v>926</v>
      </c>
      <c r="G31" s="219" t="s">
        <v>2661</v>
      </c>
      <c r="H31" s="86"/>
      <c r="I31" s="155" t="s">
        <v>940</v>
      </c>
      <c r="J31" s="184" t="s">
        <v>925</v>
      </c>
      <c r="K31" s="182" t="s">
        <v>924</v>
      </c>
      <c r="L31" s="181" t="s">
        <v>926</v>
      </c>
      <c r="M31" s="219" t="s">
        <v>2661</v>
      </c>
      <c r="O31" s="89" t="s">
        <v>942</v>
      </c>
      <c r="P31" s="184" t="s">
        <v>925</v>
      </c>
      <c r="Q31" s="182" t="s">
        <v>924</v>
      </c>
      <c r="R31" s="181" t="s">
        <v>926</v>
      </c>
      <c r="S31" s="219" t="s">
        <v>2661</v>
      </c>
    </row>
    <row r="32" spans="2:19" s="120" customFormat="1" x14ac:dyDescent="0.25">
      <c r="B32" s="117" t="s">
        <v>838</v>
      </c>
      <c r="C32" s="340">
        <f>+I32+O32</f>
        <v>6</v>
      </c>
      <c r="D32" s="114">
        <f>+J32+P32</f>
        <v>6</v>
      </c>
      <c r="E32" s="114">
        <f>+K32+Q32</f>
        <v>0</v>
      </c>
      <c r="F32" s="114">
        <f>+L32+R32</f>
        <v>0</v>
      </c>
      <c r="G32" s="114">
        <f t="shared" ref="G32:G53" si="0">+M32+S32</f>
        <v>0</v>
      </c>
      <c r="H32" s="118"/>
      <c r="I32" s="340">
        <f>+J32+K32+L32</f>
        <v>2</v>
      </c>
      <c r="J32" s="114">
        <v>2</v>
      </c>
      <c r="K32" s="114">
        <v>0</v>
      </c>
      <c r="L32" s="114">
        <v>0</v>
      </c>
      <c r="M32" s="114">
        <v>0</v>
      </c>
      <c r="N32" s="119"/>
      <c r="O32" s="341">
        <f>+P32+Q32+R32</f>
        <v>4</v>
      </c>
      <c r="P32" s="343">
        <v>4</v>
      </c>
      <c r="Q32" s="343">
        <v>0</v>
      </c>
      <c r="R32" s="343">
        <v>0</v>
      </c>
      <c r="S32" s="343">
        <v>0</v>
      </c>
    </row>
    <row r="33" spans="2:19" s="120" customFormat="1" x14ac:dyDescent="0.25">
      <c r="B33" s="117" t="s">
        <v>16</v>
      </c>
      <c r="C33" s="340">
        <f t="shared" ref="C33:C53" si="1">+I33+O33</f>
        <v>30</v>
      </c>
      <c r="D33" s="114">
        <f t="shared" ref="D33:D53" si="2">+J33+P33</f>
        <v>28</v>
      </c>
      <c r="E33" s="114">
        <f t="shared" ref="E33:E53" si="3">+K33+Q33</f>
        <v>0</v>
      </c>
      <c r="F33" s="114">
        <f t="shared" ref="F33:F53" si="4">+L33+R33</f>
        <v>2</v>
      </c>
      <c r="G33" s="114">
        <f t="shared" si="0"/>
        <v>0</v>
      </c>
      <c r="H33" s="118"/>
      <c r="I33" s="340">
        <f t="shared" ref="I33:I53" si="5">+J33+K33+L33</f>
        <v>17</v>
      </c>
      <c r="J33" s="114">
        <v>16</v>
      </c>
      <c r="K33" s="114">
        <v>0</v>
      </c>
      <c r="L33" s="114">
        <v>1</v>
      </c>
      <c r="M33" s="114">
        <v>0</v>
      </c>
      <c r="N33" s="119"/>
      <c r="O33" s="341">
        <f t="shared" ref="O33:O53" si="6">+P33+Q33+R33</f>
        <v>13</v>
      </c>
      <c r="P33" s="343">
        <v>12</v>
      </c>
      <c r="Q33" s="343">
        <v>0</v>
      </c>
      <c r="R33" s="343">
        <v>1</v>
      </c>
      <c r="S33" s="343">
        <v>0</v>
      </c>
    </row>
    <row r="34" spans="2:19" s="120" customFormat="1" x14ac:dyDescent="0.25">
      <c r="B34" s="117" t="s">
        <v>306</v>
      </c>
      <c r="C34" s="340">
        <f t="shared" si="1"/>
        <v>1</v>
      </c>
      <c r="D34" s="114">
        <f t="shared" si="2"/>
        <v>1</v>
      </c>
      <c r="E34" s="114">
        <f t="shared" si="3"/>
        <v>0</v>
      </c>
      <c r="F34" s="114">
        <f t="shared" si="4"/>
        <v>0</v>
      </c>
      <c r="G34" s="114">
        <f t="shared" si="0"/>
        <v>0</v>
      </c>
      <c r="H34" s="118"/>
      <c r="I34" s="340">
        <f t="shared" si="5"/>
        <v>1</v>
      </c>
      <c r="J34" s="114">
        <v>1</v>
      </c>
      <c r="K34" s="114">
        <v>0</v>
      </c>
      <c r="L34" s="114">
        <v>0</v>
      </c>
      <c r="M34" s="114">
        <v>0</v>
      </c>
      <c r="N34" s="119"/>
      <c r="O34" s="341">
        <f t="shared" si="6"/>
        <v>0</v>
      </c>
      <c r="P34" s="343">
        <v>0</v>
      </c>
      <c r="Q34" s="343">
        <v>0</v>
      </c>
      <c r="R34" s="343">
        <v>0</v>
      </c>
      <c r="S34" s="343">
        <v>0</v>
      </c>
    </row>
    <row r="35" spans="2:19" s="120" customFormat="1" x14ac:dyDescent="0.25">
      <c r="B35" s="117" t="s">
        <v>747</v>
      </c>
      <c r="C35" s="340">
        <f t="shared" si="1"/>
        <v>27</v>
      </c>
      <c r="D35" s="114">
        <f t="shared" si="2"/>
        <v>25</v>
      </c>
      <c r="E35" s="114">
        <f t="shared" si="3"/>
        <v>0</v>
      </c>
      <c r="F35" s="114">
        <f t="shared" si="4"/>
        <v>2</v>
      </c>
      <c r="G35" s="114">
        <f t="shared" si="0"/>
        <v>0</v>
      </c>
      <c r="H35" s="118"/>
      <c r="I35" s="340">
        <f t="shared" si="5"/>
        <v>1</v>
      </c>
      <c r="J35" s="114">
        <v>1</v>
      </c>
      <c r="K35" s="114">
        <v>0</v>
      </c>
      <c r="L35" s="114">
        <v>0</v>
      </c>
      <c r="M35" s="114">
        <v>0</v>
      </c>
      <c r="N35" s="119"/>
      <c r="O35" s="341">
        <f t="shared" si="6"/>
        <v>26</v>
      </c>
      <c r="P35" s="343">
        <v>24</v>
      </c>
      <c r="Q35" s="343">
        <v>0</v>
      </c>
      <c r="R35" s="343">
        <v>2</v>
      </c>
      <c r="S35" s="343">
        <v>0</v>
      </c>
    </row>
    <row r="36" spans="2:19" s="120" customFormat="1" x14ac:dyDescent="0.25">
      <c r="B36" s="117" t="s">
        <v>939</v>
      </c>
      <c r="C36" s="340">
        <f t="shared" si="1"/>
        <v>7</v>
      </c>
      <c r="D36" s="114">
        <f t="shared" si="2"/>
        <v>7</v>
      </c>
      <c r="E36" s="114">
        <f t="shared" si="3"/>
        <v>0</v>
      </c>
      <c r="F36" s="114">
        <f t="shared" si="4"/>
        <v>0</v>
      </c>
      <c r="G36" s="114">
        <f t="shared" si="0"/>
        <v>0</v>
      </c>
      <c r="H36" s="118"/>
      <c r="I36" s="340">
        <f t="shared" si="5"/>
        <v>0</v>
      </c>
      <c r="J36" s="114">
        <v>0</v>
      </c>
      <c r="K36" s="114">
        <v>0</v>
      </c>
      <c r="L36" s="114">
        <v>0</v>
      </c>
      <c r="M36" s="114">
        <v>0</v>
      </c>
      <c r="N36" s="119"/>
      <c r="O36" s="341">
        <f t="shared" si="6"/>
        <v>7</v>
      </c>
      <c r="P36" s="343">
        <v>7</v>
      </c>
      <c r="Q36" s="343">
        <v>0</v>
      </c>
      <c r="R36" s="343">
        <v>0</v>
      </c>
      <c r="S36" s="343">
        <v>0</v>
      </c>
    </row>
    <row r="37" spans="2:19" s="120" customFormat="1" x14ac:dyDescent="0.25">
      <c r="B37" s="121" t="s">
        <v>895</v>
      </c>
      <c r="C37" s="340">
        <f t="shared" si="1"/>
        <v>11</v>
      </c>
      <c r="D37" s="114">
        <f t="shared" si="2"/>
        <v>2</v>
      </c>
      <c r="E37" s="114">
        <f t="shared" si="3"/>
        <v>6</v>
      </c>
      <c r="F37" s="114">
        <f t="shared" si="4"/>
        <v>3</v>
      </c>
      <c r="G37" s="114">
        <f t="shared" si="0"/>
        <v>1</v>
      </c>
      <c r="H37" s="118"/>
      <c r="I37" s="340">
        <f t="shared" si="5"/>
        <v>11</v>
      </c>
      <c r="J37" s="114">
        <v>2</v>
      </c>
      <c r="K37" s="114">
        <v>6</v>
      </c>
      <c r="L37" s="114">
        <v>3</v>
      </c>
      <c r="M37" s="114">
        <v>1</v>
      </c>
      <c r="N37" s="119"/>
      <c r="O37" s="341">
        <f t="shared" si="6"/>
        <v>0</v>
      </c>
      <c r="P37" s="538">
        <v>0</v>
      </c>
      <c r="Q37" s="538">
        <v>0</v>
      </c>
      <c r="R37" s="538">
        <v>0</v>
      </c>
      <c r="S37" s="538">
        <v>0</v>
      </c>
    </row>
    <row r="38" spans="2:19" s="120" customFormat="1" x14ac:dyDescent="0.25">
      <c r="B38" s="117" t="s">
        <v>263</v>
      </c>
      <c r="C38" s="340">
        <f t="shared" si="1"/>
        <v>28</v>
      </c>
      <c r="D38" s="114">
        <f t="shared" si="2"/>
        <v>14</v>
      </c>
      <c r="E38" s="114">
        <f t="shared" si="3"/>
        <v>10</v>
      </c>
      <c r="F38" s="114">
        <f t="shared" si="4"/>
        <v>4</v>
      </c>
      <c r="G38" s="114">
        <f t="shared" si="0"/>
        <v>0</v>
      </c>
      <c r="H38" s="118"/>
      <c r="I38" s="340">
        <f t="shared" si="5"/>
        <v>8</v>
      </c>
      <c r="J38" s="114">
        <v>3</v>
      </c>
      <c r="K38" s="114">
        <v>5</v>
      </c>
      <c r="L38" s="114">
        <v>0</v>
      </c>
      <c r="M38" s="114">
        <v>0</v>
      </c>
      <c r="N38" s="119"/>
      <c r="O38" s="341">
        <f t="shared" si="6"/>
        <v>20</v>
      </c>
      <c r="P38" s="538">
        <v>11</v>
      </c>
      <c r="Q38" s="538">
        <v>5</v>
      </c>
      <c r="R38" s="538">
        <v>4</v>
      </c>
      <c r="S38" s="538">
        <v>0</v>
      </c>
    </row>
    <row r="39" spans="2:19" s="120" customFormat="1" x14ac:dyDescent="0.25">
      <c r="B39" s="117" t="s">
        <v>3276</v>
      </c>
      <c r="C39" s="340">
        <f t="shared" si="1"/>
        <v>1</v>
      </c>
      <c r="D39" s="114">
        <f t="shared" si="2"/>
        <v>1</v>
      </c>
      <c r="E39" s="114">
        <f t="shared" si="3"/>
        <v>0</v>
      </c>
      <c r="F39" s="114">
        <f t="shared" si="4"/>
        <v>0</v>
      </c>
      <c r="G39" s="114">
        <f t="shared" ref="G39" si="7">+M39+S39</f>
        <v>0</v>
      </c>
      <c r="H39" s="118"/>
      <c r="I39" s="340">
        <f t="shared" si="5"/>
        <v>1</v>
      </c>
      <c r="J39" s="114">
        <v>1</v>
      </c>
      <c r="K39" s="114">
        <v>0</v>
      </c>
      <c r="L39" s="114">
        <v>0</v>
      </c>
      <c r="M39" s="114">
        <v>0</v>
      </c>
      <c r="N39" s="119"/>
      <c r="O39" s="341">
        <f t="shared" si="6"/>
        <v>0</v>
      </c>
      <c r="P39" s="538">
        <v>0</v>
      </c>
      <c r="Q39" s="538">
        <v>0</v>
      </c>
      <c r="R39" s="538">
        <v>0</v>
      </c>
      <c r="S39" s="538">
        <v>0</v>
      </c>
    </row>
    <row r="40" spans="2:19" s="120" customFormat="1" x14ac:dyDescent="0.25">
      <c r="B40" s="121" t="s">
        <v>149</v>
      </c>
      <c r="C40" s="340">
        <f t="shared" si="1"/>
        <v>41</v>
      </c>
      <c r="D40" s="114">
        <f t="shared" si="2"/>
        <v>24</v>
      </c>
      <c r="E40" s="114">
        <f t="shared" si="3"/>
        <v>17</v>
      </c>
      <c r="F40" s="114">
        <f t="shared" si="4"/>
        <v>0</v>
      </c>
      <c r="G40" s="114">
        <f t="shared" si="0"/>
        <v>0</v>
      </c>
      <c r="H40" s="118"/>
      <c r="I40" s="340">
        <f t="shared" si="5"/>
        <v>40</v>
      </c>
      <c r="J40" s="114">
        <v>23</v>
      </c>
      <c r="K40" s="114">
        <v>17</v>
      </c>
      <c r="L40" s="114">
        <v>0</v>
      </c>
      <c r="M40" s="114">
        <v>0</v>
      </c>
      <c r="N40" s="119"/>
      <c r="O40" s="341">
        <f t="shared" si="6"/>
        <v>1</v>
      </c>
      <c r="P40" s="538">
        <v>1</v>
      </c>
      <c r="Q40" s="538">
        <v>0</v>
      </c>
      <c r="R40" s="538">
        <v>0</v>
      </c>
      <c r="S40" s="538">
        <v>0</v>
      </c>
    </row>
    <row r="41" spans="2:19" s="120" customFormat="1" x14ac:dyDescent="0.25">
      <c r="B41" s="121" t="s">
        <v>944</v>
      </c>
      <c r="C41" s="340">
        <f t="shared" si="1"/>
        <v>7</v>
      </c>
      <c r="D41" s="114">
        <f t="shared" si="2"/>
        <v>2</v>
      </c>
      <c r="E41" s="114">
        <f t="shared" si="3"/>
        <v>5</v>
      </c>
      <c r="F41" s="114">
        <f t="shared" si="4"/>
        <v>0</v>
      </c>
      <c r="G41" s="114">
        <f t="shared" si="0"/>
        <v>0</v>
      </c>
      <c r="H41" s="118"/>
      <c r="I41" s="340">
        <f t="shared" si="5"/>
        <v>5</v>
      </c>
      <c r="J41" s="114">
        <v>0</v>
      </c>
      <c r="K41" s="114">
        <v>5</v>
      </c>
      <c r="L41" s="114">
        <v>0</v>
      </c>
      <c r="M41" s="114">
        <v>0</v>
      </c>
      <c r="N41" s="119"/>
      <c r="O41" s="341">
        <f t="shared" si="6"/>
        <v>2</v>
      </c>
      <c r="P41" s="538">
        <v>2</v>
      </c>
      <c r="Q41" s="538">
        <v>0</v>
      </c>
      <c r="R41" s="538">
        <v>0</v>
      </c>
      <c r="S41" s="538">
        <v>0</v>
      </c>
    </row>
    <row r="42" spans="2:19" s="120" customFormat="1" x14ac:dyDescent="0.25">
      <c r="B42" s="121" t="s">
        <v>3266</v>
      </c>
      <c r="C42" s="340">
        <f t="shared" si="1"/>
        <v>16</v>
      </c>
      <c r="D42" s="114">
        <f t="shared" si="2"/>
        <v>0</v>
      </c>
      <c r="E42" s="114">
        <f t="shared" si="3"/>
        <v>16</v>
      </c>
      <c r="F42" s="114">
        <f t="shared" si="4"/>
        <v>0</v>
      </c>
      <c r="G42" s="114">
        <f t="shared" ref="G42" si="8">+M42+S42</f>
        <v>0</v>
      </c>
      <c r="H42" s="118"/>
      <c r="I42" s="340">
        <f t="shared" si="5"/>
        <v>16</v>
      </c>
      <c r="J42" s="114">
        <v>0</v>
      </c>
      <c r="K42" s="114">
        <v>16</v>
      </c>
      <c r="L42" s="114">
        <v>0</v>
      </c>
      <c r="M42" s="114">
        <v>0</v>
      </c>
      <c r="N42" s="119"/>
      <c r="O42" s="341">
        <f t="shared" si="6"/>
        <v>0</v>
      </c>
      <c r="P42" s="538">
        <v>0</v>
      </c>
      <c r="Q42" s="538">
        <v>0</v>
      </c>
      <c r="R42" s="538">
        <v>0</v>
      </c>
      <c r="S42" s="538">
        <v>0</v>
      </c>
    </row>
    <row r="43" spans="2:19" s="120" customFormat="1" x14ac:dyDescent="0.25">
      <c r="B43" s="121" t="s">
        <v>29</v>
      </c>
      <c r="C43" s="340">
        <f t="shared" si="1"/>
        <v>53</v>
      </c>
      <c r="D43" s="114">
        <f t="shared" si="2"/>
        <v>41</v>
      </c>
      <c r="E43" s="114">
        <f t="shared" si="3"/>
        <v>10</v>
      </c>
      <c r="F43" s="114">
        <f t="shared" si="4"/>
        <v>2</v>
      </c>
      <c r="G43" s="114">
        <f t="shared" si="0"/>
        <v>4</v>
      </c>
      <c r="H43" s="118"/>
      <c r="I43" s="340">
        <f t="shared" si="5"/>
        <v>52</v>
      </c>
      <c r="J43" s="539">
        <v>41</v>
      </c>
      <c r="K43" s="539">
        <v>9</v>
      </c>
      <c r="L43" s="539">
        <v>2</v>
      </c>
      <c r="M43" s="539">
        <v>4</v>
      </c>
      <c r="N43" s="342"/>
      <c r="O43" s="341">
        <f t="shared" si="6"/>
        <v>1</v>
      </c>
      <c r="P43" s="540">
        <v>0</v>
      </c>
      <c r="Q43" s="540">
        <v>1</v>
      </c>
      <c r="R43" s="540">
        <v>0</v>
      </c>
      <c r="S43" s="540">
        <v>0</v>
      </c>
    </row>
    <row r="44" spans="2:19" s="120" customFormat="1" x14ac:dyDescent="0.25">
      <c r="B44" s="121" t="s">
        <v>34</v>
      </c>
      <c r="C44" s="340">
        <f t="shared" si="1"/>
        <v>42</v>
      </c>
      <c r="D44" s="114">
        <f t="shared" si="2"/>
        <v>39</v>
      </c>
      <c r="E44" s="114">
        <f t="shared" si="3"/>
        <v>1</v>
      </c>
      <c r="F44" s="114">
        <f t="shared" si="4"/>
        <v>2</v>
      </c>
      <c r="G44" s="114">
        <f t="shared" si="0"/>
        <v>3</v>
      </c>
      <c r="H44" s="118"/>
      <c r="I44" s="340">
        <f t="shared" si="5"/>
        <v>40</v>
      </c>
      <c r="J44" s="539">
        <v>38</v>
      </c>
      <c r="K44" s="539">
        <v>0</v>
      </c>
      <c r="L44" s="539">
        <v>2</v>
      </c>
      <c r="M44" s="539">
        <v>3</v>
      </c>
      <c r="N44" s="342"/>
      <c r="O44" s="341">
        <f t="shared" si="6"/>
        <v>2</v>
      </c>
      <c r="P44" s="540">
        <v>1</v>
      </c>
      <c r="Q44" s="540">
        <v>1</v>
      </c>
      <c r="R44" s="540">
        <v>0</v>
      </c>
      <c r="S44" s="540">
        <v>0</v>
      </c>
    </row>
    <row r="45" spans="2:19" s="120" customFormat="1" x14ac:dyDescent="0.25">
      <c r="B45" s="121" t="s">
        <v>101</v>
      </c>
      <c r="C45" s="340">
        <f t="shared" si="1"/>
        <v>8</v>
      </c>
      <c r="D45" s="114">
        <f t="shared" si="2"/>
        <v>5</v>
      </c>
      <c r="E45" s="114">
        <f t="shared" si="3"/>
        <v>3</v>
      </c>
      <c r="F45" s="114">
        <f t="shared" si="4"/>
        <v>0</v>
      </c>
      <c r="G45" s="114">
        <f t="shared" si="0"/>
        <v>0</v>
      </c>
      <c r="H45" s="118"/>
      <c r="I45" s="340">
        <f t="shared" si="5"/>
        <v>5</v>
      </c>
      <c r="J45" s="539">
        <v>2</v>
      </c>
      <c r="K45" s="539">
        <v>3</v>
      </c>
      <c r="L45" s="539">
        <v>0</v>
      </c>
      <c r="M45" s="539">
        <v>0</v>
      </c>
      <c r="N45" s="342"/>
      <c r="O45" s="341">
        <f t="shared" si="6"/>
        <v>3</v>
      </c>
      <c r="P45" s="540">
        <v>3</v>
      </c>
      <c r="Q45" s="540">
        <v>0</v>
      </c>
      <c r="R45" s="540">
        <v>0</v>
      </c>
      <c r="S45" s="540">
        <v>0</v>
      </c>
    </row>
    <row r="46" spans="2:19" s="120" customFormat="1" x14ac:dyDescent="0.25">
      <c r="B46" s="121" t="s">
        <v>56</v>
      </c>
      <c r="C46" s="340">
        <f t="shared" si="1"/>
        <v>75</v>
      </c>
      <c r="D46" s="114">
        <f t="shared" si="2"/>
        <v>47</v>
      </c>
      <c r="E46" s="114">
        <f t="shared" si="3"/>
        <v>20</v>
      </c>
      <c r="F46" s="114">
        <f t="shared" si="4"/>
        <v>8</v>
      </c>
      <c r="G46" s="114">
        <f t="shared" si="0"/>
        <v>1</v>
      </c>
      <c r="H46" s="118"/>
      <c r="I46" s="340">
        <f t="shared" si="5"/>
        <v>73</v>
      </c>
      <c r="J46" s="539">
        <v>45</v>
      </c>
      <c r="K46" s="539">
        <v>20</v>
      </c>
      <c r="L46" s="539">
        <v>8</v>
      </c>
      <c r="M46" s="539">
        <v>1</v>
      </c>
      <c r="N46" s="342"/>
      <c r="O46" s="341">
        <f t="shared" si="6"/>
        <v>2</v>
      </c>
      <c r="P46" s="540">
        <v>2</v>
      </c>
      <c r="Q46" s="540">
        <v>0</v>
      </c>
      <c r="R46" s="540">
        <v>0</v>
      </c>
      <c r="S46" s="540">
        <v>0</v>
      </c>
    </row>
    <row r="47" spans="2:19" s="120" customFormat="1" x14ac:dyDescent="0.25">
      <c r="B47" s="121" t="s">
        <v>61</v>
      </c>
      <c r="C47" s="340">
        <f t="shared" si="1"/>
        <v>92</v>
      </c>
      <c r="D47" s="114">
        <f t="shared" si="2"/>
        <v>65</v>
      </c>
      <c r="E47" s="114">
        <f t="shared" si="3"/>
        <v>8</v>
      </c>
      <c r="F47" s="114">
        <f t="shared" si="4"/>
        <v>19</v>
      </c>
      <c r="G47" s="114">
        <f t="shared" si="0"/>
        <v>1</v>
      </c>
      <c r="H47" s="118"/>
      <c r="I47" s="340">
        <f t="shared" si="5"/>
        <v>90</v>
      </c>
      <c r="J47" s="376">
        <v>63</v>
      </c>
      <c r="K47" s="114">
        <v>8</v>
      </c>
      <c r="L47" s="114">
        <v>19</v>
      </c>
      <c r="M47" s="114">
        <v>1</v>
      </c>
      <c r="N47" s="119"/>
      <c r="O47" s="341">
        <f t="shared" si="6"/>
        <v>2</v>
      </c>
      <c r="P47" s="538">
        <v>2</v>
      </c>
      <c r="Q47" s="538">
        <v>0</v>
      </c>
      <c r="R47" s="538">
        <v>0</v>
      </c>
      <c r="S47" s="538">
        <v>0</v>
      </c>
    </row>
    <row r="48" spans="2:19" s="120" customFormat="1" x14ac:dyDescent="0.25">
      <c r="B48" s="121" t="s">
        <v>1076</v>
      </c>
      <c r="C48" s="340">
        <f t="shared" si="1"/>
        <v>2</v>
      </c>
      <c r="D48" s="114">
        <f t="shared" si="2"/>
        <v>0</v>
      </c>
      <c r="E48" s="114">
        <f t="shared" si="3"/>
        <v>0</v>
      </c>
      <c r="F48" s="114">
        <f t="shared" si="4"/>
        <v>2</v>
      </c>
      <c r="G48" s="114">
        <f t="shared" si="0"/>
        <v>0</v>
      </c>
      <c r="H48" s="118"/>
      <c r="I48" s="340">
        <f t="shared" si="5"/>
        <v>2</v>
      </c>
      <c r="J48" s="114">
        <v>0</v>
      </c>
      <c r="K48" s="114">
        <v>0</v>
      </c>
      <c r="L48" s="114">
        <v>2</v>
      </c>
      <c r="M48" s="114">
        <v>0</v>
      </c>
      <c r="N48" s="119"/>
      <c r="O48" s="341">
        <f t="shared" si="6"/>
        <v>0</v>
      </c>
      <c r="P48" s="538">
        <v>0</v>
      </c>
      <c r="Q48" s="538">
        <v>0</v>
      </c>
      <c r="R48" s="538">
        <v>0</v>
      </c>
      <c r="S48" s="538">
        <v>0</v>
      </c>
    </row>
    <row r="49" spans="2:19" s="120" customFormat="1" x14ac:dyDescent="0.25">
      <c r="B49" s="117" t="s">
        <v>78</v>
      </c>
      <c r="C49" s="340">
        <f t="shared" si="1"/>
        <v>77</v>
      </c>
      <c r="D49" s="114">
        <f t="shared" si="2"/>
        <v>53</v>
      </c>
      <c r="E49" s="114">
        <f t="shared" si="3"/>
        <v>19</v>
      </c>
      <c r="F49" s="114">
        <f t="shared" si="4"/>
        <v>5</v>
      </c>
      <c r="G49" s="114">
        <f t="shared" si="0"/>
        <v>0</v>
      </c>
      <c r="H49" s="118"/>
      <c r="I49" s="340">
        <f t="shared" si="5"/>
        <v>42</v>
      </c>
      <c r="J49" s="114">
        <v>29</v>
      </c>
      <c r="K49" s="114">
        <v>8</v>
      </c>
      <c r="L49" s="114">
        <v>5</v>
      </c>
      <c r="M49" s="114">
        <v>0</v>
      </c>
      <c r="N49" s="119"/>
      <c r="O49" s="341">
        <f t="shared" si="6"/>
        <v>35</v>
      </c>
      <c r="P49" s="538">
        <v>24</v>
      </c>
      <c r="Q49" s="541">
        <v>11</v>
      </c>
      <c r="R49" s="541">
        <v>0</v>
      </c>
      <c r="S49" s="538">
        <v>0</v>
      </c>
    </row>
    <row r="50" spans="2:19" s="120" customFormat="1" x14ac:dyDescent="0.25">
      <c r="B50" s="117" t="s">
        <v>1657</v>
      </c>
      <c r="C50" s="340">
        <f t="shared" si="1"/>
        <v>45</v>
      </c>
      <c r="D50" s="114">
        <f t="shared" si="2"/>
        <v>38</v>
      </c>
      <c r="E50" s="114">
        <f t="shared" si="3"/>
        <v>6</v>
      </c>
      <c r="F50" s="114">
        <f t="shared" si="4"/>
        <v>1</v>
      </c>
      <c r="G50" s="114">
        <v>8</v>
      </c>
      <c r="H50" s="118"/>
      <c r="I50" s="340">
        <f t="shared" si="5"/>
        <v>40</v>
      </c>
      <c r="J50" s="114">
        <v>38</v>
      </c>
      <c r="K50" s="114">
        <v>1</v>
      </c>
      <c r="L50" s="114">
        <v>1</v>
      </c>
      <c r="M50" s="114">
        <v>8</v>
      </c>
      <c r="N50" s="119"/>
      <c r="O50" s="341">
        <f t="shared" si="6"/>
        <v>5</v>
      </c>
      <c r="P50" s="538">
        <v>0</v>
      </c>
      <c r="Q50" s="541">
        <v>5</v>
      </c>
      <c r="R50" s="541">
        <v>0</v>
      </c>
      <c r="S50" s="538">
        <v>0</v>
      </c>
    </row>
    <row r="51" spans="2:19" s="120" customFormat="1" x14ac:dyDescent="0.25">
      <c r="B51" s="117" t="s">
        <v>154</v>
      </c>
      <c r="C51" s="340">
        <f t="shared" si="1"/>
        <v>91</v>
      </c>
      <c r="D51" s="114">
        <f t="shared" si="2"/>
        <v>77</v>
      </c>
      <c r="E51" s="114">
        <f t="shared" si="3"/>
        <v>11</v>
      </c>
      <c r="F51" s="114">
        <f t="shared" si="4"/>
        <v>3</v>
      </c>
      <c r="G51" s="114">
        <f t="shared" si="0"/>
        <v>0</v>
      </c>
      <c r="H51" s="118"/>
      <c r="I51" s="340">
        <f t="shared" si="5"/>
        <v>66</v>
      </c>
      <c r="J51" s="114">
        <v>64</v>
      </c>
      <c r="K51" s="114">
        <v>2</v>
      </c>
      <c r="L51" s="114">
        <v>0</v>
      </c>
      <c r="M51" s="114">
        <v>0</v>
      </c>
      <c r="N51" s="119"/>
      <c r="O51" s="341">
        <f t="shared" si="6"/>
        <v>25</v>
      </c>
      <c r="P51" s="538">
        <v>13</v>
      </c>
      <c r="Q51" s="541">
        <v>9</v>
      </c>
      <c r="R51" s="541">
        <v>3</v>
      </c>
      <c r="S51" s="538">
        <v>0</v>
      </c>
    </row>
    <row r="52" spans="2:19" s="120" customFormat="1" x14ac:dyDescent="0.25">
      <c r="B52" s="117" t="s">
        <v>202</v>
      </c>
      <c r="C52" s="340">
        <f t="shared" si="1"/>
        <v>6</v>
      </c>
      <c r="D52" s="114">
        <f t="shared" si="2"/>
        <v>6</v>
      </c>
      <c r="E52" s="114">
        <f t="shared" si="3"/>
        <v>0</v>
      </c>
      <c r="F52" s="114">
        <f t="shared" si="4"/>
        <v>0</v>
      </c>
      <c r="G52" s="114">
        <v>1</v>
      </c>
      <c r="H52" s="118"/>
      <c r="I52" s="340">
        <f t="shared" si="5"/>
        <v>4</v>
      </c>
      <c r="J52" s="114">
        <v>4</v>
      </c>
      <c r="K52" s="114">
        <v>0</v>
      </c>
      <c r="L52" s="114">
        <v>0</v>
      </c>
      <c r="M52" s="114">
        <v>1</v>
      </c>
      <c r="N52" s="119"/>
      <c r="O52" s="341">
        <f t="shared" si="6"/>
        <v>2</v>
      </c>
      <c r="P52" s="538">
        <v>2</v>
      </c>
      <c r="Q52" s="538">
        <v>0</v>
      </c>
      <c r="R52" s="538">
        <v>0</v>
      </c>
      <c r="S52" s="538">
        <v>0</v>
      </c>
    </row>
    <row r="53" spans="2:19" s="120" customFormat="1" x14ac:dyDescent="0.25">
      <c r="B53" s="117" t="s">
        <v>323</v>
      </c>
      <c r="C53" s="340">
        <f t="shared" si="1"/>
        <v>3</v>
      </c>
      <c r="D53" s="114">
        <f t="shared" si="2"/>
        <v>3</v>
      </c>
      <c r="E53" s="114">
        <f t="shared" si="3"/>
        <v>0</v>
      </c>
      <c r="F53" s="114">
        <f t="shared" si="4"/>
        <v>0</v>
      </c>
      <c r="G53" s="114">
        <f t="shared" si="0"/>
        <v>0</v>
      </c>
      <c r="H53" s="118"/>
      <c r="I53" s="340">
        <f t="shared" si="5"/>
        <v>3</v>
      </c>
      <c r="J53" s="114">
        <v>3</v>
      </c>
      <c r="K53" s="114">
        <v>0</v>
      </c>
      <c r="L53" s="114">
        <v>0</v>
      </c>
      <c r="M53" s="114">
        <v>0</v>
      </c>
      <c r="N53" s="119"/>
      <c r="O53" s="341">
        <f t="shared" si="6"/>
        <v>0</v>
      </c>
      <c r="P53" s="343">
        <v>0</v>
      </c>
      <c r="Q53" s="343">
        <v>0</v>
      </c>
      <c r="R53" s="343">
        <v>0</v>
      </c>
      <c r="S53" s="343">
        <v>0</v>
      </c>
    </row>
    <row r="54" spans="2:19" x14ac:dyDescent="0.25">
      <c r="B54" s="92" t="s">
        <v>946</v>
      </c>
      <c r="C54" s="92">
        <f>SUM(C32:C53)</f>
        <v>669</v>
      </c>
      <c r="D54" s="92">
        <f t="shared" ref="D54:G54" si="9">SUM(D32:D53)</f>
        <v>484</v>
      </c>
      <c r="E54" s="92">
        <f t="shared" si="9"/>
        <v>132</v>
      </c>
      <c r="F54" s="92">
        <f t="shared" si="9"/>
        <v>53</v>
      </c>
      <c r="G54" s="92">
        <f t="shared" si="9"/>
        <v>19</v>
      </c>
      <c r="I54" s="92">
        <f t="shared" ref="I54:M54" si="10">SUM(I32:I53)</f>
        <v>519</v>
      </c>
      <c r="J54" s="186">
        <f t="shared" si="10"/>
        <v>376</v>
      </c>
      <c r="K54" s="187">
        <f t="shared" si="10"/>
        <v>100</v>
      </c>
      <c r="L54" s="185">
        <f t="shared" si="10"/>
        <v>43</v>
      </c>
      <c r="M54" s="220">
        <f t="shared" si="10"/>
        <v>19</v>
      </c>
      <c r="N54" s="109"/>
      <c r="O54" s="92">
        <f t="shared" ref="O54:S54" si="11">SUM(O32:O53)</f>
        <v>150</v>
      </c>
      <c r="P54" s="184">
        <f t="shared" si="11"/>
        <v>108</v>
      </c>
      <c r="Q54" s="182">
        <f t="shared" si="11"/>
        <v>32</v>
      </c>
      <c r="R54" s="181">
        <f t="shared" si="11"/>
        <v>10</v>
      </c>
      <c r="S54" s="221">
        <f t="shared" si="11"/>
        <v>0</v>
      </c>
    </row>
    <row r="55" spans="2:19" x14ac:dyDescent="0.25">
      <c r="J55" s="94"/>
      <c r="K55" s="94"/>
      <c r="L55" s="95"/>
      <c r="P55" s="94"/>
      <c r="Q55" s="94"/>
      <c r="R55" s="95"/>
    </row>
    <row r="56" spans="2:19" x14ac:dyDescent="0.25">
      <c r="I56" s="97"/>
      <c r="J56" s="98"/>
      <c r="K56" s="98"/>
      <c r="L56" s="99"/>
      <c r="M56" s="100"/>
      <c r="N56" s="100"/>
      <c r="P56" s="94"/>
      <c r="Q56" s="94"/>
      <c r="R56" s="95"/>
    </row>
    <row r="57" spans="2:19" x14ac:dyDescent="0.25">
      <c r="J57" s="94"/>
      <c r="K57" s="94"/>
      <c r="L57" s="95"/>
      <c r="P57" s="94"/>
      <c r="Q57" s="94"/>
      <c r="R57" s="95"/>
    </row>
    <row r="58" spans="2:19" x14ac:dyDescent="0.25">
      <c r="J58" s="94"/>
      <c r="K58" s="94"/>
      <c r="L58" s="95"/>
      <c r="P58" s="94"/>
      <c r="Q58" s="94"/>
      <c r="R58" s="95"/>
    </row>
    <row r="59" spans="2:19" x14ac:dyDescent="0.25">
      <c r="J59" s="94"/>
      <c r="K59" s="94"/>
      <c r="L59" s="95"/>
      <c r="P59" s="94"/>
      <c r="Q59" s="94"/>
      <c r="R59" s="95"/>
    </row>
    <row r="60" spans="2:19" ht="15" hidden="1" customHeight="1" x14ac:dyDescent="0.25">
      <c r="J60" s="94"/>
      <c r="K60" s="94"/>
      <c r="L60" s="95"/>
      <c r="P60" s="94"/>
      <c r="Q60" s="94"/>
      <c r="R60" s="95"/>
    </row>
    <row r="61" spans="2:19" ht="15" hidden="1" customHeight="1" x14ac:dyDescent="0.25">
      <c r="J61" s="94"/>
      <c r="K61" s="94"/>
      <c r="L61" s="95"/>
      <c r="R61" s="95"/>
    </row>
    <row r="62" spans="2:19" ht="15" hidden="1" customHeight="1" x14ac:dyDescent="0.25">
      <c r="I62" s="110" t="s">
        <v>940</v>
      </c>
      <c r="J62" s="105">
        <f>I54</f>
        <v>519</v>
      </c>
      <c r="K62" s="105"/>
      <c r="L62" s="95"/>
      <c r="O62" s="110" t="s">
        <v>947</v>
      </c>
      <c r="P62" s="108">
        <f>O54</f>
        <v>150</v>
      </c>
      <c r="Q62" s="108"/>
      <c r="R62" s="95"/>
    </row>
    <row r="63" spans="2:19" ht="15" hidden="1" customHeight="1" x14ac:dyDescent="0.25">
      <c r="I63" s="111" t="s">
        <v>925</v>
      </c>
      <c r="J63" s="106">
        <f>+J54/I54</f>
        <v>0.7244701348747592</v>
      </c>
      <c r="K63" s="106"/>
      <c r="L63" s="95"/>
      <c r="O63" s="111" t="s">
        <v>925</v>
      </c>
      <c r="P63" s="106">
        <f>+P54/O54</f>
        <v>0.72</v>
      </c>
      <c r="Q63" s="106"/>
      <c r="R63" s="95"/>
    </row>
    <row r="64" spans="2:19" ht="15" hidden="1" customHeight="1" x14ac:dyDescent="0.25">
      <c r="I64" s="113" t="s">
        <v>924</v>
      </c>
      <c r="J64" s="107">
        <f>+K54/I54</f>
        <v>0.19267822736030829</v>
      </c>
      <c r="K64" s="107"/>
      <c r="L64" s="95"/>
      <c r="O64" s="113" t="s">
        <v>924</v>
      </c>
      <c r="P64" s="107">
        <f>+Q54/O54</f>
        <v>0.21333333333333335</v>
      </c>
      <c r="Q64" s="107"/>
      <c r="R64" s="95"/>
    </row>
    <row r="65" spans="9:18" ht="15" hidden="1" customHeight="1" x14ac:dyDescent="0.25">
      <c r="I65" s="112" t="s">
        <v>926</v>
      </c>
      <c r="J65" s="107">
        <f>+L54/I54</f>
        <v>8.2851637764932567E-2</v>
      </c>
      <c r="K65" s="107"/>
      <c r="L65" s="95"/>
      <c r="O65" s="112" t="s">
        <v>926</v>
      </c>
      <c r="P65" s="106">
        <f>+R54/O54</f>
        <v>6.6666666666666666E-2</v>
      </c>
      <c r="Q65" s="106"/>
      <c r="R65" s="95"/>
    </row>
    <row r="66" spans="9:18" ht="15" hidden="1" customHeight="1" x14ac:dyDescent="0.25">
      <c r="I66" s="219" t="s">
        <v>2661</v>
      </c>
      <c r="J66" s="222">
        <f>+M54/I54</f>
        <v>3.6608863198458574E-2</v>
      </c>
      <c r="K66" s="222"/>
      <c r="L66" s="95"/>
      <c r="O66" s="219" t="s">
        <v>2661</v>
      </c>
      <c r="P66" s="223">
        <f>+S54/O54</f>
        <v>0</v>
      </c>
      <c r="Q66" s="223"/>
      <c r="R66" s="95"/>
    </row>
    <row r="67" spans="9:18" ht="15" hidden="1" customHeight="1" x14ac:dyDescent="0.25">
      <c r="J67" s="94"/>
      <c r="K67" s="94"/>
      <c r="L67" s="95"/>
      <c r="P67" s="94"/>
      <c r="Q67" s="94"/>
      <c r="R67" s="95"/>
    </row>
    <row r="68" spans="9:18" hidden="1" x14ac:dyDescent="0.25"/>
  </sheetData>
  <sheetProtection sort="0" autoFilter="0" pivotTables="0"/>
  <mergeCells count="4">
    <mergeCell ref="B2:R3"/>
    <mergeCell ref="B30:G30"/>
    <mergeCell ref="O30:S30"/>
    <mergeCell ref="I30:M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B2:JL1048576"/>
  <sheetViews>
    <sheetView topLeftCell="B1" zoomScale="60" zoomScaleNormal="60" workbookViewId="0">
      <pane xSplit="5" ySplit="5" topLeftCell="G542" activePane="bottomRight" state="frozen"/>
      <selection activeCell="B1" sqref="B1"/>
      <selection pane="topRight" activeCell="G1" sqref="G1"/>
      <selection pane="bottomLeft" activeCell="B6" sqref="B6"/>
      <selection pane="bottomRight" activeCell="B271" sqref="B271:P543"/>
    </sheetView>
  </sheetViews>
  <sheetFormatPr baseColWidth="10" defaultRowHeight="16.5" x14ac:dyDescent="0.3"/>
  <cols>
    <col min="1" max="1" width="4.7109375" customWidth="1"/>
    <col min="2" max="2" width="13.5703125" style="65" customWidth="1"/>
    <col min="3" max="3" width="17.7109375" style="19" customWidth="1"/>
    <col min="4" max="4" width="19.140625" style="19" customWidth="1"/>
    <col min="5" max="5" width="16.140625" style="65" customWidth="1"/>
    <col min="6" max="6" width="77.7109375" style="137" customWidth="1"/>
    <col min="7" max="7" width="69.28515625" customWidth="1"/>
    <col min="8" max="8" width="46.85546875" customWidth="1"/>
    <col min="9" max="9" width="51.42578125" style="137" customWidth="1"/>
    <col min="10" max="10" width="21.28515625" customWidth="1"/>
    <col min="11" max="11" width="21.5703125" customWidth="1"/>
    <col min="12" max="12" width="23.42578125" customWidth="1"/>
    <col min="13" max="13" width="20" customWidth="1"/>
    <col min="14" max="14" width="19.42578125" hidden="1" customWidth="1"/>
    <col min="15" max="15" width="21.85546875" style="19" customWidth="1"/>
    <col min="16" max="16" width="22.28515625" style="19" customWidth="1"/>
    <col min="17" max="17" width="21.42578125" customWidth="1"/>
    <col min="18" max="18" width="84.42578125" hidden="1" customWidth="1"/>
    <col min="19" max="19" width="19.85546875" hidden="1" customWidth="1"/>
    <col min="20" max="24" width="75.7109375" style="19" hidden="1" customWidth="1"/>
    <col min="25" max="25" width="75.7109375" style="17" hidden="1" customWidth="1"/>
    <col min="26" max="26" width="158.42578125" style="17" hidden="1" customWidth="1"/>
    <col min="27" max="27" width="158.28515625" style="17" hidden="1" customWidth="1"/>
    <col min="28" max="33" width="100.7109375" style="17" hidden="1" customWidth="1"/>
    <col min="34" max="35" width="100.7109375" style="17" customWidth="1"/>
    <col min="36" max="36" width="15.28515625" style="145" customWidth="1"/>
    <col min="37" max="37" width="16.7109375" style="142" customWidth="1"/>
    <col min="38" max="38" width="17.140625" style="144" customWidth="1"/>
    <col min="39" max="39" width="18.5703125" style="142" customWidth="1"/>
    <col min="40" max="40" width="91.5703125" customWidth="1"/>
    <col min="41" max="41" width="67.85546875" customWidth="1"/>
    <col min="42" max="42" width="21.5703125" customWidth="1"/>
    <col min="43" max="43" width="10.5703125" customWidth="1"/>
    <col min="44" max="48" width="11.42578125" customWidth="1"/>
    <col min="49" max="49" width="21.7109375" customWidth="1"/>
    <col min="50" max="50" width="22.85546875" customWidth="1"/>
    <col min="51" max="51" width="25.7109375" customWidth="1"/>
    <col min="52" max="52" width="11.42578125" customWidth="1"/>
  </cols>
  <sheetData>
    <row r="2" spans="2:51" ht="16.5" customHeight="1" x14ac:dyDescent="0.25">
      <c r="B2" s="549" t="s">
        <v>2119</v>
      </c>
      <c r="C2" s="549"/>
      <c r="D2" s="549"/>
      <c r="E2" s="549"/>
      <c r="F2" s="549"/>
      <c r="G2" s="550"/>
      <c r="H2" s="549"/>
      <c r="I2" s="549"/>
      <c r="J2" s="549"/>
      <c r="K2" s="549"/>
      <c r="L2" s="549"/>
      <c r="M2" s="549"/>
      <c r="N2" s="549"/>
      <c r="O2" s="549"/>
      <c r="P2" s="549"/>
      <c r="Q2" s="549"/>
      <c r="R2" s="550"/>
      <c r="S2" s="550"/>
      <c r="T2" s="549"/>
      <c r="U2" s="549"/>
      <c r="V2" s="549"/>
      <c r="W2" s="549"/>
      <c r="X2" s="549"/>
      <c r="Y2" s="550"/>
      <c r="Z2" s="550"/>
      <c r="AA2" s="550"/>
      <c r="AB2" s="549"/>
      <c r="AC2" s="152"/>
      <c r="AD2" s="198"/>
      <c r="AE2" s="198"/>
      <c r="AF2" s="259"/>
      <c r="AG2" s="345"/>
      <c r="AH2" s="345"/>
      <c r="AI2" s="345"/>
      <c r="AJ2" s="146"/>
      <c r="AK2" s="345"/>
    </row>
    <row r="3" spans="2:51" ht="16.5" customHeight="1" x14ac:dyDescent="0.25">
      <c r="B3" s="549"/>
      <c r="C3" s="549"/>
      <c r="D3" s="549"/>
      <c r="E3" s="549"/>
      <c r="F3" s="549"/>
      <c r="G3" s="550"/>
      <c r="H3" s="549"/>
      <c r="I3" s="549"/>
      <c r="J3" s="549"/>
      <c r="K3" s="549"/>
      <c r="L3" s="549"/>
      <c r="M3" s="549"/>
      <c r="N3" s="549"/>
      <c r="O3" s="549"/>
      <c r="P3" s="549"/>
      <c r="Q3" s="549"/>
      <c r="R3" s="550"/>
      <c r="S3" s="550"/>
      <c r="T3" s="549"/>
      <c r="U3" s="549"/>
      <c r="V3" s="549"/>
      <c r="W3" s="549"/>
      <c r="X3" s="549"/>
      <c r="Y3" s="550"/>
      <c r="Z3" s="550"/>
      <c r="AA3" s="550"/>
      <c r="AB3" s="549"/>
      <c r="AC3" s="152"/>
      <c r="AD3" s="198"/>
      <c r="AE3" s="198"/>
      <c r="AF3" s="259"/>
      <c r="AG3" s="345"/>
      <c r="AH3" s="345"/>
      <c r="AI3" s="345"/>
      <c r="AJ3" s="146"/>
      <c r="AK3" s="345"/>
    </row>
    <row r="5" spans="2:51" ht="90" customHeight="1" x14ac:dyDescent="0.25">
      <c r="B5" s="101" t="s">
        <v>2702</v>
      </c>
      <c r="C5" s="148" t="s">
        <v>2703</v>
      </c>
      <c r="D5" s="148" t="s">
        <v>1376</v>
      </c>
      <c r="E5" s="101" t="s">
        <v>2701</v>
      </c>
      <c r="F5" s="101" t="s">
        <v>0</v>
      </c>
      <c r="G5" s="101" t="s">
        <v>1</v>
      </c>
      <c r="H5" s="101" t="s">
        <v>2</v>
      </c>
      <c r="I5" s="101" t="s">
        <v>3</v>
      </c>
      <c r="J5" s="101" t="s">
        <v>4</v>
      </c>
      <c r="K5" s="101" t="s">
        <v>5</v>
      </c>
      <c r="L5" s="101" t="s">
        <v>6</v>
      </c>
      <c r="M5" s="101" t="s">
        <v>7</v>
      </c>
      <c r="N5" s="101" t="s">
        <v>8</v>
      </c>
      <c r="O5" s="295" t="s">
        <v>953</v>
      </c>
      <c r="P5" s="148" t="s">
        <v>954</v>
      </c>
      <c r="Q5" s="101" t="s">
        <v>9</v>
      </c>
      <c r="R5" s="101" t="s">
        <v>2693</v>
      </c>
      <c r="S5" s="102" t="s">
        <v>1515</v>
      </c>
      <c r="T5" s="20" t="s">
        <v>1415</v>
      </c>
      <c r="U5" s="20" t="s">
        <v>1385</v>
      </c>
      <c r="V5" s="20" t="s">
        <v>1386</v>
      </c>
      <c r="W5" s="20" t="s">
        <v>1387</v>
      </c>
      <c r="X5" s="20" t="s">
        <v>1388</v>
      </c>
      <c r="Y5" s="20" t="s">
        <v>1379</v>
      </c>
      <c r="Z5" s="20" t="s">
        <v>1380</v>
      </c>
      <c r="AA5" s="20" t="s">
        <v>1382</v>
      </c>
      <c r="AB5" s="20" t="s">
        <v>1383</v>
      </c>
      <c r="AC5" s="20" t="s">
        <v>1618</v>
      </c>
      <c r="AD5" s="372" t="s">
        <v>1707</v>
      </c>
      <c r="AE5" s="20" t="s">
        <v>1708</v>
      </c>
      <c r="AF5" s="372" t="s">
        <v>2662</v>
      </c>
      <c r="AG5" s="20" t="s">
        <v>2130</v>
      </c>
      <c r="AH5" s="372" t="s">
        <v>3325</v>
      </c>
      <c r="AI5" s="20" t="s">
        <v>3313</v>
      </c>
      <c r="AJ5" s="346" t="s">
        <v>1084</v>
      </c>
      <c r="AK5" s="147" t="s">
        <v>1404</v>
      </c>
      <c r="AL5" s="346" t="s">
        <v>1085</v>
      </c>
      <c r="AM5" s="147" t="s">
        <v>1384</v>
      </c>
      <c r="AN5" s="147" t="s">
        <v>2137</v>
      </c>
      <c r="AO5" s="147" t="s">
        <v>1656</v>
      </c>
      <c r="AP5" s="147" t="s">
        <v>1400</v>
      </c>
      <c r="AW5" s="20" t="s">
        <v>1084</v>
      </c>
      <c r="AX5" s="20" t="s">
        <v>1085</v>
      </c>
      <c r="AY5" s="20" t="s">
        <v>1401</v>
      </c>
    </row>
    <row r="6" spans="2:51" s="18" customFormat="1" ht="159.94999999999999" hidden="1" customHeight="1" x14ac:dyDescent="0.25">
      <c r="B6" s="64" t="s">
        <v>2553</v>
      </c>
      <c r="C6" s="6" t="s">
        <v>187</v>
      </c>
      <c r="D6" s="104">
        <v>43026</v>
      </c>
      <c r="E6" s="64" t="s">
        <v>1516</v>
      </c>
      <c r="F6" s="2" t="s">
        <v>1192</v>
      </c>
      <c r="G6" s="3" t="s">
        <v>137</v>
      </c>
      <c r="H6" s="27" t="s">
        <v>143</v>
      </c>
      <c r="I6" s="25" t="s">
        <v>144</v>
      </c>
      <c r="J6" s="25" t="s">
        <v>33</v>
      </c>
      <c r="K6" s="1">
        <v>1</v>
      </c>
      <c r="L6" s="24">
        <v>42737</v>
      </c>
      <c r="M6" s="24">
        <v>43100</v>
      </c>
      <c r="N6" s="4">
        <v>51.857142857142854</v>
      </c>
      <c r="O6" s="58" t="s">
        <v>56</v>
      </c>
      <c r="P6" s="59" t="s">
        <v>113</v>
      </c>
      <c r="Q6" s="188">
        <v>1</v>
      </c>
      <c r="R6" s="2" t="s">
        <v>1468</v>
      </c>
      <c r="S6" s="462">
        <f>LEN(R6)</f>
        <v>220</v>
      </c>
      <c r="T6" s="371" t="s">
        <v>1416</v>
      </c>
      <c r="U6" s="371" t="s">
        <v>1468</v>
      </c>
      <c r="V6" s="285" t="s">
        <v>1427</v>
      </c>
      <c r="W6" s="285" t="s">
        <v>1427</v>
      </c>
      <c r="X6" s="285" t="s">
        <v>1427</v>
      </c>
      <c r="Y6" s="285" t="s">
        <v>1427</v>
      </c>
      <c r="Z6" s="285" t="s">
        <v>1427</v>
      </c>
      <c r="AA6" s="285" t="s">
        <v>1427</v>
      </c>
      <c r="AB6" s="285" t="s">
        <v>1427</v>
      </c>
      <c r="AC6" s="285" t="s">
        <v>1427</v>
      </c>
      <c r="AD6" s="285" t="s">
        <v>2669</v>
      </c>
      <c r="AE6" s="285" t="s">
        <v>1427</v>
      </c>
      <c r="AF6" s="285" t="s">
        <v>2669</v>
      </c>
      <c r="AG6" s="169" t="s">
        <v>1427</v>
      </c>
      <c r="AH6" s="169" t="s">
        <v>1427</v>
      </c>
      <c r="AI6" s="169" t="s">
        <v>1427</v>
      </c>
      <c r="AJ6" s="356" t="s">
        <v>922</v>
      </c>
      <c r="AK6" s="75">
        <v>43122</v>
      </c>
      <c r="AL6" s="169" t="s">
        <v>1090</v>
      </c>
      <c r="AM6" s="173"/>
      <c r="AN6" s="356"/>
      <c r="AO6" s="356"/>
      <c r="AP6" s="356" t="s">
        <v>1402</v>
      </c>
      <c r="AW6" s="18" t="s">
        <v>922</v>
      </c>
      <c r="AX6" s="143" t="s">
        <v>1398</v>
      </c>
      <c r="AY6" s="18" t="s">
        <v>2938</v>
      </c>
    </row>
    <row r="7" spans="2:51" s="18" customFormat="1" ht="159.94999999999999" hidden="1" customHeight="1" x14ac:dyDescent="0.25">
      <c r="B7" s="64" t="s">
        <v>2554</v>
      </c>
      <c r="C7" s="6" t="s">
        <v>187</v>
      </c>
      <c r="D7" s="104">
        <v>43026</v>
      </c>
      <c r="E7" s="64" t="s">
        <v>1517</v>
      </c>
      <c r="F7" s="2" t="s">
        <v>1326</v>
      </c>
      <c r="G7" s="3" t="s">
        <v>139</v>
      </c>
      <c r="H7" s="3" t="s">
        <v>185</v>
      </c>
      <c r="I7" s="25" t="s">
        <v>186</v>
      </c>
      <c r="J7" s="25" t="s">
        <v>33</v>
      </c>
      <c r="K7" s="1">
        <v>1</v>
      </c>
      <c r="L7" s="24">
        <v>42737</v>
      </c>
      <c r="M7" s="24">
        <v>43100</v>
      </c>
      <c r="N7" s="4">
        <v>51.857142857142854</v>
      </c>
      <c r="O7" s="58" t="s">
        <v>56</v>
      </c>
      <c r="P7" s="59" t="s">
        <v>57</v>
      </c>
      <c r="Q7" s="188">
        <v>1</v>
      </c>
      <c r="R7" s="2" t="s">
        <v>1469</v>
      </c>
      <c r="S7" s="462">
        <f t="shared" ref="S7:S10" si="0">LEN(R7)</f>
        <v>386</v>
      </c>
      <c r="T7" s="2" t="s">
        <v>1416</v>
      </c>
      <c r="U7" s="2" t="s">
        <v>1469</v>
      </c>
      <c r="V7" s="59" t="s">
        <v>1427</v>
      </c>
      <c r="W7" s="59" t="s">
        <v>1427</v>
      </c>
      <c r="X7" s="59" t="s">
        <v>1427</v>
      </c>
      <c r="Y7" s="59" t="s">
        <v>1427</v>
      </c>
      <c r="Z7" s="59" t="s">
        <v>1427</v>
      </c>
      <c r="AA7" s="59" t="s">
        <v>1427</v>
      </c>
      <c r="AB7" s="59" t="s">
        <v>1427</v>
      </c>
      <c r="AC7" s="59" t="s">
        <v>1427</v>
      </c>
      <c r="AD7" s="59" t="s">
        <v>2669</v>
      </c>
      <c r="AE7" s="59" t="s">
        <v>1427</v>
      </c>
      <c r="AF7" s="59" t="s">
        <v>2669</v>
      </c>
      <c r="AG7" s="71" t="s">
        <v>1427</v>
      </c>
      <c r="AH7" s="169" t="s">
        <v>1427</v>
      </c>
      <c r="AI7" s="169" t="s">
        <v>1427</v>
      </c>
      <c r="AJ7" s="67" t="s">
        <v>922</v>
      </c>
      <c r="AK7" s="70">
        <v>43122</v>
      </c>
      <c r="AL7" s="71" t="s">
        <v>1090</v>
      </c>
      <c r="AM7" s="73"/>
      <c r="AN7" s="67"/>
      <c r="AO7" s="67"/>
      <c r="AP7" s="67" t="s">
        <v>1402</v>
      </c>
      <c r="AW7" s="18" t="s">
        <v>1086</v>
      </c>
      <c r="AX7" s="135" t="s">
        <v>1399</v>
      </c>
      <c r="AY7" s="18" t="s">
        <v>2939</v>
      </c>
    </row>
    <row r="8" spans="2:51" s="18" customFormat="1" ht="159.94999999999999" hidden="1" customHeight="1" x14ac:dyDescent="0.25">
      <c r="B8" s="64" t="s">
        <v>2555</v>
      </c>
      <c r="C8" s="6" t="s">
        <v>187</v>
      </c>
      <c r="D8" s="104">
        <v>43026</v>
      </c>
      <c r="E8" s="64" t="s">
        <v>1518</v>
      </c>
      <c r="F8" s="2" t="s">
        <v>1191</v>
      </c>
      <c r="G8" s="3" t="s">
        <v>465</v>
      </c>
      <c r="H8" s="3" t="s">
        <v>461</v>
      </c>
      <c r="I8" s="25" t="s">
        <v>462</v>
      </c>
      <c r="J8" s="25" t="s">
        <v>463</v>
      </c>
      <c r="K8" s="1">
        <v>5</v>
      </c>
      <c r="L8" s="24">
        <v>42918</v>
      </c>
      <c r="M8" s="24">
        <v>43100</v>
      </c>
      <c r="N8" s="4">
        <v>26</v>
      </c>
      <c r="O8" s="58" t="s">
        <v>56</v>
      </c>
      <c r="P8" s="59" t="s">
        <v>466</v>
      </c>
      <c r="Q8" s="188">
        <v>5</v>
      </c>
      <c r="R8" s="5" t="s">
        <v>14</v>
      </c>
      <c r="S8" s="462">
        <f t="shared" si="0"/>
        <v>20</v>
      </c>
      <c r="T8" s="2" t="s">
        <v>1416</v>
      </c>
      <c r="U8" s="2" t="s">
        <v>1464</v>
      </c>
      <c r="V8" s="382" t="s">
        <v>1470</v>
      </c>
      <c r="W8" s="25" t="s">
        <v>1658</v>
      </c>
      <c r="X8" s="25" t="s">
        <v>1658</v>
      </c>
      <c r="Y8" s="25" t="s">
        <v>1658</v>
      </c>
      <c r="Z8" s="25" t="s">
        <v>1658</v>
      </c>
      <c r="AA8" s="25" t="s">
        <v>1658</v>
      </c>
      <c r="AB8" s="25" t="s">
        <v>1658</v>
      </c>
      <c r="AC8" s="25" t="s">
        <v>1658</v>
      </c>
      <c r="AD8" s="25" t="s">
        <v>2675</v>
      </c>
      <c r="AE8" s="25" t="s">
        <v>1658</v>
      </c>
      <c r="AF8" s="25" t="s">
        <v>2675</v>
      </c>
      <c r="AG8" s="13" t="s">
        <v>1658</v>
      </c>
      <c r="AH8" s="13" t="s">
        <v>1658</v>
      </c>
      <c r="AI8" s="13" t="s">
        <v>1658</v>
      </c>
      <c r="AJ8" s="67" t="s">
        <v>922</v>
      </c>
      <c r="AK8" s="70"/>
      <c r="AL8" s="71" t="s">
        <v>1090</v>
      </c>
      <c r="AM8" s="73"/>
      <c r="AN8" s="67"/>
      <c r="AO8" s="67"/>
      <c r="AP8" s="67" t="s">
        <v>1402</v>
      </c>
      <c r="AW8" s="18" t="s">
        <v>923</v>
      </c>
      <c r="AX8" s="135" t="s">
        <v>1090</v>
      </c>
      <c r="AY8" s="18" t="s">
        <v>2940</v>
      </c>
    </row>
    <row r="9" spans="2:51" s="18" customFormat="1" ht="159.94999999999999" hidden="1" customHeight="1" x14ac:dyDescent="0.25">
      <c r="B9" s="64" t="s">
        <v>2556</v>
      </c>
      <c r="C9" s="6" t="s">
        <v>138</v>
      </c>
      <c r="D9" s="104">
        <v>43026</v>
      </c>
      <c r="E9" s="64" t="s">
        <v>1519</v>
      </c>
      <c r="F9" s="2" t="s">
        <v>1194</v>
      </c>
      <c r="G9" s="3" t="s">
        <v>137</v>
      </c>
      <c r="H9" s="3" t="s">
        <v>110</v>
      </c>
      <c r="I9" s="25" t="s">
        <v>111</v>
      </c>
      <c r="J9" s="25" t="s">
        <v>112</v>
      </c>
      <c r="K9" s="1">
        <v>1</v>
      </c>
      <c r="L9" s="24">
        <v>42979</v>
      </c>
      <c r="M9" s="24">
        <v>43190</v>
      </c>
      <c r="N9" s="4">
        <v>30.142857142857142</v>
      </c>
      <c r="O9" s="58" t="s">
        <v>56</v>
      </c>
      <c r="P9" s="59" t="s">
        <v>113</v>
      </c>
      <c r="Q9" s="188">
        <v>1</v>
      </c>
      <c r="R9" s="2" t="s">
        <v>1819</v>
      </c>
      <c r="S9" s="462">
        <f t="shared" si="0"/>
        <v>161</v>
      </c>
      <c r="T9" s="2" t="s">
        <v>1416</v>
      </c>
      <c r="U9" s="2" t="s">
        <v>1463</v>
      </c>
      <c r="V9" s="59" t="s">
        <v>1427</v>
      </c>
      <c r="W9" s="59" t="s">
        <v>1427</v>
      </c>
      <c r="X9" s="59" t="s">
        <v>1427</v>
      </c>
      <c r="Y9" s="59" t="s">
        <v>1427</v>
      </c>
      <c r="Z9" s="59" t="s">
        <v>1427</v>
      </c>
      <c r="AA9" s="59" t="s">
        <v>1427</v>
      </c>
      <c r="AB9" s="59" t="s">
        <v>1427</v>
      </c>
      <c r="AC9" s="59" t="s">
        <v>1427</v>
      </c>
      <c r="AD9" s="59" t="s">
        <v>2669</v>
      </c>
      <c r="AE9" s="59" t="s">
        <v>1427</v>
      </c>
      <c r="AF9" s="59" t="s">
        <v>2669</v>
      </c>
      <c r="AG9" s="71" t="s">
        <v>1427</v>
      </c>
      <c r="AH9" s="169" t="s">
        <v>1427</v>
      </c>
      <c r="AI9" s="169" t="s">
        <v>1427</v>
      </c>
      <c r="AJ9" s="67" t="s">
        <v>922</v>
      </c>
      <c r="AK9" s="70">
        <v>43122</v>
      </c>
      <c r="AL9" s="71" t="s">
        <v>1090</v>
      </c>
      <c r="AM9" s="73"/>
      <c r="AN9" s="67"/>
      <c r="AO9" s="67"/>
      <c r="AP9" s="67" t="s">
        <v>1402</v>
      </c>
      <c r="AW9" s="18" t="s">
        <v>924</v>
      </c>
      <c r="AX9" s="18" t="s">
        <v>2661</v>
      </c>
      <c r="AY9" s="18" t="s">
        <v>1402</v>
      </c>
    </row>
    <row r="10" spans="2:51" s="18" customFormat="1" ht="159.94999999999999" hidden="1" customHeight="1" x14ac:dyDescent="0.25">
      <c r="B10" s="64" t="s">
        <v>2557</v>
      </c>
      <c r="C10" s="6" t="s">
        <v>138</v>
      </c>
      <c r="D10" s="104">
        <v>43026</v>
      </c>
      <c r="E10" s="64" t="s">
        <v>1519</v>
      </c>
      <c r="F10" s="2" t="s">
        <v>1194</v>
      </c>
      <c r="G10" s="3" t="s">
        <v>137</v>
      </c>
      <c r="H10" s="3" t="s">
        <v>180</v>
      </c>
      <c r="I10" s="25" t="s">
        <v>181</v>
      </c>
      <c r="J10" s="25" t="s">
        <v>182</v>
      </c>
      <c r="K10" s="1">
        <v>7</v>
      </c>
      <c r="L10" s="24">
        <v>42979</v>
      </c>
      <c r="M10" s="24">
        <v>43190</v>
      </c>
      <c r="N10" s="4">
        <v>30.142857142857142</v>
      </c>
      <c r="O10" s="58" t="s">
        <v>56</v>
      </c>
      <c r="P10" s="59" t="s">
        <v>466</v>
      </c>
      <c r="Q10" s="188">
        <v>7</v>
      </c>
      <c r="R10" s="2" t="s">
        <v>1349</v>
      </c>
      <c r="S10" s="462">
        <f t="shared" si="0"/>
        <v>258</v>
      </c>
      <c r="T10" s="2" t="s">
        <v>1416</v>
      </c>
      <c r="U10" s="2" t="s">
        <v>1464</v>
      </c>
      <c r="V10" s="3" t="s">
        <v>183</v>
      </c>
      <c r="W10" s="59" t="s">
        <v>1430</v>
      </c>
      <c r="X10" s="59" t="s">
        <v>1430</v>
      </c>
      <c r="Y10" s="59" t="s">
        <v>1430</v>
      </c>
      <c r="Z10" s="59" t="s">
        <v>1430</v>
      </c>
      <c r="AA10" s="59" t="s">
        <v>1430</v>
      </c>
      <c r="AB10" s="59" t="s">
        <v>1430</v>
      </c>
      <c r="AC10" s="59" t="s">
        <v>1430</v>
      </c>
      <c r="AD10" s="59" t="s">
        <v>2665</v>
      </c>
      <c r="AE10" s="59" t="s">
        <v>1430</v>
      </c>
      <c r="AF10" s="59" t="s">
        <v>2665</v>
      </c>
      <c r="AG10" s="71" t="s">
        <v>1430</v>
      </c>
      <c r="AH10" s="71" t="s">
        <v>1430</v>
      </c>
      <c r="AI10" s="71" t="s">
        <v>1430</v>
      </c>
      <c r="AJ10" s="67" t="s">
        <v>922</v>
      </c>
      <c r="AK10" s="70">
        <v>43307</v>
      </c>
      <c r="AL10" s="71" t="s">
        <v>1090</v>
      </c>
      <c r="AM10" s="73"/>
      <c r="AN10" s="67"/>
      <c r="AO10" s="67"/>
      <c r="AP10" s="67" t="s">
        <v>1402</v>
      </c>
      <c r="AW10" s="84" t="s">
        <v>1635</v>
      </c>
    </row>
    <row r="11" spans="2:51" s="18" customFormat="1" ht="159.94999999999999" hidden="1" customHeight="1" x14ac:dyDescent="0.25">
      <c r="B11" s="64" t="s">
        <v>2558</v>
      </c>
      <c r="C11" s="6" t="s">
        <v>138</v>
      </c>
      <c r="D11" s="104">
        <v>43026</v>
      </c>
      <c r="E11" s="64" t="s">
        <v>1520</v>
      </c>
      <c r="F11" s="2" t="s">
        <v>1195</v>
      </c>
      <c r="G11" s="3" t="s">
        <v>207</v>
      </c>
      <c r="H11" s="3" t="s">
        <v>185</v>
      </c>
      <c r="I11" s="25" t="s">
        <v>186</v>
      </c>
      <c r="J11" s="25" t="s">
        <v>33</v>
      </c>
      <c r="K11" s="1">
        <v>1</v>
      </c>
      <c r="L11" s="24">
        <v>42917</v>
      </c>
      <c r="M11" s="24">
        <v>43100</v>
      </c>
      <c r="N11" s="4">
        <v>26.142857142857142</v>
      </c>
      <c r="O11" s="8" t="s">
        <v>94</v>
      </c>
      <c r="P11" s="6" t="s">
        <v>78</v>
      </c>
      <c r="Q11" s="188">
        <v>1</v>
      </c>
      <c r="R11" s="2" t="s">
        <v>1465</v>
      </c>
      <c r="S11" s="462">
        <f t="shared" ref="S11:S74" si="1">LEN(R11)</f>
        <v>173</v>
      </c>
      <c r="T11" s="2" t="s">
        <v>1416</v>
      </c>
      <c r="U11" s="2" t="s">
        <v>1465</v>
      </c>
      <c r="V11" s="59" t="s">
        <v>1427</v>
      </c>
      <c r="W11" s="59" t="s">
        <v>1427</v>
      </c>
      <c r="X11" s="59" t="s">
        <v>1427</v>
      </c>
      <c r="Y11" s="59" t="s">
        <v>1427</v>
      </c>
      <c r="Z11" s="59" t="s">
        <v>1427</v>
      </c>
      <c r="AA11" s="59" t="s">
        <v>1427</v>
      </c>
      <c r="AB11" s="59" t="s">
        <v>1427</v>
      </c>
      <c r="AC11" s="59" t="s">
        <v>1427</v>
      </c>
      <c r="AD11" s="59" t="s">
        <v>2669</v>
      </c>
      <c r="AE11" s="59" t="s">
        <v>1427</v>
      </c>
      <c r="AF11" s="59" t="s">
        <v>2669</v>
      </c>
      <c r="AG11" s="71" t="s">
        <v>1427</v>
      </c>
      <c r="AH11" s="169" t="s">
        <v>1427</v>
      </c>
      <c r="AI11" s="169" t="s">
        <v>1427</v>
      </c>
      <c r="AJ11" s="347" t="s">
        <v>922</v>
      </c>
      <c r="AK11" s="70">
        <v>43122</v>
      </c>
      <c r="AL11" s="71" t="s">
        <v>1090</v>
      </c>
      <c r="AM11" s="73"/>
      <c r="AN11" s="67"/>
      <c r="AO11" s="67"/>
      <c r="AP11" s="67" t="s">
        <v>1402</v>
      </c>
      <c r="AW11" s="18" t="s">
        <v>1403</v>
      </c>
    </row>
    <row r="12" spans="2:51" s="18" customFormat="1" ht="159.94999999999999" hidden="1" customHeight="1" x14ac:dyDescent="0.25">
      <c r="B12" s="64" t="s">
        <v>2559</v>
      </c>
      <c r="C12" s="6" t="s">
        <v>138</v>
      </c>
      <c r="D12" s="104">
        <v>43026</v>
      </c>
      <c r="E12" s="64" t="s">
        <v>1521</v>
      </c>
      <c r="F12" s="2" t="s">
        <v>1197</v>
      </c>
      <c r="G12" s="3" t="s">
        <v>137</v>
      </c>
      <c r="H12" s="3" t="s">
        <v>143</v>
      </c>
      <c r="I12" s="25" t="s">
        <v>144</v>
      </c>
      <c r="J12" s="25" t="s">
        <v>33</v>
      </c>
      <c r="K12" s="1">
        <v>1</v>
      </c>
      <c r="L12" s="24">
        <v>42737</v>
      </c>
      <c r="M12" s="24">
        <v>43100</v>
      </c>
      <c r="N12" s="4">
        <v>51.857142857142854</v>
      </c>
      <c r="O12" s="58" t="s">
        <v>56</v>
      </c>
      <c r="P12" s="59" t="s">
        <v>113</v>
      </c>
      <c r="Q12" s="188">
        <v>1</v>
      </c>
      <c r="R12" s="2" t="s">
        <v>1466</v>
      </c>
      <c r="S12" s="462">
        <f t="shared" si="1"/>
        <v>262</v>
      </c>
      <c r="T12" s="2" t="s">
        <v>1416</v>
      </c>
      <c r="U12" s="2" t="s">
        <v>1466</v>
      </c>
      <c r="V12" s="59" t="s">
        <v>1427</v>
      </c>
      <c r="W12" s="59" t="s">
        <v>1427</v>
      </c>
      <c r="X12" s="59" t="s">
        <v>1427</v>
      </c>
      <c r="Y12" s="59" t="s">
        <v>1427</v>
      </c>
      <c r="Z12" s="59" t="s">
        <v>1427</v>
      </c>
      <c r="AA12" s="59" t="s">
        <v>1427</v>
      </c>
      <c r="AB12" s="59" t="s">
        <v>1427</v>
      </c>
      <c r="AC12" s="59" t="s">
        <v>1427</v>
      </c>
      <c r="AD12" s="59" t="s">
        <v>2669</v>
      </c>
      <c r="AE12" s="59" t="s">
        <v>1427</v>
      </c>
      <c r="AF12" s="59" t="s">
        <v>2669</v>
      </c>
      <c r="AG12" s="71" t="s">
        <v>1427</v>
      </c>
      <c r="AH12" s="169" t="s">
        <v>1427</v>
      </c>
      <c r="AI12" s="169" t="s">
        <v>1427</v>
      </c>
      <c r="AJ12" s="67" t="s">
        <v>922</v>
      </c>
      <c r="AK12" s="70">
        <v>43122</v>
      </c>
      <c r="AL12" s="71" t="s">
        <v>1090</v>
      </c>
      <c r="AM12" s="73"/>
      <c r="AN12" s="67"/>
      <c r="AO12" s="67"/>
      <c r="AP12" s="67" t="s">
        <v>1402</v>
      </c>
      <c r="AW12" s="18" t="s">
        <v>2132</v>
      </c>
    </row>
    <row r="13" spans="2:51" s="18" customFormat="1" ht="159.94999999999999" hidden="1" customHeight="1" x14ac:dyDescent="0.25">
      <c r="B13" s="64" t="s">
        <v>2560</v>
      </c>
      <c r="C13" s="6" t="s">
        <v>138</v>
      </c>
      <c r="D13" s="104">
        <v>43026</v>
      </c>
      <c r="E13" s="64" t="s">
        <v>1523</v>
      </c>
      <c r="F13" s="2" t="s">
        <v>1196</v>
      </c>
      <c r="G13" s="3" t="s">
        <v>156</v>
      </c>
      <c r="H13" s="3" t="s">
        <v>157</v>
      </c>
      <c r="I13" s="25" t="s">
        <v>144</v>
      </c>
      <c r="J13" s="25" t="s">
        <v>33</v>
      </c>
      <c r="K13" s="1">
        <v>1</v>
      </c>
      <c r="L13" s="24">
        <v>42737</v>
      </c>
      <c r="M13" s="24">
        <v>43100</v>
      </c>
      <c r="N13" s="4">
        <v>51.857142857142854</v>
      </c>
      <c r="O13" s="58" t="s">
        <v>56</v>
      </c>
      <c r="P13" s="59" t="s">
        <v>57</v>
      </c>
      <c r="Q13" s="188">
        <v>1</v>
      </c>
      <c r="R13" s="2" t="s">
        <v>1466</v>
      </c>
      <c r="S13" s="462">
        <f t="shared" si="1"/>
        <v>262</v>
      </c>
      <c r="T13" s="2" t="s">
        <v>1416</v>
      </c>
      <c r="U13" s="2" t="s">
        <v>1466</v>
      </c>
      <c r="V13" s="59" t="s">
        <v>1427</v>
      </c>
      <c r="W13" s="59" t="s">
        <v>1427</v>
      </c>
      <c r="X13" s="59" t="s">
        <v>1427</v>
      </c>
      <c r="Y13" s="59" t="s">
        <v>1427</v>
      </c>
      <c r="Z13" s="59" t="s">
        <v>1427</v>
      </c>
      <c r="AA13" s="59" t="s">
        <v>1427</v>
      </c>
      <c r="AB13" s="59" t="s">
        <v>1427</v>
      </c>
      <c r="AC13" s="59" t="s">
        <v>1427</v>
      </c>
      <c r="AD13" s="59" t="s">
        <v>2669</v>
      </c>
      <c r="AE13" s="59" t="s">
        <v>1427</v>
      </c>
      <c r="AF13" s="59" t="s">
        <v>2669</v>
      </c>
      <c r="AG13" s="71" t="s">
        <v>1427</v>
      </c>
      <c r="AH13" s="169" t="s">
        <v>1427</v>
      </c>
      <c r="AI13" s="169" t="s">
        <v>1427</v>
      </c>
      <c r="AJ13" s="67" t="s">
        <v>922</v>
      </c>
      <c r="AK13" s="70">
        <v>43122</v>
      </c>
      <c r="AL13" s="71" t="s">
        <v>1090</v>
      </c>
      <c r="AM13" s="73"/>
      <c r="AN13" s="67"/>
      <c r="AO13" s="67"/>
      <c r="AP13" s="67" t="s">
        <v>1402</v>
      </c>
      <c r="AW13" s="18" t="s">
        <v>2133</v>
      </c>
    </row>
    <row r="14" spans="2:51" s="18" customFormat="1" ht="159.94999999999999" hidden="1" customHeight="1" x14ac:dyDescent="0.25">
      <c r="B14" s="64" t="s">
        <v>2561</v>
      </c>
      <c r="C14" s="6" t="s">
        <v>142</v>
      </c>
      <c r="D14" s="104">
        <v>43026</v>
      </c>
      <c r="E14" s="64" t="s">
        <v>1524</v>
      </c>
      <c r="F14" s="2" t="s">
        <v>1296</v>
      </c>
      <c r="G14" s="3" t="s">
        <v>151</v>
      </c>
      <c r="H14" s="3" t="s">
        <v>180</v>
      </c>
      <c r="I14" s="25" t="s">
        <v>181</v>
      </c>
      <c r="J14" s="25" t="s">
        <v>182</v>
      </c>
      <c r="K14" s="1">
        <v>7</v>
      </c>
      <c r="L14" s="24">
        <v>42979</v>
      </c>
      <c r="M14" s="24">
        <v>43190</v>
      </c>
      <c r="N14" s="4">
        <v>30.142857142857142</v>
      </c>
      <c r="O14" s="59" t="s">
        <v>208</v>
      </c>
      <c r="P14" s="6" t="s">
        <v>78</v>
      </c>
      <c r="Q14" s="188">
        <v>7</v>
      </c>
      <c r="R14" s="5" t="s">
        <v>14</v>
      </c>
      <c r="S14" s="462">
        <f t="shared" si="1"/>
        <v>20</v>
      </c>
      <c r="T14" s="2" t="s">
        <v>1416</v>
      </c>
      <c r="U14" s="2" t="s">
        <v>1464</v>
      </c>
      <c r="V14" s="3" t="s">
        <v>183</v>
      </c>
      <c r="W14" s="59" t="s">
        <v>1430</v>
      </c>
      <c r="X14" s="59" t="s">
        <v>1430</v>
      </c>
      <c r="Y14" s="59" t="s">
        <v>1430</v>
      </c>
      <c r="Z14" s="59" t="s">
        <v>1430</v>
      </c>
      <c r="AA14" s="59" t="s">
        <v>1430</v>
      </c>
      <c r="AB14" s="59" t="s">
        <v>1430</v>
      </c>
      <c r="AC14" s="59" t="s">
        <v>1430</v>
      </c>
      <c r="AD14" s="59" t="s">
        <v>2665</v>
      </c>
      <c r="AE14" s="59" t="s">
        <v>1430</v>
      </c>
      <c r="AF14" s="59" t="s">
        <v>2665</v>
      </c>
      <c r="AG14" s="71" t="s">
        <v>1430</v>
      </c>
      <c r="AH14" s="71" t="s">
        <v>1430</v>
      </c>
      <c r="AI14" s="71" t="s">
        <v>1430</v>
      </c>
      <c r="AJ14" s="67" t="s">
        <v>922</v>
      </c>
      <c r="AK14" s="70">
        <v>43307</v>
      </c>
      <c r="AL14" s="71" t="s">
        <v>1090</v>
      </c>
      <c r="AM14" s="73"/>
      <c r="AN14" s="67"/>
      <c r="AO14" s="67"/>
      <c r="AP14" s="67" t="s">
        <v>1402</v>
      </c>
    </row>
    <row r="15" spans="2:51" s="18" customFormat="1" ht="159.94999999999999" hidden="1" customHeight="1" x14ac:dyDescent="0.25">
      <c r="B15" s="64" t="s">
        <v>2562</v>
      </c>
      <c r="C15" s="6" t="s">
        <v>142</v>
      </c>
      <c r="D15" s="104">
        <v>43026</v>
      </c>
      <c r="E15" s="64" t="s">
        <v>1525</v>
      </c>
      <c r="F15" s="2" t="s">
        <v>1193</v>
      </c>
      <c r="G15" s="3" t="s">
        <v>139</v>
      </c>
      <c r="H15" s="3" t="s">
        <v>140</v>
      </c>
      <c r="I15" s="25" t="s">
        <v>141</v>
      </c>
      <c r="J15" s="25" t="s">
        <v>33</v>
      </c>
      <c r="K15" s="1">
        <v>1</v>
      </c>
      <c r="L15" s="24">
        <v>43009</v>
      </c>
      <c r="M15" s="24">
        <v>43100</v>
      </c>
      <c r="N15" s="4">
        <v>13</v>
      </c>
      <c r="O15" s="58" t="s">
        <v>56</v>
      </c>
      <c r="P15" s="59" t="s">
        <v>57</v>
      </c>
      <c r="Q15" s="188">
        <v>1</v>
      </c>
      <c r="R15" s="5" t="s">
        <v>14</v>
      </c>
      <c r="S15" s="462">
        <f t="shared" si="1"/>
        <v>20</v>
      </c>
      <c r="T15" s="2" t="s">
        <v>1416</v>
      </c>
      <c r="U15" s="2" t="s">
        <v>1467</v>
      </c>
      <c r="V15" s="59" t="s">
        <v>1427</v>
      </c>
      <c r="W15" s="59" t="s">
        <v>1427</v>
      </c>
      <c r="X15" s="59" t="s">
        <v>1427</v>
      </c>
      <c r="Y15" s="59" t="s">
        <v>1427</v>
      </c>
      <c r="Z15" s="59" t="s">
        <v>1427</v>
      </c>
      <c r="AA15" s="59" t="s">
        <v>1427</v>
      </c>
      <c r="AB15" s="59" t="s">
        <v>1427</v>
      </c>
      <c r="AC15" s="59" t="s">
        <v>1427</v>
      </c>
      <c r="AD15" s="59" t="s">
        <v>2669</v>
      </c>
      <c r="AE15" s="59" t="s">
        <v>1427</v>
      </c>
      <c r="AF15" s="59" t="s">
        <v>2669</v>
      </c>
      <c r="AG15" s="71" t="s">
        <v>1427</v>
      </c>
      <c r="AH15" s="169" t="s">
        <v>1427</v>
      </c>
      <c r="AI15" s="169" t="s">
        <v>1427</v>
      </c>
      <c r="AJ15" s="67" t="s">
        <v>922</v>
      </c>
      <c r="AK15" s="70">
        <v>43122</v>
      </c>
      <c r="AL15" s="71" t="s">
        <v>1090</v>
      </c>
      <c r="AM15" s="73"/>
      <c r="AN15" s="67"/>
      <c r="AO15" s="67"/>
      <c r="AP15" s="67" t="s">
        <v>1402</v>
      </c>
    </row>
    <row r="16" spans="2:51" s="18" customFormat="1" ht="159.94999999999999" hidden="1" customHeight="1" x14ac:dyDescent="0.25">
      <c r="B16" s="64" t="s">
        <v>2563</v>
      </c>
      <c r="C16" s="8" t="s">
        <v>920</v>
      </c>
      <c r="D16" s="104">
        <v>43026</v>
      </c>
      <c r="E16" s="64" t="s">
        <v>1519</v>
      </c>
      <c r="F16" s="2" t="s">
        <v>1208</v>
      </c>
      <c r="G16" s="3" t="s">
        <v>188</v>
      </c>
      <c r="H16" s="3" t="s">
        <v>189</v>
      </c>
      <c r="I16" s="25" t="s">
        <v>190</v>
      </c>
      <c r="J16" s="25" t="s">
        <v>40</v>
      </c>
      <c r="K16" s="1">
        <v>1</v>
      </c>
      <c r="L16" s="24">
        <v>42887</v>
      </c>
      <c r="M16" s="24">
        <v>43281</v>
      </c>
      <c r="N16" s="4">
        <v>56.285714285714285</v>
      </c>
      <c r="O16" s="6" t="s">
        <v>29</v>
      </c>
      <c r="P16" s="6"/>
      <c r="Q16" s="189">
        <v>1</v>
      </c>
      <c r="R16" s="5" t="s">
        <v>1433</v>
      </c>
      <c r="S16" s="462">
        <f t="shared" si="1"/>
        <v>253</v>
      </c>
      <c r="T16" s="2" t="s">
        <v>1416</v>
      </c>
      <c r="U16" s="6" t="s">
        <v>1431</v>
      </c>
      <c r="V16" s="2" t="s">
        <v>1433</v>
      </c>
      <c r="W16" s="59" t="s">
        <v>1430</v>
      </c>
      <c r="X16" s="59" t="s">
        <v>1430</v>
      </c>
      <c r="Y16" s="59" t="s">
        <v>1430</v>
      </c>
      <c r="Z16" s="59" t="s">
        <v>1430</v>
      </c>
      <c r="AA16" s="59" t="s">
        <v>1430</v>
      </c>
      <c r="AB16" s="59" t="s">
        <v>1430</v>
      </c>
      <c r="AC16" s="59" t="s">
        <v>1430</v>
      </c>
      <c r="AD16" s="59" t="s">
        <v>2665</v>
      </c>
      <c r="AE16" s="59" t="s">
        <v>1430</v>
      </c>
      <c r="AF16" s="59" t="s">
        <v>2665</v>
      </c>
      <c r="AG16" s="71" t="s">
        <v>1430</v>
      </c>
      <c r="AH16" s="71" t="s">
        <v>1430</v>
      </c>
      <c r="AI16" s="71" t="s">
        <v>1430</v>
      </c>
      <c r="AJ16" s="347" t="s">
        <v>922</v>
      </c>
      <c r="AK16" s="70">
        <v>43307</v>
      </c>
      <c r="AL16" s="71" t="s">
        <v>1090</v>
      </c>
      <c r="AM16" s="73"/>
      <c r="AN16" s="67"/>
      <c r="AO16" s="67"/>
      <c r="AP16" s="67" t="s">
        <v>1402</v>
      </c>
    </row>
    <row r="17" spans="2:42" s="18" customFormat="1" ht="159.94999999999999" hidden="1" customHeight="1" x14ac:dyDescent="0.25">
      <c r="B17" s="64" t="s">
        <v>2564</v>
      </c>
      <c r="C17" s="8" t="s">
        <v>920</v>
      </c>
      <c r="D17" s="104">
        <v>43026</v>
      </c>
      <c r="E17" s="64" t="s">
        <v>1519</v>
      </c>
      <c r="F17" s="2" t="s">
        <v>1209</v>
      </c>
      <c r="G17" s="3" t="s">
        <v>277</v>
      </c>
      <c r="H17" s="3" t="s">
        <v>278</v>
      </c>
      <c r="I17" s="25" t="s">
        <v>279</v>
      </c>
      <c r="J17" s="25" t="s">
        <v>33</v>
      </c>
      <c r="K17" s="1">
        <v>3</v>
      </c>
      <c r="L17" s="24">
        <v>42737</v>
      </c>
      <c r="M17" s="24">
        <v>43100</v>
      </c>
      <c r="N17" s="4">
        <v>51.857142857142854</v>
      </c>
      <c r="O17" s="6" t="s">
        <v>29</v>
      </c>
      <c r="P17" s="59"/>
      <c r="Q17" s="188">
        <v>3</v>
      </c>
      <c r="R17" s="59" t="s">
        <v>1432</v>
      </c>
      <c r="S17" s="462">
        <f t="shared" si="1"/>
        <v>350</v>
      </c>
      <c r="T17" s="2" t="s">
        <v>1416</v>
      </c>
      <c r="U17" s="59" t="s">
        <v>1432</v>
      </c>
      <c r="V17" s="59" t="s">
        <v>1427</v>
      </c>
      <c r="W17" s="59" t="s">
        <v>1427</v>
      </c>
      <c r="X17" s="59" t="s">
        <v>1427</v>
      </c>
      <c r="Y17" s="59" t="s">
        <v>1427</v>
      </c>
      <c r="Z17" s="59" t="s">
        <v>1427</v>
      </c>
      <c r="AA17" s="59" t="s">
        <v>1427</v>
      </c>
      <c r="AB17" s="59" t="s">
        <v>1427</v>
      </c>
      <c r="AC17" s="59" t="s">
        <v>1427</v>
      </c>
      <c r="AD17" s="59" t="s">
        <v>2669</v>
      </c>
      <c r="AE17" s="59" t="s">
        <v>1427</v>
      </c>
      <c r="AF17" s="59" t="s">
        <v>2669</v>
      </c>
      <c r="AG17" s="71" t="s">
        <v>1427</v>
      </c>
      <c r="AH17" s="169" t="s">
        <v>1427</v>
      </c>
      <c r="AI17" s="169" t="s">
        <v>1427</v>
      </c>
      <c r="AJ17" s="67" t="s">
        <v>922</v>
      </c>
      <c r="AK17" s="70">
        <v>43122</v>
      </c>
      <c r="AL17" s="71" t="s">
        <v>1090</v>
      </c>
      <c r="AM17" s="73"/>
      <c r="AN17" s="67"/>
      <c r="AO17" s="67"/>
      <c r="AP17" s="67" t="s">
        <v>1402</v>
      </c>
    </row>
    <row r="18" spans="2:42" s="18" customFormat="1" ht="159.94999999999999" hidden="1" customHeight="1" x14ac:dyDescent="0.25">
      <c r="B18" s="64" t="s">
        <v>2565</v>
      </c>
      <c r="C18" s="8" t="s">
        <v>920</v>
      </c>
      <c r="D18" s="104">
        <v>43026</v>
      </c>
      <c r="E18" s="64" t="s">
        <v>1516</v>
      </c>
      <c r="F18" s="2" t="s">
        <v>1210</v>
      </c>
      <c r="G18" s="3" t="s">
        <v>277</v>
      </c>
      <c r="H18" s="3" t="s">
        <v>278</v>
      </c>
      <c r="I18" s="25" t="s">
        <v>279</v>
      </c>
      <c r="J18" s="25" t="s">
        <v>33</v>
      </c>
      <c r="K18" s="1">
        <v>3</v>
      </c>
      <c r="L18" s="24">
        <v>42737</v>
      </c>
      <c r="M18" s="24">
        <v>43100</v>
      </c>
      <c r="N18" s="4">
        <v>51.857142857142854</v>
      </c>
      <c r="O18" s="8" t="s">
        <v>101</v>
      </c>
      <c r="P18" s="8" t="s">
        <v>280</v>
      </c>
      <c r="Q18" s="188">
        <v>3</v>
      </c>
      <c r="R18" s="8" t="s">
        <v>1432</v>
      </c>
      <c r="S18" s="462">
        <f t="shared" si="1"/>
        <v>350</v>
      </c>
      <c r="T18" s="2" t="s">
        <v>1416</v>
      </c>
      <c r="U18" s="8" t="s">
        <v>1432</v>
      </c>
      <c r="V18" s="59" t="s">
        <v>1427</v>
      </c>
      <c r="W18" s="59" t="s">
        <v>1427</v>
      </c>
      <c r="X18" s="59" t="s">
        <v>1427</v>
      </c>
      <c r="Y18" s="59" t="s">
        <v>1427</v>
      </c>
      <c r="Z18" s="59" t="s">
        <v>1427</v>
      </c>
      <c r="AA18" s="59" t="s">
        <v>1427</v>
      </c>
      <c r="AB18" s="59" t="s">
        <v>1427</v>
      </c>
      <c r="AC18" s="59" t="s">
        <v>1427</v>
      </c>
      <c r="AD18" s="59" t="s">
        <v>2669</v>
      </c>
      <c r="AE18" s="59" t="s">
        <v>1427</v>
      </c>
      <c r="AF18" s="59" t="s">
        <v>2669</v>
      </c>
      <c r="AG18" s="71" t="s">
        <v>1427</v>
      </c>
      <c r="AH18" s="169" t="s">
        <v>1427</v>
      </c>
      <c r="AI18" s="169" t="s">
        <v>1427</v>
      </c>
      <c r="AJ18" s="67" t="s">
        <v>922</v>
      </c>
      <c r="AK18" s="70">
        <v>43122</v>
      </c>
      <c r="AL18" s="71" t="s">
        <v>1090</v>
      </c>
      <c r="AM18" s="73"/>
      <c r="AN18" s="67"/>
      <c r="AO18" s="67"/>
      <c r="AP18" s="67" t="s">
        <v>1402</v>
      </c>
    </row>
    <row r="19" spans="2:42" s="18" customFormat="1" ht="159.94999999999999" hidden="1" customHeight="1" x14ac:dyDescent="0.25">
      <c r="B19" s="64" t="s">
        <v>2566</v>
      </c>
      <c r="C19" s="8" t="s">
        <v>920</v>
      </c>
      <c r="D19" s="104">
        <v>43026</v>
      </c>
      <c r="E19" s="64" t="s">
        <v>1526</v>
      </c>
      <c r="F19" s="2" t="s">
        <v>1211</v>
      </c>
      <c r="G19" s="3" t="s">
        <v>277</v>
      </c>
      <c r="H19" s="3" t="s">
        <v>278</v>
      </c>
      <c r="I19" s="25" t="s">
        <v>279</v>
      </c>
      <c r="J19" s="25" t="s">
        <v>33</v>
      </c>
      <c r="K19" s="1">
        <v>3</v>
      </c>
      <c r="L19" s="24">
        <v>42737</v>
      </c>
      <c r="M19" s="24">
        <v>43100</v>
      </c>
      <c r="N19" s="4">
        <v>51.857142857142854</v>
      </c>
      <c r="O19" s="58" t="s">
        <v>56</v>
      </c>
      <c r="P19" s="59" t="s">
        <v>57</v>
      </c>
      <c r="Q19" s="188">
        <v>3</v>
      </c>
      <c r="R19" s="59" t="s">
        <v>1432</v>
      </c>
      <c r="S19" s="462">
        <f t="shared" si="1"/>
        <v>350</v>
      </c>
      <c r="T19" s="2" t="s">
        <v>1416</v>
      </c>
      <c r="U19" s="59" t="s">
        <v>1432</v>
      </c>
      <c r="V19" s="59" t="s">
        <v>1427</v>
      </c>
      <c r="W19" s="59" t="s">
        <v>1427</v>
      </c>
      <c r="X19" s="59" t="s">
        <v>1427</v>
      </c>
      <c r="Y19" s="59" t="s">
        <v>1427</v>
      </c>
      <c r="Z19" s="59" t="s">
        <v>1427</v>
      </c>
      <c r="AA19" s="59" t="s">
        <v>1427</v>
      </c>
      <c r="AB19" s="59" t="s">
        <v>1427</v>
      </c>
      <c r="AC19" s="59" t="s">
        <v>1427</v>
      </c>
      <c r="AD19" s="59" t="s">
        <v>2669</v>
      </c>
      <c r="AE19" s="59" t="s">
        <v>1427</v>
      </c>
      <c r="AF19" s="59" t="s">
        <v>2669</v>
      </c>
      <c r="AG19" s="71" t="s">
        <v>1427</v>
      </c>
      <c r="AH19" s="169" t="s">
        <v>1427</v>
      </c>
      <c r="AI19" s="169" t="s">
        <v>1427</v>
      </c>
      <c r="AJ19" s="67" t="s">
        <v>922</v>
      </c>
      <c r="AK19" s="70">
        <v>43122</v>
      </c>
      <c r="AL19" s="71" t="s">
        <v>1090</v>
      </c>
      <c r="AM19" s="73"/>
      <c r="AN19" s="67"/>
      <c r="AO19" s="67"/>
      <c r="AP19" s="67" t="s">
        <v>1402</v>
      </c>
    </row>
    <row r="20" spans="2:42" s="18" customFormat="1" ht="159.94999999999999" hidden="1" customHeight="1" x14ac:dyDescent="0.25">
      <c r="B20" s="64" t="s">
        <v>2567</v>
      </c>
      <c r="C20" s="8" t="s">
        <v>921</v>
      </c>
      <c r="D20" s="104">
        <v>43026</v>
      </c>
      <c r="E20" s="64" t="s">
        <v>1519</v>
      </c>
      <c r="F20" s="2" t="s">
        <v>1214</v>
      </c>
      <c r="G20" s="3" t="s">
        <v>191</v>
      </c>
      <c r="H20" s="3" t="s">
        <v>192</v>
      </c>
      <c r="I20" s="25" t="s">
        <v>193</v>
      </c>
      <c r="J20" s="25" t="s">
        <v>33</v>
      </c>
      <c r="K20" s="1">
        <v>1</v>
      </c>
      <c r="L20" s="24">
        <v>42781</v>
      </c>
      <c r="M20" s="24">
        <v>43100</v>
      </c>
      <c r="N20" s="4">
        <v>45.571428571428569</v>
      </c>
      <c r="O20" s="6" t="s">
        <v>29</v>
      </c>
      <c r="P20" s="6"/>
      <c r="Q20" s="188">
        <v>1</v>
      </c>
      <c r="R20" s="2" t="s">
        <v>1820</v>
      </c>
      <c r="S20" s="462">
        <f t="shared" si="1"/>
        <v>390</v>
      </c>
      <c r="T20" s="2" t="s">
        <v>1416</v>
      </c>
      <c r="U20" s="2" t="s">
        <v>1446</v>
      </c>
      <c r="V20" s="6" t="s">
        <v>1427</v>
      </c>
      <c r="W20" s="6" t="s">
        <v>1427</v>
      </c>
      <c r="X20" s="6" t="s">
        <v>1427</v>
      </c>
      <c r="Y20" s="6" t="s">
        <v>1427</v>
      </c>
      <c r="Z20" s="6" t="s">
        <v>1427</v>
      </c>
      <c r="AA20" s="6" t="s">
        <v>1427</v>
      </c>
      <c r="AB20" s="6" t="s">
        <v>1427</v>
      </c>
      <c r="AC20" s="59" t="s">
        <v>1427</v>
      </c>
      <c r="AD20" s="59" t="s">
        <v>2669</v>
      </c>
      <c r="AE20" s="59" t="s">
        <v>1427</v>
      </c>
      <c r="AF20" s="59" t="s">
        <v>2669</v>
      </c>
      <c r="AG20" s="71" t="s">
        <v>1427</v>
      </c>
      <c r="AH20" s="169" t="s">
        <v>1427</v>
      </c>
      <c r="AI20" s="169" t="s">
        <v>1427</v>
      </c>
      <c r="AJ20" s="347" t="s">
        <v>922</v>
      </c>
      <c r="AK20" s="70">
        <v>43122</v>
      </c>
      <c r="AL20" s="71" t="s">
        <v>1090</v>
      </c>
      <c r="AM20" s="73"/>
      <c r="AN20" s="67"/>
      <c r="AO20" s="67"/>
      <c r="AP20" s="67" t="s">
        <v>1402</v>
      </c>
    </row>
    <row r="21" spans="2:42" s="18" customFormat="1" ht="159.94999999999999" hidden="1" customHeight="1" x14ac:dyDescent="0.25">
      <c r="B21" s="64" t="s">
        <v>2568</v>
      </c>
      <c r="C21" s="8" t="s">
        <v>921</v>
      </c>
      <c r="D21" s="104">
        <v>43026</v>
      </c>
      <c r="E21" s="64" t="s">
        <v>1527</v>
      </c>
      <c r="F21" s="2" t="s">
        <v>1215</v>
      </c>
      <c r="G21" s="3" t="s">
        <v>315</v>
      </c>
      <c r="H21" s="3" t="s">
        <v>316</v>
      </c>
      <c r="I21" s="25" t="s">
        <v>317</v>
      </c>
      <c r="J21" s="25" t="s">
        <v>318</v>
      </c>
      <c r="K21" s="1">
        <v>1</v>
      </c>
      <c r="L21" s="24">
        <v>42755</v>
      </c>
      <c r="M21" s="24">
        <v>43100</v>
      </c>
      <c r="N21" s="4">
        <v>49.285714285714285</v>
      </c>
      <c r="O21" s="6" t="s">
        <v>149</v>
      </c>
      <c r="P21" s="6"/>
      <c r="Q21" s="188">
        <v>1</v>
      </c>
      <c r="R21" s="2" t="s">
        <v>1447</v>
      </c>
      <c r="S21" s="462">
        <f t="shared" si="1"/>
        <v>158</v>
      </c>
      <c r="T21" s="2" t="s">
        <v>1416</v>
      </c>
      <c r="U21" s="2" t="s">
        <v>1447</v>
      </c>
      <c r="V21" s="6" t="s">
        <v>1427</v>
      </c>
      <c r="W21" s="6" t="s">
        <v>1427</v>
      </c>
      <c r="X21" s="6" t="s">
        <v>1427</v>
      </c>
      <c r="Y21" s="6" t="s">
        <v>1427</v>
      </c>
      <c r="Z21" s="6" t="s">
        <v>1427</v>
      </c>
      <c r="AA21" s="6" t="s">
        <v>1427</v>
      </c>
      <c r="AB21" s="6" t="s">
        <v>1427</v>
      </c>
      <c r="AC21" s="59" t="s">
        <v>1427</v>
      </c>
      <c r="AD21" s="59" t="s">
        <v>2669</v>
      </c>
      <c r="AE21" s="59" t="s">
        <v>1427</v>
      </c>
      <c r="AF21" s="59" t="s">
        <v>2669</v>
      </c>
      <c r="AG21" s="71" t="s">
        <v>1427</v>
      </c>
      <c r="AH21" s="169" t="s">
        <v>1427</v>
      </c>
      <c r="AI21" s="169" t="s">
        <v>1427</v>
      </c>
      <c r="AJ21" s="67" t="s">
        <v>922</v>
      </c>
      <c r="AK21" s="70">
        <v>43122</v>
      </c>
      <c r="AL21" s="71" t="s">
        <v>1090</v>
      </c>
      <c r="AM21" s="73"/>
      <c r="AN21" s="67"/>
      <c r="AO21" s="67"/>
      <c r="AP21" s="67" t="s">
        <v>1402</v>
      </c>
    </row>
    <row r="22" spans="2:42" s="18" customFormat="1" ht="159.94999999999999" hidden="1" customHeight="1" x14ac:dyDescent="0.25">
      <c r="B22" s="64" t="s">
        <v>2569</v>
      </c>
      <c r="C22" s="8" t="s">
        <v>921</v>
      </c>
      <c r="D22" s="104">
        <v>43026</v>
      </c>
      <c r="E22" s="64" t="s">
        <v>1526</v>
      </c>
      <c r="F22" s="2" t="s">
        <v>1216</v>
      </c>
      <c r="G22" s="3" t="s">
        <v>319</v>
      </c>
      <c r="H22" s="3" t="s">
        <v>316</v>
      </c>
      <c r="I22" s="25" t="s">
        <v>317</v>
      </c>
      <c r="J22" s="25" t="s">
        <v>318</v>
      </c>
      <c r="K22" s="1">
        <v>1</v>
      </c>
      <c r="L22" s="24">
        <v>42755</v>
      </c>
      <c r="M22" s="24">
        <v>43100</v>
      </c>
      <c r="N22" s="4">
        <v>49.285714285714285</v>
      </c>
      <c r="O22" s="6" t="s">
        <v>149</v>
      </c>
      <c r="P22" s="6"/>
      <c r="Q22" s="188">
        <v>1</v>
      </c>
      <c r="R22" s="2" t="s">
        <v>1447</v>
      </c>
      <c r="S22" s="462">
        <f t="shared" si="1"/>
        <v>158</v>
      </c>
      <c r="T22" s="2" t="s">
        <v>1416</v>
      </c>
      <c r="U22" s="2" t="s">
        <v>1447</v>
      </c>
      <c r="V22" s="6" t="s">
        <v>1427</v>
      </c>
      <c r="W22" s="6" t="s">
        <v>1427</v>
      </c>
      <c r="X22" s="6" t="s">
        <v>1427</v>
      </c>
      <c r="Y22" s="6" t="s">
        <v>1427</v>
      </c>
      <c r="Z22" s="6" t="s">
        <v>1427</v>
      </c>
      <c r="AA22" s="6" t="s">
        <v>1427</v>
      </c>
      <c r="AB22" s="6" t="s">
        <v>1427</v>
      </c>
      <c r="AC22" s="59" t="s">
        <v>1427</v>
      </c>
      <c r="AD22" s="59" t="s">
        <v>2669</v>
      </c>
      <c r="AE22" s="59" t="s">
        <v>1427</v>
      </c>
      <c r="AF22" s="59" t="s">
        <v>2669</v>
      </c>
      <c r="AG22" s="71" t="s">
        <v>1427</v>
      </c>
      <c r="AH22" s="169" t="s">
        <v>1427</v>
      </c>
      <c r="AI22" s="169" t="s">
        <v>1427</v>
      </c>
      <c r="AJ22" s="67" t="s">
        <v>922</v>
      </c>
      <c r="AK22" s="70">
        <v>43122</v>
      </c>
      <c r="AL22" s="71" t="s">
        <v>1090</v>
      </c>
      <c r="AM22" s="73"/>
      <c r="AN22" s="67"/>
      <c r="AO22" s="67"/>
      <c r="AP22" s="67" t="s">
        <v>1402</v>
      </c>
    </row>
    <row r="23" spans="2:42" s="18" customFormat="1" ht="159.94999999999999" hidden="1" customHeight="1" x14ac:dyDescent="0.25">
      <c r="B23" s="64" t="s">
        <v>2570</v>
      </c>
      <c r="C23" s="8" t="s">
        <v>921</v>
      </c>
      <c r="D23" s="104">
        <v>43026</v>
      </c>
      <c r="E23" s="64" t="s">
        <v>1524</v>
      </c>
      <c r="F23" s="2" t="s">
        <v>1217</v>
      </c>
      <c r="G23" s="3" t="s">
        <v>320</v>
      </c>
      <c r="H23" s="3" t="s">
        <v>321</v>
      </c>
      <c r="I23" s="25" t="s">
        <v>322</v>
      </c>
      <c r="J23" s="25" t="s">
        <v>268</v>
      </c>
      <c r="K23" s="1">
        <v>1</v>
      </c>
      <c r="L23" s="177">
        <v>42100</v>
      </c>
      <c r="M23" s="177">
        <v>42104</v>
      </c>
      <c r="N23" s="4">
        <v>0.5714285714285714</v>
      </c>
      <c r="O23" s="6" t="s">
        <v>323</v>
      </c>
      <c r="P23" s="6"/>
      <c r="Q23" s="188">
        <v>1</v>
      </c>
      <c r="R23" s="2" t="s">
        <v>1451</v>
      </c>
      <c r="S23" s="462">
        <f t="shared" si="1"/>
        <v>192</v>
      </c>
      <c r="T23" s="2" t="s">
        <v>1416</v>
      </c>
      <c r="U23" s="2" t="s">
        <v>1451</v>
      </c>
      <c r="V23" s="6" t="s">
        <v>1427</v>
      </c>
      <c r="W23" s="6" t="s">
        <v>1427</v>
      </c>
      <c r="X23" s="6" t="s">
        <v>1427</v>
      </c>
      <c r="Y23" s="6" t="s">
        <v>1427</v>
      </c>
      <c r="Z23" s="6" t="s">
        <v>1427</v>
      </c>
      <c r="AA23" s="6" t="s">
        <v>1427</v>
      </c>
      <c r="AB23" s="6" t="s">
        <v>1427</v>
      </c>
      <c r="AC23" s="59" t="s">
        <v>1427</v>
      </c>
      <c r="AD23" s="59" t="s">
        <v>2669</v>
      </c>
      <c r="AE23" s="59" t="s">
        <v>1427</v>
      </c>
      <c r="AF23" s="59" t="s">
        <v>2669</v>
      </c>
      <c r="AG23" s="71" t="s">
        <v>1427</v>
      </c>
      <c r="AH23" s="169" t="s">
        <v>1427</v>
      </c>
      <c r="AI23" s="169" t="s">
        <v>1427</v>
      </c>
      <c r="AJ23" s="347" t="s">
        <v>922</v>
      </c>
      <c r="AK23" s="70">
        <v>43122</v>
      </c>
      <c r="AL23" s="71" t="s">
        <v>1090</v>
      </c>
      <c r="AM23" s="73"/>
      <c r="AN23" s="67"/>
      <c r="AO23" s="67"/>
      <c r="AP23" s="67" t="s">
        <v>1402</v>
      </c>
    </row>
    <row r="24" spans="2:42" s="18" customFormat="1" ht="159.94999999999999" hidden="1" customHeight="1" x14ac:dyDescent="0.25">
      <c r="B24" s="64" t="s">
        <v>2571</v>
      </c>
      <c r="C24" s="8" t="s">
        <v>921</v>
      </c>
      <c r="D24" s="104">
        <v>43026</v>
      </c>
      <c r="E24" s="64" t="s">
        <v>1528</v>
      </c>
      <c r="F24" s="2" t="s">
        <v>1218</v>
      </c>
      <c r="G24" s="3" t="s">
        <v>319</v>
      </c>
      <c r="H24" s="3" t="s">
        <v>324</v>
      </c>
      <c r="I24" s="25" t="s">
        <v>325</v>
      </c>
      <c r="J24" s="25" t="s">
        <v>326</v>
      </c>
      <c r="K24" s="1">
        <v>1</v>
      </c>
      <c r="L24" s="24">
        <v>42755</v>
      </c>
      <c r="M24" s="24">
        <v>43100</v>
      </c>
      <c r="N24" s="4">
        <v>49.285714285714285</v>
      </c>
      <c r="O24" s="6" t="s">
        <v>149</v>
      </c>
      <c r="P24" s="6"/>
      <c r="Q24" s="188">
        <v>1</v>
      </c>
      <c r="R24" s="5" t="s">
        <v>1449</v>
      </c>
      <c r="S24" s="462">
        <f t="shared" si="1"/>
        <v>131</v>
      </c>
      <c r="T24" s="2" t="s">
        <v>1416</v>
      </c>
      <c r="U24" s="5" t="s">
        <v>1449</v>
      </c>
      <c r="V24" s="6" t="s">
        <v>1427</v>
      </c>
      <c r="W24" s="6" t="s">
        <v>1427</v>
      </c>
      <c r="X24" s="6" t="s">
        <v>1427</v>
      </c>
      <c r="Y24" s="6" t="s">
        <v>1427</v>
      </c>
      <c r="Z24" s="6" t="s">
        <v>1427</v>
      </c>
      <c r="AA24" s="6" t="s">
        <v>1427</v>
      </c>
      <c r="AB24" s="6" t="s">
        <v>1427</v>
      </c>
      <c r="AC24" s="59" t="s">
        <v>1427</v>
      </c>
      <c r="AD24" s="59" t="s">
        <v>2669</v>
      </c>
      <c r="AE24" s="59" t="s">
        <v>1427</v>
      </c>
      <c r="AF24" s="59" t="s">
        <v>2669</v>
      </c>
      <c r="AG24" s="71" t="s">
        <v>1427</v>
      </c>
      <c r="AH24" s="169" t="s">
        <v>1427</v>
      </c>
      <c r="AI24" s="169" t="s">
        <v>1427</v>
      </c>
      <c r="AJ24" s="67" t="s">
        <v>922</v>
      </c>
      <c r="AK24" s="70">
        <v>43122</v>
      </c>
      <c r="AL24" s="71" t="s">
        <v>1090</v>
      </c>
      <c r="AM24" s="73"/>
      <c r="AN24" s="67"/>
      <c r="AO24" s="67"/>
      <c r="AP24" s="67" t="s">
        <v>1402</v>
      </c>
    </row>
    <row r="25" spans="2:42" s="18" customFormat="1" ht="159.94999999999999" hidden="1" customHeight="1" x14ac:dyDescent="0.25">
      <c r="B25" s="64" t="s">
        <v>2572</v>
      </c>
      <c r="C25" s="8" t="s">
        <v>921</v>
      </c>
      <c r="D25" s="104">
        <v>43026</v>
      </c>
      <c r="E25" s="64" t="s">
        <v>1529</v>
      </c>
      <c r="F25" s="2" t="s">
        <v>1219</v>
      </c>
      <c r="G25" s="3" t="s">
        <v>330</v>
      </c>
      <c r="H25" s="3" t="s">
        <v>331</v>
      </c>
      <c r="I25" s="25" t="s">
        <v>332</v>
      </c>
      <c r="J25" s="25" t="s">
        <v>256</v>
      </c>
      <c r="K25" s="1">
        <v>1</v>
      </c>
      <c r="L25" s="24">
        <v>42736</v>
      </c>
      <c r="M25" s="24">
        <v>43100</v>
      </c>
      <c r="N25" s="4">
        <v>52</v>
      </c>
      <c r="O25" s="6" t="s">
        <v>149</v>
      </c>
      <c r="P25" s="6"/>
      <c r="Q25" s="188">
        <v>1</v>
      </c>
      <c r="R25" s="5" t="s">
        <v>1390</v>
      </c>
      <c r="S25" s="462">
        <f t="shared" si="1"/>
        <v>243</v>
      </c>
      <c r="T25" s="2" t="s">
        <v>1416</v>
      </c>
      <c r="U25" s="5" t="s">
        <v>1390</v>
      </c>
      <c r="V25" s="6" t="s">
        <v>1427</v>
      </c>
      <c r="W25" s="6" t="s">
        <v>1427</v>
      </c>
      <c r="X25" s="6" t="s">
        <v>1427</v>
      </c>
      <c r="Y25" s="6" t="s">
        <v>1427</v>
      </c>
      <c r="Z25" s="6" t="s">
        <v>1427</v>
      </c>
      <c r="AA25" s="6" t="s">
        <v>1427</v>
      </c>
      <c r="AB25" s="6" t="s">
        <v>1427</v>
      </c>
      <c r="AC25" s="59" t="s">
        <v>1427</v>
      </c>
      <c r="AD25" s="59" t="s">
        <v>2669</v>
      </c>
      <c r="AE25" s="59" t="s">
        <v>1427</v>
      </c>
      <c r="AF25" s="59" t="s">
        <v>2669</v>
      </c>
      <c r="AG25" s="71" t="s">
        <v>1427</v>
      </c>
      <c r="AH25" s="169" t="s">
        <v>1427</v>
      </c>
      <c r="AI25" s="169" t="s">
        <v>1427</v>
      </c>
      <c r="AJ25" s="67" t="s">
        <v>922</v>
      </c>
      <c r="AK25" s="70">
        <v>43122</v>
      </c>
      <c r="AL25" s="71" t="s">
        <v>1090</v>
      </c>
      <c r="AM25" s="73"/>
      <c r="AN25" s="67"/>
      <c r="AO25" s="67"/>
      <c r="AP25" s="67" t="s">
        <v>1402</v>
      </c>
    </row>
    <row r="26" spans="2:42" s="18" customFormat="1" ht="159.94999999999999" hidden="1" customHeight="1" x14ac:dyDescent="0.25">
      <c r="B26" s="64" t="s">
        <v>2573</v>
      </c>
      <c r="C26" s="8" t="s">
        <v>921</v>
      </c>
      <c r="D26" s="104">
        <v>43026</v>
      </c>
      <c r="E26" s="64" t="s">
        <v>1529</v>
      </c>
      <c r="F26" s="2" t="s">
        <v>1220</v>
      </c>
      <c r="G26" s="3" t="s">
        <v>333</v>
      </c>
      <c r="H26" s="3" t="s">
        <v>334</v>
      </c>
      <c r="I26" s="25" t="s">
        <v>335</v>
      </c>
      <c r="J26" s="25" t="s">
        <v>268</v>
      </c>
      <c r="K26" s="1">
        <v>1</v>
      </c>
      <c r="L26" s="177">
        <v>42100</v>
      </c>
      <c r="M26" s="177">
        <v>42104</v>
      </c>
      <c r="N26" s="4">
        <v>0.5714285714285714</v>
      </c>
      <c r="O26" s="6" t="s">
        <v>323</v>
      </c>
      <c r="P26" s="6"/>
      <c r="Q26" s="190">
        <v>1</v>
      </c>
      <c r="R26" s="5" t="s">
        <v>1451</v>
      </c>
      <c r="S26" s="462">
        <f t="shared" si="1"/>
        <v>192</v>
      </c>
      <c r="T26" s="2" t="s">
        <v>1416</v>
      </c>
      <c r="U26" s="5" t="s">
        <v>1451</v>
      </c>
      <c r="V26" s="6" t="s">
        <v>1427</v>
      </c>
      <c r="W26" s="6" t="s">
        <v>1427</v>
      </c>
      <c r="X26" s="6" t="s">
        <v>1427</v>
      </c>
      <c r="Y26" s="6" t="s">
        <v>1427</v>
      </c>
      <c r="Z26" s="6" t="s">
        <v>1427</v>
      </c>
      <c r="AA26" s="6" t="s">
        <v>1427</v>
      </c>
      <c r="AB26" s="6" t="s">
        <v>1427</v>
      </c>
      <c r="AC26" s="59" t="s">
        <v>1427</v>
      </c>
      <c r="AD26" s="59" t="s">
        <v>2669</v>
      </c>
      <c r="AE26" s="59" t="s">
        <v>1427</v>
      </c>
      <c r="AF26" s="59" t="s">
        <v>2669</v>
      </c>
      <c r="AG26" s="71" t="s">
        <v>1427</v>
      </c>
      <c r="AH26" s="169" t="s">
        <v>1427</v>
      </c>
      <c r="AI26" s="169" t="s">
        <v>1427</v>
      </c>
      <c r="AJ26" s="67" t="s">
        <v>922</v>
      </c>
      <c r="AK26" s="70">
        <v>43122</v>
      </c>
      <c r="AL26" s="71" t="s">
        <v>1090</v>
      </c>
      <c r="AM26" s="73"/>
      <c r="AN26" s="67"/>
      <c r="AO26" s="67"/>
      <c r="AP26" s="67" t="s">
        <v>1402</v>
      </c>
    </row>
    <row r="27" spans="2:42" s="18" customFormat="1" ht="159.94999999999999" hidden="1" customHeight="1" x14ac:dyDescent="0.25">
      <c r="B27" s="64" t="s">
        <v>2574</v>
      </c>
      <c r="C27" s="8" t="s">
        <v>921</v>
      </c>
      <c r="D27" s="104">
        <v>43026</v>
      </c>
      <c r="E27" s="64" t="s">
        <v>1529</v>
      </c>
      <c r="F27" s="2" t="s">
        <v>1221</v>
      </c>
      <c r="G27" s="3" t="s">
        <v>336</v>
      </c>
      <c r="H27" s="3" t="s">
        <v>324</v>
      </c>
      <c r="I27" s="25" t="s">
        <v>325</v>
      </c>
      <c r="J27" s="25" t="s">
        <v>326</v>
      </c>
      <c r="K27" s="1">
        <v>1</v>
      </c>
      <c r="L27" s="24">
        <v>42755</v>
      </c>
      <c r="M27" s="24">
        <v>43100</v>
      </c>
      <c r="N27" s="4">
        <v>49.285714285714285</v>
      </c>
      <c r="O27" s="6" t="s">
        <v>149</v>
      </c>
      <c r="P27" s="6"/>
      <c r="Q27" s="188">
        <v>1</v>
      </c>
      <c r="R27" s="5" t="s">
        <v>1448</v>
      </c>
      <c r="S27" s="462">
        <f t="shared" si="1"/>
        <v>130</v>
      </c>
      <c r="T27" s="2" t="s">
        <v>1416</v>
      </c>
      <c r="U27" s="5" t="s">
        <v>1448</v>
      </c>
      <c r="V27" s="6" t="s">
        <v>1427</v>
      </c>
      <c r="W27" s="6" t="s">
        <v>1427</v>
      </c>
      <c r="X27" s="6" t="s">
        <v>1427</v>
      </c>
      <c r="Y27" s="6" t="s">
        <v>1427</v>
      </c>
      <c r="Z27" s="6" t="s">
        <v>1427</v>
      </c>
      <c r="AA27" s="6" t="s">
        <v>1427</v>
      </c>
      <c r="AB27" s="6" t="s">
        <v>1427</v>
      </c>
      <c r="AC27" s="59" t="s">
        <v>1427</v>
      </c>
      <c r="AD27" s="59" t="s">
        <v>2669</v>
      </c>
      <c r="AE27" s="59" t="s">
        <v>1427</v>
      </c>
      <c r="AF27" s="59" t="s">
        <v>2669</v>
      </c>
      <c r="AG27" s="71" t="s">
        <v>1427</v>
      </c>
      <c r="AH27" s="169" t="s">
        <v>1427</v>
      </c>
      <c r="AI27" s="169" t="s">
        <v>1427</v>
      </c>
      <c r="AJ27" s="67" t="s">
        <v>922</v>
      </c>
      <c r="AK27" s="70">
        <v>43122</v>
      </c>
      <c r="AL27" s="71" t="s">
        <v>1090</v>
      </c>
      <c r="AM27" s="73"/>
      <c r="AN27" s="67"/>
      <c r="AO27" s="67"/>
      <c r="AP27" s="67" t="s">
        <v>1402</v>
      </c>
    </row>
    <row r="28" spans="2:42" s="18" customFormat="1" ht="159.94999999999999" hidden="1" customHeight="1" x14ac:dyDescent="0.25">
      <c r="B28" s="64" t="s">
        <v>2575</v>
      </c>
      <c r="C28" s="8" t="s">
        <v>921</v>
      </c>
      <c r="D28" s="104">
        <v>43026</v>
      </c>
      <c r="E28" s="64" t="s">
        <v>1529</v>
      </c>
      <c r="F28" s="2" t="s">
        <v>1222</v>
      </c>
      <c r="G28" s="3" t="s">
        <v>333</v>
      </c>
      <c r="H28" s="3" t="s">
        <v>321</v>
      </c>
      <c r="I28" s="25" t="s">
        <v>322</v>
      </c>
      <c r="J28" s="25" t="s">
        <v>268</v>
      </c>
      <c r="K28" s="1">
        <v>1</v>
      </c>
      <c r="L28" s="177">
        <v>42100</v>
      </c>
      <c r="M28" s="177">
        <v>42104</v>
      </c>
      <c r="N28" s="4">
        <v>0.5714285714285714</v>
      </c>
      <c r="O28" s="6" t="s">
        <v>323</v>
      </c>
      <c r="P28" s="6"/>
      <c r="Q28" s="188">
        <v>1</v>
      </c>
      <c r="R28" s="5" t="s">
        <v>1451</v>
      </c>
      <c r="S28" s="462">
        <f t="shared" si="1"/>
        <v>192</v>
      </c>
      <c r="T28" s="2" t="s">
        <v>1416</v>
      </c>
      <c r="U28" s="5" t="s">
        <v>1451</v>
      </c>
      <c r="V28" s="6" t="s">
        <v>1427</v>
      </c>
      <c r="W28" s="6" t="s">
        <v>1427</v>
      </c>
      <c r="X28" s="6" t="s">
        <v>1427</v>
      </c>
      <c r="Y28" s="6" t="s">
        <v>1427</v>
      </c>
      <c r="Z28" s="6" t="s">
        <v>1427</v>
      </c>
      <c r="AA28" s="6" t="s">
        <v>1427</v>
      </c>
      <c r="AB28" s="6" t="s">
        <v>1427</v>
      </c>
      <c r="AC28" s="59" t="s">
        <v>1427</v>
      </c>
      <c r="AD28" s="59" t="s">
        <v>2669</v>
      </c>
      <c r="AE28" s="59" t="s">
        <v>1427</v>
      </c>
      <c r="AF28" s="59" t="s">
        <v>2669</v>
      </c>
      <c r="AG28" s="71" t="s">
        <v>1427</v>
      </c>
      <c r="AH28" s="169" t="s">
        <v>1427</v>
      </c>
      <c r="AI28" s="169" t="s">
        <v>1427</v>
      </c>
      <c r="AJ28" s="67" t="s">
        <v>922</v>
      </c>
      <c r="AK28" s="70">
        <v>43122</v>
      </c>
      <c r="AL28" s="71" t="s">
        <v>1090</v>
      </c>
      <c r="AM28" s="73"/>
      <c r="AN28" s="67"/>
      <c r="AO28" s="67"/>
      <c r="AP28" s="67" t="s">
        <v>1402</v>
      </c>
    </row>
    <row r="29" spans="2:42" s="18" customFormat="1" ht="159.94999999999999" hidden="1" customHeight="1" x14ac:dyDescent="0.25">
      <c r="B29" s="64" t="s">
        <v>2576</v>
      </c>
      <c r="C29" s="8" t="s">
        <v>921</v>
      </c>
      <c r="D29" s="104">
        <v>43026</v>
      </c>
      <c r="E29" s="64" t="s">
        <v>1529</v>
      </c>
      <c r="F29" s="2" t="s">
        <v>1223</v>
      </c>
      <c r="G29" s="3" t="s">
        <v>194</v>
      </c>
      <c r="H29" s="3" t="s">
        <v>195</v>
      </c>
      <c r="I29" s="25" t="s">
        <v>196</v>
      </c>
      <c r="J29" s="25" t="s">
        <v>33</v>
      </c>
      <c r="K29" s="1">
        <v>1</v>
      </c>
      <c r="L29" s="24">
        <v>42887</v>
      </c>
      <c r="M29" s="24">
        <v>43100</v>
      </c>
      <c r="N29" s="4">
        <v>30.428571428571427</v>
      </c>
      <c r="O29" s="6" t="s">
        <v>29</v>
      </c>
      <c r="P29" s="6"/>
      <c r="Q29" s="188">
        <v>1</v>
      </c>
      <c r="R29" s="2" t="s">
        <v>1450</v>
      </c>
      <c r="S29" s="462">
        <f t="shared" si="1"/>
        <v>368</v>
      </c>
      <c r="T29" s="2" t="s">
        <v>1416</v>
      </c>
      <c r="U29" s="2" t="s">
        <v>1450</v>
      </c>
      <c r="V29" s="6" t="s">
        <v>1427</v>
      </c>
      <c r="W29" s="6" t="s">
        <v>1427</v>
      </c>
      <c r="X29" s="6" t="s">
        <v>1427</v>
      </c>
      <c r="Y29" s="6" t="s">
        <v>1427</v>
      </c>
      <c r="Z29" s="6" t="s">
        <v>1427</v>
      </c>
      <c r="AA29" s="6" t="s">
        <v>1427</v>
      </c>
      <c r="AB29" s="6" t="s">
        <v>1427</v>
      </c>
      <c r="AC29" s="59" t="s">
        <v>1427</v>
      </c>
      <c r="AD29" s="59" t="s">
        <v>2669</v>
      </c>
      <c r="AE29" s="59" t="s">
        <v>1427</v>
      </c>
      <c r="AF29" s="59" t="s">
        <v>2669</v>
      </c>
      <c r="AG29" s="71" t="s">
        <v>1427</v>
      </c>
      <c r="AH29" s="169" t="s">
        <v>1427</v>
      </c>
      <c r="AI29" s="169" t="s">
        <v>1427</v>
      </c>
      <c r="AJ29" s="67" t="s">
        <v>922</v>
      </c>
      <c r="AK29" s="70">
        <v>43122</v>
      </c>
      <c r="AL29" s="71" t="s">
        <v>1399</v>
      </c>
      <c r="AM29" s="70">
        <v>44162</v>
      </c>
      <c r="AN29" s="69" t="s">
        <v>2945</v>
      </c>
      <c r="AO29" s="69" t="s">
        <v>2946</v>
      </c>
      <c r="AP29" s="67" t="s">
        <v>2939</v>
      </c>
    </row>
    <row r="30" spans="2:42" s="18" customFormat="1" ht="159.94999999999999" hidden="1" customHeight="1" x14ac:dyDescent="0.25">
      <c r="B30" s="64" t="s">
        <v>2577</v>
      </c>
      <c r="C30" s="8" t="s">
        <v>921</v>
      </c>
      <c r="D30" s="104">
        <v>43026</v>
      </c>
      <c r="E30" s="64" t="s">
        <v>1530</v>
      </c>
      <c r="F30" s="2" t="s">
        <v>1224</v>
      </c>
      <c r="G30" s="3" t="s">
        <v>337</v>
      </c>
      <c r="H30" s="3" t="s">
        <v>338</v>
      </c>
      <c r="I30" s="25" t="s">
        <v>339</v>
      </c>
      <c r="J30" s="25" t="s">
        <v>340</v>
      </c>
      <c r="K30" s="1">
        <v>3</v>
      </c>
      <c r="L30" s="24">
        <v>42583</v>
      </c>
      <c r="M30" s="24">
        <v>43100</v>
      </c>
      <c r="N30" s="4">
        <v>73.857142857142861</v>
      </c>
      <c r="O30" s="6" t="s">
        <v>61</v>
      </c>
      <c r="P30" s="6"/>
      <c r="Q30" s="188">
        <v>3</v>
      </c>
      <c r="R30" s="2" t="s">
        <v>1821</v>
      </c>
      <c r="S30" s="462">
        <f t="shared" si="1"/>
        <v>152</v>
      </c>
      <c r="T30" s="2" t="s">
        <v>1416</v>
      </c>
      <c r="U30" s="2" t="s">
        <v>1452</v>
      </c>
      <c r="V30" s="6" t="s">
        <v>1427</v>
      </c>
      <c r="W30" s="6" t="s">
        <v>1427</v>
      </c>
      <c r="X30" s="6" t="s">
        <v>1427</v>
      </c>
      <c r="Y30" s="6" t="s">
        <v>1427</v>
      </c>
      <c r="Z30" s="6" t="s">
        <v>1427</v>
      </c>
      <c r="AA30" s="6" t="s">
        <v>1427</v>
      </c>
      <c r="AB30" s="6" t="s">
        <v>1427</v>
      </c>
      <c r="AC30" s="6" t="s">
        <v>1427</v>
      </c>
      <c r="AD30" s="59" t="s">
        <v>2669</v>
      </c>
      <c r="AE30" s="6" t="s">
        <v>1427</v>
      </c>
      <c r="AF30" s="59" t="s">
        <v>2669</v>
      </c>
      <c r="AG30" s="71" t="s">
        <v>1427</v>
      </c>
      <c r="AH30" s="169" t="s">
        <v>1427</v>
      </c>
      <c r="AI30" s="169" t="s">
        <v>1427</v>
      </c>
      <c r="AJ30" s="67" t="s">
        <v>922</v>
      </c>
      <c r="AK30" s="70">
        <v>43122</v>
      </c>
      <c r="AL30" s="71" t="s">
        <v>1090</v>
      </c>
      <c r="AM30" s="73"/>
      <c r="AN30" s="67"/>
      <c r="AO30" s="67"/>
      <c r="AP30" s="67" t="s">
        <v>1402</v>
      </c>
    </row>
    <row r="31" spans="2:42" s="18" customFormat="1" ht="159.94999999999999" hidden="1" customHeight="1" x14ac:dyDescent="0.25">
      <c r="B31" s="64" t="s">
        <v>2578</v>
      </c>
      <c r="C31" s="8" t="s">
        <v>921</v>
      </c>
      <c r="D31" s="104">
        <v>43026</v>
      </c>
      <c r="E31" s="64" t="s">
        <v>1531</v>
      </c>
      <c r="F31" s="2" t="s">
        <v>1225</v>
      </c>
      <c r="G31" s="3" t="s">
        <v>341</v>
      </c>
      <c r="H31" s="3" t="s">
        <v>342</v>
      </c>
      <c r="I31" s="25" t="s">
        <v>342</v>
      </c>
      <c r="J31" s="25" t="s">
        <v>343</v>
      </c>
      <c r="K31" s="1">
        <v>1</v>
      </c>
      <c r="L31" s="24">
        <v>42583</v>
      </c>
      <c r="M31" s="24">
        <v>43100</v>
      </c>
      <c r="N31" s="4">
        <v>73.857142857142861</v>
      </c>
      <c r="O31" s="6" t="s">
        <v>61</v>
      </c>
      <c r="P31" s="6"/>
      <c r="Q31" s="188">
        <v>1</v>
      </c>
      <c r="R31" s="2" t="s">
        <v>1453</v>
      </c>
      <c r="S31" s="462">
        <f t="shared" si="1"/>
        <v>124</v>
      </c>
      <c r="T31" s="2" t="s">
        <v>1416</v>
      </c>
      <c r="U31" s="2" t="s">
        <v>1453</v>
      </c>
      <c r="V31" s="6" t="s">
        <v>1427</v>
      </c>
      <c r="W31" s="6" t="s">
        <v>1427</v>
      </c>
      <c r="X31" s="6" t="s">
        <v>1427</v>
      </c>
      <c r="Y31" s="6" t="s">
        <v>1427</v>
      </c>
      <c r="Z31" s="6" t="s">
        <v>1427</v>
      </c>
      <c r="AA31" s="6" t="s">
        <v>1427</v>
      </c>
      <c r="AB31" s="6" t="s">
        <v>1427</v>
      </c>
      <c r="AC31" s="6" t="s">
        <v>1427</v>
      </c>
      <c r="AD31" s="59" t="s">
        <v>2669</v>
      </c>
      <c r="AE31" s="6" t="s">
        <v>1427</v>
      </c>
      <c r="AF31" s="59" t="s">
        <v>2669</v>
      </c>
      <c r="AG31" s="71" t="s">
        <v>1427</v>
      </c>
      <c r="AH31" s="169" t="s">
        <v>1427</v>
      </c>
      <c r="AI31" s="169" t="s">
        <v>1427</v>
      </c>
      <c r="AJ31" s="347" t="s">
        <v>922</v>
      </c>
      <c r="AK31" s="70">
        <v>43122</v>
      </c>
      <c r="AL31" s="71" t="s">
        <v>1090</v>
      </c>
      <c r="AM31" s="73"/>
      <c r="AN31" s="67"/>
      <c r="AO31" s="67"/>
      <c r="AP31" s="67" t="s">
        <v>1402</v>
      </c>
    </row>
    <row r="32" spans="2:42" s="18" customFormat="1" ht="159.94999999999999" hidden="1" customHeight="1" x14ac:dyDescent="0.25">
      <c r="B32" s="64" t="s">
        <v>2579</v>
      </c>
      <c r="C32" s="8" t="s">
        <v>921</v>
      </c>
      <c r="D32" s="104">
        <v>43026</v>
      </c>
      <c r="E32" s="64" t="s">
        <v>1531</v>
      </c>
      <c r="F32" s="2" t="s">
        <v>1225</v>
      </c>
      <c r="G32" s="3" t="s">
        <v>378</v>
      </c>
      <c r="H32" s="3" t="s">
        <v>379</v>
      </c>
      <c r="I32" s="25" t="s">
        <v>380</v>
      </c>
      <c r="J32" s="25" t="s">
        <v>88</v>
      </c>
      <c r="K32" s="1">
        <v>1</v>
      </c>
      <c r="L32" s="24">
        <v>42856</v>
      </c>
      <c r="M32" s="24">
        <v>43100</v>
      </c>
      <c r="N32" s="4">
        <v>34.857142857142854</v>
      </c>
      <c r="O32" s="6" t="s">
        <v>61</v>
      </c>
      <c r="P32" s="6"/>
      <c r="Q32" s="188">
        <v>1</v>
      </c>
      <c r="R32" s="2" t="s">
        <v>1453</v>
      </c>
      <c r="S32" s="462">
        <f t="shared" si="1"/>
        <v>124</v>
      </c>
      <c r="T32" s="2" t="s">
        <v>1416</v>
      </c>
      <c r="U32" s="2" t="s">
        <v>1453</v>
      </c>
      <c r="V32" s="6" t="s">
        <v>1427</v>
      </c>
      <c r="W32" s="6" t="s">
        <v>1427</v>
      </c>
      <c r="X32" s="6" t="s">
        <v>1427</v>
      </c>
      <c r="Y32" s="6" t="s">
        <v>1427</v>
      </c>
      <c r="Z32" s="6" t="s">
        <v>1427</v>
      </c>
      <c r="AA32" s="6" t="s">
        <v>1427</v>
      </c>
      <c r="AB32" s="6" t="s">
        <v>1427</v>
      </c>
      <c r="AC32" s="6" t="s">
        <v>1427</v>
      </c>
      <c r="AD32" s="59" t="s">
        <v>2669</v>
      </c>
      <c r="AE32" s="6" t="s">
        <v>1427</v>
      </c>
      <c r="AF32" s="59" t="s">
        <v>2669</v>
      </c>
      <c r="AG32" s="71" t="s">
        <v>1427</v>
      </c>
      <c r="AH32" s="169" t="s">
        <v>1427</v>
      </c>
      <c r="AI32" s="169" t="s">
        <v>1427</v>
      </c>
      <c r="AJ32" s="347" t="s">
        <v>922</v>
      </c>
      <c r="AK32" s="70">
        <v>43122</v>
      </c>
      <c r="AL32" s="71" t="s">
        <v>1090</v>
      </c>
      <c r="AM32" s="73"/>
      <c r="AN32" s="67"/>
      <c r="AO32" s="67"/>
      <c r="AP32" s="67" t="s">
        <v>1402</v>
      </c>
    </row>
    <row r="33" spans="2:42" s="18" customFormat="1" ht="159.94999999999999" hidden="1" customHeight="1" x14ac:dyDescent="0.25">
      <c r="B33" s="64" t="s">
        <v>2580</v>
      </c>
      <c r="C33" s="6" t="s">
        <v>203</v>
      </c>
      <c r="D33" s="104">
        <v>43026</v>
      </c>
      <c r="E33" s="64" t="s">
        <v>1519</v>
      </c>
      <c r="F33" s="2" t="s">
        <v>1198</v>
      </c>
      <c r="G33" s="3" t="s">
        <v>168</v>
      </c>
      <c r="H33" s="3" t="s">
        <v>172</v>
      </c>
      <c r="I33" s="25" t="s">
        <v>172</v>
      </c>
      <c r="J33" s="25" t="s">
        <v>46</v>
      </c>
      <c r="K33" s="1">
        <v>1</v>
      </c>
      <c r="L33" s="24">
        <v>42737</v>
      </c>
      <c r="M33" s="24">
        <v>43100</v>
      </c>
      <c r="N33" s="4">
        <v>51.857142857142854</v>
      </c>
      <c r="O33" s="6" t="s">
        <v>29</v>
      </c>
      <c r="P33" s="6"/>
      <c r="Q33" s="188">
        <v>1</v>
      </c>
      <c r="R33" s="2" t="s">
        <v>1457</v>
      </c>
      <c r="S33" s="462">
        <f t="shared" si="1"/>
        <v>211</v>
      </c>
      <c r="T33" s="3" t="s">
        <v>1416</v>
      </c>
      <c r="U33" s="2" t="s">
        <v>1457</v>
      </c>
      <c r="V33" s="6" t="s">
        <v>1427</v>
      </c>
      <c r="W33" s="6" t="s">
        <v>1427</v>
      </c>
      <c r="X33" s="6" t="s">
        <v>1427</v>
      </c>
      <c r="Y33" s="6" t="s">
        <v>1427</v>
      </c>
      <c r="Z33" s="6" t="s">
        <v>1427</v>
      </c>
      <c r="AA33" s="6" t="s">
        <v>1427</v>
      </c>
      <c r="AB33" s="6" t="s">
        <v>1427</v>
      </c>
      <c r="AC33" s="59" t="s">
        <v>1427</v>
      </c>
      <c r="AD33" s="59" t="s">
        <v>2669</v>
      </c>
      <c r="AE33" s="59" t="s">
        <v>1427</v>
      </c>
      <c r="AF33" s="59" t="s">
        <v>2669</v>
      </c>
      <c r="AG33" s="71" t="s">
        <v>1427</v>
      </c>
      <c r="AH33" s="169" t="s">
        <v>1427</v>
      </c>
      <c r="AI33" s="169" t="s">
        <v>1427</v>
      </c>
      <c r="AJ33" s="347" t="s">
        <v>922</v>
      </c>
      <c r="AK33" s="70">
        <v>43122</v>
      </c>
      <c r="AL33" s="71" t="s">
        <v>1090</v>
      </c>
      <c r="AM33" s="73"/>
      <c r="AN33" s="67"/>
      <c r="AO33" s="67"/>
      <c r="AP33" s="67" t="s">
        <v>1402</v>
      </c>
    </row>
    <row r="34" spans="2:42" s="18" customFormat="1" ht="159.94999999999999" hidden="1" customHeight="1" x14ac:dyDescent="0.25">
      <c r="B34" s="64" t="s">
        <v>2581</v>
      </c>
      <c r="C34" s="6" t="s">
        <v>203</v>
      </c>
      <c r="D34" s="104">
        <v>43026</v>
      </c>
      <c r="E34" s="64" t="s">
        <v>1607</v>
      </c>
      <c r="F34" s="2" t="s">
        <v>1199</v>
      </c>
      <c r="G34" s="3" t="s">
        <v>204</v>
      </c>
      <c r="H34" s="3" t="s">
        <v>205</v>
      </c>
      <c r="I34" s="25" t="s">
        <v>206</v>
      </c>
      <c r="J34" s="25" t="s">
        <v>33</v>
      </c>
      <c r="K34" s="1">
        <v>1</v>
      </c>
      <c r="L34" s="24">
        <v>42737</v>
      </c>
      <c r="M34" s="24">
        <v>43100</v>
      </c>
      <c r="N34" s="4">
        <v>51.857142857142854</v>
      </c>
      <c r="O34" s="6" t="s">
        <v>29</v>
      </c>
      <c r="P34" s="6"/>
      <c r="Q34" s="188">
        <v>1</v>
      </c>
      <c r="R34" s="2" t="s">
        <v>1458</v>
      </c>
      <c r="S34" s="462">
        <f t="shared" si="1"/>
        <v>344</v>
      </c>
      <c r="T34" s="2" t="s">
        <v>1416</v>
      </c>
      <c r="U34" s="2" t="s">
        <v>1458</v>
      </c>
      <c r="V34" s="6" t="s">
        <v>1427</v>
      </c>
      <c r="W34" s="6" t="s">
        <v>1427</v>
      </c>
      <c r="X34" s="6" t="s">
        <v>1427</v>
      </c>
      <c r="Y34" s="6" t="s">
        <v>1427</v>
      </c>
      <c r="Z34" s="6" t="s">
        <v>1427</v>
      </c>
      <c r="AA34" s="6" t="s">
        <v>1427</v>
      </c>
      <c r="AB34" s="6" t="s">
        <v>1427</v>
      </c>
      <c r="AC34" s="59" t="s">
        <v>1427</v>
      </c>
      <c r="AD34" s="59" t="s">
        <v>2669</v>
      </c>
      <c r="AE34" s="59" t="s">
        <v>1427</v>
      </c>
      <c r="AF34" s="59" t="s">
        <v>2669</v>
      </c>
      <c r="AG34" s="71" t="s">
        <v>1427</v>
      </c>
      <c r="AH34" s="169" t="s">
        <v>1427</v>
      </c>
      <c r="AI34" s="169" t="s">
        <v>1427</v>
      </c>
      <c r="AJ34" s="347" t="s">
        <v>922</v>
      </c>
      <c r="AK34" s="70">
        <v>43122</v>
      </c>
      <c r="AL34" s="71" t="s">
        <v>1090</v>
      </c>
      <c r="AM34" s="73"/>
      <c r="AN34" s="67"/>
      <c r="AO34" s="67"/>
      <c r="AP34" s="67" t="s">
        <v>1402</v>
      </c>
    </row>
    <row r="35" spans="2:42" s="18" customFormat="1" ht="159.94999999999999" hidden="1" customHeight="1" x14ac:dyDescent="0.25">
      <c r="B35" s="64" t="s">
        <v>2582</v>
      </c>
      <c r="C35" s="6" t="s">
        <v>203</v>
      </c>
      <c r="D35" s="104">
        <v>43026</v>
      </c>
      <c r="E35" s="64" t="s">
        <v>1520</v>
      </c>
      <c r="F35" s="2" t="s">
        <v>1200</v>
      </c>
      <c r="G35" s="3" t="s">
        <v>168</v>
      </c>
      <c r="H35" s="3" t="s">
        <v>172</v>
      </c>
      <c r="I35" s="25" t="s">
        <v>172</v>
      </c>
      <c r="J35" s="25" t="s">
        <v>46</v>
      </c>
      <c r="K35" s="1">
        <v>1</v>
      </c>
      <c r="L35" s="24">
        <v>42737</v>
      </c>
      <c r="M35" s="24">
        <v>43100</v>
      </c>
      <c r="N35" s="4">
        <v>51.857142857142854</v>
      </c>
      <c r="O35" s="6" t="s">
        <v>29</v>
      </c>
      <c r="P35" s="6"/>
      <c r="Q35" s="188">
        <v>1</v>
      </c>
      <c r="R35" s="2" t="s">
        <v>1457</v>
      </c>
      <c r="S35" s="462">
        <f t="shared" si="1"/>
        <v>211</v>
      </c>
      <c r="T35" s="2" t="s">
        <v>1416</v>
      </c>
      <c r="U35" s="2" t="s">
        <v>1457</v>
      </c>
      <c r="V35" s="6" t="s">
        <v>1427</v>
      </c>
      <c r="W35" s="6" t="s">
        <v>1427</v>
      </c>
      <c r="X35" s="6" t="s">
        <v>1427</v>
      </c>
      <c r="Y35" s="6" t="s">
        <v>1427</v>
      </c>
      <c r="Z35" s="6" t="s">
        <v>1427</v>
      </c>
      <c r="AA35" s="6" t="s">
        <v>1427</v>
      </c>
      <c r="AB35" s="6" t="s">
        <v>1427</v>
      </c>
      <c r="AC35" s="59" t="s">
        <v>1427</v>
      </c>
      <c r="AD35" s="59" t="s">
        <v>2669</v>
      </c>
      <c r="AE35" s="59" t="s">
        <v>1427</v>
      </c>
      <c r="AF35" s="59" t="s">
        <v>2669</v>
      </c>
      <c r="AG35" s="71" t="s">
        <v>1427</v>
      </c>
      <c r="AH35" s="169" t="s">
        <v>1427</v>
      </c>
      <c r="AI35" s="169" t="s">
        <v>1427</v>
      </c>
      <c r="AJ35" s="347" t="s">
        <v>922</v>
      </c>
      <c r="AK35" s="70">
        <v>43122</v>
      </c>
      <c r="AL35" s="71" t="s">
        <v>1090</v>
      </c>
      <c r="AM35" s="73"/>
      <c r="AN35" s="67"/>
      <c r="AO35" s="67"/>
      <c r="AP35" s="67" t="s">
        <v>1402</v>
      </c>
    </row>
    <row r="36" spans="2:42" s="18" customFormat="1" ht="159.94999999999999" hidden="1" customHeight="1" x14ac:dyDescent="0.25">
      <c r="B36" s="64" t="s">
        <v>2583</v>
      </c>
      <c r="C36" s="6" t="s">
        <v>203</v>
      </c>
      <c r="D36" s="104">
        <v>43026</v>
      </c>
      <c r="E36" s="64" t="s">
        <v>1536</v>
      </c>
      <c r="F36" s="2" t="s">
        <v>1201</v>
      </c>
      <c r="G36" s="3" t="s">
        <v>209</v>
      </c>
      <c r="H36" s="3" t="s">
        <v>210</v>
      </c>
      <c r="I36" s="25" t="s">
        <v>55</v>
      </c>
      <c r="J36" s="25" t="s">
        <v>33</v>
      </c>
      <c r="K36" s="1">
        <v>1</v>
      </c>
      <c r="L36" s="24">
        <v>42737</v>
      </c>
      <c r="M36" s="24">
        <v>43100</v>
      </c>
      <c r="N36" s="4">
        <v>51.857142857142854</v>
      </c>
      <c r="O36" s="6" t="s">
        <v>29</v>
      </c>
      <c r="P36" s="6"/>
      <c r="Q36" s="188">
        <v>1</v>
      </c>
      <c r="R36" s="2" t="s">
        <v>1822</v>
      </c>
      <c r="S36" s="462">
        <f t="shared" si="1"/>
        <v>348</v>
      </c>
      <c r="T36" s="2" t="s">
        <v>1416</v>
      </c>
      <c r="U36" s="2" t="s">
        <v>1459</v>
      </c>
      <c r="V36" s="6" t="s">
        <v>1427</v>
      </c>
      <c r="W36" s="6" t="s">
        <v>1427</v>
      </c>
      <c r="X36" s="6" t="s">
        <v>1427</v>
      </c>
      <c r="Y36" s="6" t="s">
        <v>1427</v>
      </c>
      <c r="Z36" s="6" t="s">
        <v>1427</v>
      </c>
      <c r="AA36" s="6" t="s">
        <v>1427</v>
      </c>
      <c r="AB36" s="6" t="s">
        <v>1427</v>
      </c>
      <c r="AC36" s="59" t="s">
        <v>1427</v>
      </c>
      <c r="AD36" s="59" t="s">
        <v>2669</v>
      </c>
      <c r="AE36" s="59" t="s">
        <v>1427</v>
      </c>
      <c r="AF36" s="59" t="s">
        <v>2669</v>
      </c>
      <c r="AG36" s="71" t="s">
        <v>1427</v>
      </c>
      <c r="AH36" s="169" t="s">
        <v>1427</v>
      </c>
      <c r="AI36" s="169" t="s">
        <v>1427</v>
      </c>
      <c r="AJ36" s="347" t="s">
        <v>922</v>
      </c>
      <c r="AK36" s="70">
        <v>43122</v>
      </c>
      <c r="AL36" s="71" t="s">
        <v>1090</v>
      </c>
      <c r="AM36" s="73"/>
      <c r="AN36" s="67"/>
      <c r="AO36" s="67"/>
      <c r="AP36" s="67" t="s">
        <v>1402</v>
      </c>
    </row>
    <row r="37" spans="2:42" s="18" customFormat="1" ht="159.94999999999999" hidden="1" customHeight="1" x14ac:dyDescent="0.25">
      <c r="B37" s="64" t="s">
        <v>2584</v>
      </c>
      <c r="C37" s="6" t="s">
        <v>203</v>
      </c>
      <c r="D37" s="104">
        <v>43026</v>
      </c>
      <c r="E37" s="64" t="s">
        <v>1526</v>
      </c>
      <c r="F37" s="2" t="s">
        <v>1202</v>
      </c>
      <c r="G37" s="3" t="s">
        <v>168</v>
      </c>
      <c r="H37" s="3" t="s">
        <v>172</v>
      </c>
      <c r="I37" s="25" t="s">
        <v>172</v>
      </c>
      <c r="J37" s="25" t="s">
        <v>46</v>
      </c>
      <c r="K37" s="1">
        <v>1</v>
      </c>
      <c r="L37" s="24">
        <v>42737</v>
      </c>
      <c r="M37" s="24">
        <v>43100</v>
      </c>
      <c r="N37" s="4">
        <v>51.857142857142854</v>
      </c>
      <c r="O37" s="6" t="s">
        <v>29</v>
      </c>
      <c r="P37" s="6"/>
      <c r="Q37" s="188">
        <v>1</v>
      </c>
      <c r="R37" s="2" t="s">
        <v>1460</v>
      </c>
      <c r="S37" s="462">
        <f t="shared" si="1"/>
        <v>303</v>
      </c>
      <c r="T37" s="2" t="s">
        <v>1416</v>
      </c>
      <c r="U37" s="2" t="s">
        <v>1460</v>
      </c>
      <c r="V37" s="6" t="s">
        <v>1427</v>
      </c>
      <c r="W37" s="6" t="s">
        <v>1427</v>
      </c>
      <c r="X37" s="6" t="s">
        <v>1427</v>
      </c>
      <c r="Y37" s="6" t="s">
        <v>1427</v>
      </c>
      <c r="Z37" s="6" t="s">
        <v>1427</v>
      </c>
      <c r="AA37" s="6" t="s">
        <v>1427</v>
      </c>
      <c r="AB37" s="6" t="s">
        <v>1427</v>
      </c>
      <c r="AC37" s="59" t="s">
        <v>1427</v>
      </c>
      <c r="AD37" s="59" t="s">
        <v>2669</v>
      </c>
      <c r="AE37" s="59" t="s">
        <v>1427</v>
      </c>
      <c r="AF37" s="59" t="s">
        <v>2669</v>
      </c>
      <c r="AG37" s="71" t="s">
        <v>1427</v>
      </c>
      <c r="AH37" s="169" t="s">
        <v>1427</v>
      </c>
      <c r="AI37" s="169" t="s">
        <v>1427</v>
      </c>
      <c r="AJ37" s="347" t="s">
        <v>922</v>
      </c>
      <c r="AK37" s="70">
        <v>43122</v>
      </c>
      <c r="AL37" s="71" t="s">
        <v>1090</v>
      </c>
      <c r="AM37" s="73"/>
      <c r="AN37" s="67"/>
      <c r="AO37" s="67"/>
      <c r="AP37" s="67" t="s">
        <v>1402</v>
      </c>
    </row>
    <row r="38" spans="2:42" s="18" customFormat="1" ht="159.94999999999999" hidden="1" customHeight="1" x14ac:dyDescent="0.25">
      <c r="B38" s="64" t="s">
        <v>2585</v>
      </c>
      <c r="C38" s="6" t="s">
        <v>203</v>
      </c>
      <c r="D38" s="104">
        <v>43026</v>
      </c>
      <c r="E38" s="64" t="s">
        <v>1525</v>
      </c>
      <c r="F38" s="2" t="s">
        <v>1203</v>
      </c>
      <c r="G38" s="3" t="s">
        <v>168</v>
      </c>
      <c r="H38" s="3" t="s">
        <v>172</v>
      </c>
      <c r="I38" s="25" t="s">
        <v>172</v>
      </c>
      <c r="J38" s="25" t="s">
        <v>46</v>
      </c>
      <c r="K38" s="1">
        <v>1</v>
      </c>
      <c r="L38" s="24">
        <v>42737</v>
      </c>
      <c r="M38" s="24">
        <v>43100</v>
      </c>
      <c r="N38" s="4">
        <v>51.857142857142854</v>
      </c>
      <c r="O38" s="6" t="s">
        <v>29</v>
      </c>
      <c r="P38" s="6"/>
      <c r="Q38" s="188">
        <v>1</v>
      </c>
      <c r="R38" s="2" t="s">
        <v>1460</v>
      </c>
      <c r="S38" s="462">
        <f t="shared" si="1"/>
        <v>303</v>
      </c>
      <c r="T38" s="2" t="s">
        <v>1416</v>
      </c>
      <c r="U38" s="2" t="s">
        <v>1460</v>
      </c>
      <c r="V38" s="6" t="s">
        <v>1427</v>
      </c>
      <c r="W38" s="6" t="s">
        <v>1427</v>
      </c>
      <c r="X38" s="6" t="s">
        <v>1427</v>
      </c>
      <c r="Y38" s="6" t="s">
        <v>1427</v>
      </c>
      <c r="Z38" s="6" t="s">
        <v>1427</v>
      </c>
      <c r="AA38" s="6" t="s">
        <v>1427</v>
      </c>
      <c r="AB38" s="6" t="s">
        <v>1427</v>
      </c>
      <c r="AC38" s="59" t="s">
        <v>1427</v>
      </c>
      <c r="AD38" s="59" t="s">
        <v>2669</v>
      </c>
      <c r="AE38" s="59" t="s">
        <v>1427</v>
      </c>
      <c r="AF38" s="59" t="s">
        <v>2669</v>
      </c>
      <c r="AG38" s="71" t="s">
        <v>1427</v>
      </c>
      <c r="AH38" s="169" t="s">
        <v>1427</v>
      </c>
      <c r="AI38" s="169" t="s">
        <v>1427</v>
      </c>
      <c r="AJ38" s="347" t="s">
        <v>922</v>
      </c>
      <c r="AK38" s="70">
        <v>43122</v>
      </c>
      <c r="AL38" s="71" t="s">
        <v>1090</v>
      </c>
      <c r="AM38" s="73"/>
      <c r="AN38" s="67"/>
      <c r="AO38" s="67"/>
      <c r="AP38" s="67" t="s">
        <v>1402</v>
      </c>
    </row>
    <row r="39" spans="2:42" s="18" customFormat="1" ht="159.94999999999999" hidden="1" customHeight="1" x14ac:dyDescent="0.25">
      <c r="B39" s="64" t="s">
        <v>2586</v>
      </c>
      <c r="C39" s="6" t="s">
        <v>203</v>
      </c>
      <c r="D39" s="104">
        <v>43026</v>
      </c>
      <c r="E39" s="64" t="s">
        <v>1614</v>
      </c>
      <c r="F39" s="2" t="s">
        <v>1204</v>
      </c>
      <c r="G39" s="3" t="s">
        <v>211</v>
      </c>
      <c r="H39" s="3" t="s">
        <v>212</v>
      </c>
      <c r="I39" s="25" t="s">
        <v>55</v>
      </c>
      <c r="J39" s="25" t="s">
        <v>33</v>
      </c>
      <c r="K39" s="1">
        <v>1</v>
      </c>
      <c r="L39" s="24">
        <v>42737</v>
      </c>
      <c r="M39" s="24">
        <v>43100</v>
      </c>
      <c r="N39" s="4">
        <v>51.857142857142854</v>
      </c>
      <c r="O39" s="6" t="s">
        <v>29</v>
      </c>
      <c r="P39" s="6"/>
      <c r="Q39" s="188">
        <v>1</v>
      </c>
      <c r="R39" s="2" t="s">
        <v>1458</v>
      </c>
      <c r="S39" s="462">
        <f t="shared" si="1"/>
        <v>344</v>
      </c>
      <c r="T39" s="2" t="s">
        <v>1416</v>
      </c>
      <c r="U39" s="2" t="s">
        <v>1458</v>
      </c>
      <c r="V39" s="6" t="s">
        <v>1427</v>
      </c>
      <c r="W39" s="6" t="s">
        <v>1427</v>
      </c>
      <c r="X39" s="6" t="s">
        <v>1427</v>
      </c>
      <c r="Y39" s="6" t="s">
        <v>1427</v>
      </c>
      <c r="Z39" s="6" t="s">
        <v>1427</v>
      </c>
      <c r="AA39" s="6" t="s">
        <v>1427</v>
      </c>
      <c r="AB39" s="6" t="s">
        <v>1427</v>
      </c>
      <c r="AC39" s="59" t="s">
        <v>1427</v>
      </c>
      <c r="AD39" s="59" t="s">
        <v>2669</v>
      </c>
      <c r="AE39" s="59" t="s">
        <v>1427</v>
      </c>
      <c r="AF39" s="59" t="s">
        <v>2669</v>
      </c>
      <c r="AG39" s="71" t="s">
        <v>1427</v>
      </c>
      <c r="AH39" s="169" t="s">
        <v>1427</v>
      </c>
      <c r="AI39" s="169" t="s">
        <v>1427</v>
      </c>
      <c r="AJ39" s="347" t="s">
        <v>922</v>
      </c>
      <c r="AK39" s="70">
        <v>43122</v>
      </c>
      <c r="AL39" s="71" t="s">
        <v>1090</v>
      </c>
      <c r="AM39" s="73"/>
      <c r="AN39" s="67"/>
      <c r="AO39" s="67"/>
      <c r="AP39" s="67" t="s">
        <v>1402</v>
      </c>
    </row>
    <row r="40" spans="2:42" s="18" customFormat="1" ht="159.94999999999999" hidden="1" customHeight="1" x14ac:dyDescent="0.25">
      <c r="B40" s="64" t="s">
        <v>2587</v>
      </c>
      <c r="C40" s="6" t="s">
        <v>203</v>
      </c>
      <c r="D40" s="104">
        <v>43026</v>
      </c>
      <c r="E40" s="64" t="s">
        <v>1528</v>
      </c>
      <c r="F40" s="2" t="s">
        <v>1205</v>
      </c>
      <c r="G40" s="3" t="s">
        <v>213</v>
      </c>
      <c r="H40" s="3" t="s">
        <v>213</v>
      </c>
      <c r="I40" s="3" t="s">
        <v>213</v>
      </c>
      <c r="J40" s="3" t="s">
        <v>213</v>
      </c>
      <c r="K40" s="1"/>
      <c r="L40" s="24"/>
      <c r="M40" s="24"/>
      <c r="N40" s="4"/>
      <c r="O40" s="6" t="s">
        <v>29</v>
      </c>
      <c r="P40" s="6"/>
      <c r="Q40" s="188">
        <v>1</v>
      </c>
      <c r="R40" s="2" t="s">
        <v>1823</v>
      </c>
      <c r="S40" s="462">
        <f t="shared" si="1"/>
        <v>375</v>
      </c>
      <c r="T40" s="2" t="s">
        <v>1416</v>
      </c>
      <c r="U40" s="2" t="s">
        <v>1461</v>
      </c>
      <c r="V40" s="6" t="s">
        <v>1427</v>
      </c>
      <c r="W40" s="6" t="s">
        <v>1427</v>
      </c>
      <c r="X40" s="6" t="s">
        <v>1427</v>
      </c>
      <c r="Y40" s="6" t="s">
        <v>1427</v>
      </c>
      <c r="Z40" s="6" t="s">
        <v>1427</v>
      </c>
      <c r="AA40" s="6" t="s">
        <v>1427</v>
      </c>
      <c r="AB40" s="6" t="s">
        <v>1427</v>
      </c>
      <c r="AC40" s="59" t="s">
        <v>1427</v>
      </c>
      <c r="AD40" s="59" t="s">
        <v>2669</v>
      </c>
      <c r="AE40" s="59" t="s">
        <v>1427</v>
      </c>
      <c r="AF40" s="59" t="s">
        <v>2669</v>
      </c>
      <c r="AG40" s="71" t="s">
        <v>1427</v>
      </c>
      <c r="AH40" s="169" t="s">
        <v>1427</v>
      </c>
      <c r="AI40" s="169" t="s">
        <v>1427</v>
      </c>
      <c r="AJ40" s="347" t="s">
        <v>922</v>
      </c>
      <c r="AK40" s="70">
        <v>43122</v>
      </c>
      <c r="AL40" s="71" t="s">
        <v>1090</v>
      </c>
      <c r="AM40" s="73"/>
      <c r="AN40" s="67"/>
      <c r="AO40" s="67"/>
      <c r="AP40" s="67" t="s">
        <v>1402</v>
      </c>
    </row>
    <row r="41" spans="2:42" s="18" customFormat="1" ht="159.94999999999999" hidden="1" customHeight="1" x14ac:dyDescent="0.25">
      <c r="B41" s="64" t="s">
        <v>2588</v>
      </c>
      <c r="C41" s="6" t="s">
        <v>203</v>
      </c>
      <c r="D41" s="104">
        <v>43026</v>
      </c>
      <c r="E41" s="64" t="s">
        <v>1529</v>
      </c>
      <c r="F41" s="2" t="s">
        <v>1206</v>
      </c>
      <c r="G41" s="3" t="s">
        <v>168</v>
      </c>
      <c r="H41" s="3" t="s">
        <v>172</v>
      </c>
      <c r="I41" s="25" t="s">
        <v>172</v>
      </c>
      <c r="J41" s="25" t="s">
        <v>46</v>
      </c>
      <c r="K41" s="1">
        <v>1</v>
      </c>
      <c r="L41" s="24">
        <v>42737</v>
      </c>
      <c r="M41" s="24">
        <v>43100</v>
      </c>
      <c r="N41" s="4">
        <v>51.857142857142854</v>
      </c>
      <c r="O41" s="6" t="s">
        <v>29</v>
      </c>
      <c r="P41" s="6"/>
      <c r="Q41" s="188">
        <v>1</v>
      </c>
      <c r="R41" s="2" t="s">
        <v>1460</v>
      </c>
      <c r="S41" s="462">
        <f t="shared" si="1"/>
        <v>303</v>
      </c>
      <c r="T41" s="2" t="s">
        <v>1416</v>
      </c>
      <c r="U41" s="2" t="s">
        <v>1460</v>
      </c>
      <c r="V41" s="6" t="s">
        <v>1427</v>
      </c>
      <c r="W41" s="6" t="s">
        <v>1427</v>
      </c>
      <c r="X41" s="6" t="s">
        <v>1427</v>
      </c>
      <c r="Y41" s="6" t="s">
        <v>1427</v>
      </c>
      <c r="Z41" s="6" t="s">
        <v>1427</v>
      </c>
      <c r="AA41" s="6" t="s">
        <v>1427</v>
      </c>
      <c r="AB41" s="6" t="s">
        <v>1427</v>
      </c>
      <c r="AC41" s="59" t="s">
        <v>1427</v>
      </c>
      <c r="AD41" s="59" t="s">
        <v>2669</v>
      </c>
      <c r="AE41" s="59" t="s">
        <v>1427</v>
      </c>
      <c r="AF41" s="59" t="s">
        <v>2669</v>
      </c>
      <c r="AG41" s="71" t="s">
        <v>1427</v>
      </c>
      <c r="AH41" s="169" t="s">
        <v>1427</v>
      </c>
      <c r="AI41" s="169" t="s">
        <v>1427</v>
      </c>
      <c r="AJ41" s="347" t="s">
        <v>922</v>
      </c>
      <c r="AK41" s="70">
        <v>43122</v>
      </c>
      <c r="AL41" s="71" t="s">
        <v>1090</v>
      </c>
      <c r="AM41" s="73"/>
      <c r="AN41" s="67"/>
      <c r="AO41" s="67"/>
      <c r="AP41" s="67" t="s">
        <v>1402</v>
      </c>
    </row>
    <row r="42" spans="2:42" s="18" customFormat="1" ht="159.94999999999999" hidden="1" customHeight="1" x14ac:dyDescent="0.25">
      <c r="B42" s="64" t="s">
        <v>2589</v>
      </c>
      <c r="C42" s="6" t="s">
        <v>203</v>
      </c>
      <c r="D42" s="104">
        <v>43026</v>
      </c>
      <c r="E42" s="64" t="s">
        <v>1530</v>
      </c>
      <c r="F42" s="2" t="s">
        <v>1207</v>
      </c>
      <c r="G42" s="3" t="s">
        <v>168</v>
      </c>
      <c r="H42" s="3" t="s">
        <v>172</v>
      </c>
      <c r="I42" s="25" t="s">
        <v>172</v>
      </c>
      <c r="J42" s="25" t="s">
        <v>46</v>
      </c>
      <c r="K42" s="1">
        <v>1</v>
      </c>
      <c r="L42" s="24">
        <v>42737</v>
      </c>
      <c r="M42" s="24">
        <v>43100</v>
      </c>
      <c r="N42" s="4">
        <v>51.857142857142854</v>
      </c>
      <c r="O42" s="6" t="s">
        <v>29</v>
      </c>
      <c r="P42" s="6"/>
      <c r="Q42" s="188">
        <v>1</v>
      </c>
      <c r="R42" s="2" t="s">
        <v>1462</v>
      </c>
      <c r="S42" s="462">
        <f t="shared" si="1"/>
        <v>273</v>
      </c>
      <c r="T42" s="2" t="s">
        <v>1416</v>
      </c>
      <c r="U42" s="2" t="s">
        <v>1462</v>
      </c>
      <c r="V42" s="6" t="s">
        <v>1427</v>
      </c>
      <c r="W42" s="6" t="s">
        <v>1427</v>
      </c>
      <c r="X42" s="6" t="s">
        <v>1427</v>
      </c>
      <c r="Y42" s="6" t="s">
        <v>1427</v>
      </c>
      <c r="Z42" s="6" t="s">
        <v>1427</v>
      </c>
      <c r="AA42" s="6" t="s">
        <v>1427</v>
      </c>
      <c r="AB42" s="6" t="s">
        <v>1427</v>
      </c>
      <c r="AC42" s="59" t="s">
        <v>1427</v>
      </c>
      <c r="AD42" s="59" t="s">
        <v>2669</v>
      </c>
      <c r="AE42" s="59" t="s">
        <v>1427</v>
      </c>
      <c r="AF42" s="59" t="s">
        <v>2669</v>
      </c>
      <c r="AG42" s="71" t="s">
        <v>1427</v>
      </c>
      <c r="AH42" s="169" t="s">
        <v>1427</v>
      </c>
      <c r="AI42" s="169" t="s">
        <v>1427</v>
      </c>
      <c r="AJ42" s="347" t="s">
        <v>922</v>
      </c>
      <c r="AK42" s="70">
        <v>43122</v>
      </c>
      <c r="AL42" s="71" t="s">
        <v>1090</v>
      </c>
      <c r="AM42" s="73"/>
      <c r="AN42" s="67"/>
      <c r="AO42" s="67"/>
      <c r="AP42" s="67" t="s">
        <v>1402</v>
      </c>
    </row>
    <row r="43" spans="2:42" s="18" customFormat="1" ht="159.94999999999999" hidden="1" customHeight="1" x14ac:dyDescent="0.25">
      <c r="B43" s="64" t="s">
        <v>2590</v>
      </c>
      <c r="C43" s="6" t="s">
        <v>215</v>
      </c>
      <c r="D43" s="104">
        <v>43026</v>
      </c>
      <c r="E43" s="64" t="s">
        <v>1533</v>
      </c>
      <c r="F43" s="2" t="s">
        <v>1212</v>
      </c>
      <c r="G43" s="3" t="s">
        <v>151</v>
      </c>
      <c r="H43" s="3" t="s">
        <v>152</v>
      </c>
      <c r="I43" s="25" t="s">
        <v>153</v>
      </c>
      <c r="J43" s="25" t="s">
        <v>77</v>
      </c>
      <c r="K43" s="1">
        <v>1</v>
      </c>
      <c r="L43" s="24">
        <v>42767</v>
      </c>
      <c r="M43" s="24">
        <v>43069</v>
      </c>
      <c r="N43" s="4">
        <v>43.142857142857146</v>
      </c>
      <c r="O43" s="59" t="s">
        <v>208</v>
      </c>
      <c r="P43" s="6" t="s">
        <v>216</v>
      </c>
      <c r="Q43" s="188">
        <v>1</v>
      </c>
      <c r="R43" s="2" t="s">
        <v>1454</v>
      </c>
      <c r="S43" s="462">
        <f t="shared" si="1"/>
        <v>170</v>
      </c>
      <c r="T43" s="2" t="s">
        <v>1416</v>
      </c>
      <c r="U43" s="2" t="s">
        <v>1454</v>
      </c>
      <c r="V43" s="6" t="s">
        <v>1427</v>
      </c>
      <c r="W43" s="6" t="s">
        <v>1427</v>
      </c>
      <c r="X43" s="6" t="s">
        <v>1427</v>
      </c>
      <c r="Y43" s="6" t="s">
        <v>1427</v>
      </c>
      <c r="Z43" s="6" t="s">
        <v>1427</v>
      </c>
      <c r="AA43" s="6" t="s">
        <v>1427</v>
      </c>
      <c r="AB43" s="6" t="s">
        <v>1427</v>
      </c>
      <c r="AC43" s="59" t="s">
        <v>1427</v>
      </c>
      <c r="AD43" s="59" t="s">
        <v>2669</v>
      </c>
      <c r="AE43" s="59" t="s">
        <v>1427</v>
      </c>
      <c r="AF43" s="59" t="s">
        <v>2669</v>
      </c>
      <c r="AG43" s="71" t="s">
        <v>1427</v>
      </c>
      <c r="AH43" s="169" t="s">
        <v>1427</v>
      </c>
      <c r="AI43" s="169" t="s">
        <v>1427</v>
      </c>
      <c r="AJ43" s="67" t="s">
        <v>922</v>
      </c>
      <c r="AK43" s="70">
        <v>43122</v>
      </c>
      <c r="AL43" s="71" t="s">
        <v>1090</v>
      </c>
      <c r="AM43" s="73"/>
      <c r="AN43" s="67"/>
      <c r="AO43" s="67"/>
      <c r="AP43" s="67" t="s">
        <v>1402</v>
      </c>
    </row>
    <row r="44" spans="2:42" s="18" customFormat="1" ht="159.94999999999999" hidden="1" customHeight="1" x14ac:dyDescent="0.25">
      <c r="B44" s="64" t="s">
        <v>2591</v>
      </c>
      <c r="C44" s="6" t="s">
        <v>215</v>
      </c>
      <c r="D44" s="104">
        <v>43026</v>
      </c>
      <c r="E44" s="64" t="s">
        <v>1534</v>
      </c>
      <c r="F44" s="2" t="s">
        <v>1213</v>
      </c>
      <c r="G44" s="3" t="s">
        <v>217</v>
      </c>
      <c r="H44" s="3" t="s">
        <v>218</v>
      </c>
      <c r="I44" s="25" t="s">
        <v>219</v>
      </c>
      <c r="J44" s="25" t="s">
        <v>220</v>
      </c>
      <c r="K44" s="1">
        <v>1</v>
      </c>
      <c r="L44" s="24">
        <v>43009</v>
      </c>
      <c r="M44" s="24">
        <v>43281</v>
      </c>
      <c r="N44" s="4">
        <v>38.857142857142854</v>
      </c>
      <c r="O44" s="6" t="s">
        <v>29</v>
      </c>
      <c r="P44" s="6"/>
      <c r="Q44" s="188">
        <v>1</v>
      </c>
      <c r="R44" s="2" t="s">
        <v>1824</v>
      </c>
      <c r="S44" s="462">
        <f t="shared" si="1"/>
        <v>357</v>
      </c>
      <c r="T44" s="2" t="s">
        <v>1416</v>
      </c>
      <c r="U44" s="2" t="s">
        <v>1455</v>
      </c>
      <c r="V44" s="2" t="s">
        <v>1456</v>
      </c>
      <c r="W44" s="6" t="s">
        <v>1430</v>
      </c>
      <c r="X44" s="6" t="s">
        <v>1430</v>
      </c>
      <c r="Y44" s="6" t="s">
        <v>1430</v>
      </c>
      <c r="Z44" s="6" t="s">
        <v>1430</v>
      </c>
      <c r="AA44" s="6" t="s">
        <v>1430</v>
      </c>
      <c r="AB44" s="6" t="s">
        <v>1430</v>
      </c>
      <c r="AC44" s="59" t="s">
        <v>1430</v>
      </c>
      <c r="AD44" s="59" t="s">
        <v>2665</v>
      </c>
      <c r="AE44" s="59" t="s">
        <v>1430</v>
      </c>
      <c r="AF44" s="59" t="s">
        <v>2665</v>
      </c>
      <c r="AG44" s="71" t="s">
        <v>1430</v>
      </c>
      <c r="AH44" s="71" t="s">
        <v>1430</v>
      </c>
      <c r="AI44" s="71" t="s">
        <v>1430</v>
      </c>
      <c r="AJ44" s="67" t="s">
        <v>922</v>
      </c>
      <c r="AK44" s="70">
        <v>43307</v>
      </c>
      <c r="AL44" s="71" t="s">
        <v>1090</v>
      </c>
      <c r="AM44" s="73"/>
      <c r="AN44" s="67"/>
      <c r="AO44" s="67"/>
      <c r="AP44" s="67" t="s">
        <v>1402</v>
      </c>
    </row>
    <row r="45" spans="2:42" s="18" customFormat="1" ht="159.94999999999999" hidden="1" customHeight="1" x14ac:dyDescent="0.25">
      <c r="B45" s="64" t="s">
        <v>2592</v>
      </c>
      <c r="C45" s="8" t="s">
        <v>224</v>
      </c>
      <c r="D45" s="104">
        <v>43026</v>
      </c>
      <c r="E45" s="64" t="s">
        <v>1519</v>
      </c>
      <c r="F45" s="2" t="s">
        <v>1254</v>
      </c>
      <c r="G45" s="3" t="s">
        <v>221</v>
      </c>
      <c r="H45" s="3" t="s">
        <v>222</v>
      </c>
      <c r="I45" s="25" t="s">
        <v>223</v>
      </c>
      <c r="J45" s="25" t="s">
        <v>40</v>
      </c>
      <c r="K45" s="1">
        <v>1</v>
      </c>
      <c r="L45" s="24">
        <v>42977</v>
      </c>
      <c r="M45" s="24">
        <v>43100</v>
      </c>
      <c r="N45" s="4">
        <v>17.571428571428573</v>
      </c>
      <c r="O45" s="6" t="s">
        <v>61</v>
      </c>
      <c r="P45" s="6"/>
      <c r="Q45" s="188">
        <v>1</v>
      </c>
      <c r="R45" s="5" t="s">
        <v>1444</v>
      </c>
      <c r="S45" s="462">
        <f t="shared" si="1"/>
        <v>384</v>
      </c>
      <c r="T45" s="2" t="s">
        <v>1416</v>
      </c>
      <c r="U45" s="5" t="s">
        <v>1444</v>
      </c>
      <c r="V45" s="6" t="s">
        <v>1427</v>
      </c>
      <c r="W45" s="6" t="s">
        <v>1427</v>
      </c>
      <c r="X45" s="6" t="s">
        <v>1427</v>
      </c>
      <c r="Y45" s="6" t="s">
        <v>1427</v>
      </c>
      <c r="Z45" s="6" t="s">
        <v>1427</v>
      </c>
      <c r="AA45" s="6" t="s">
        <v>1427</v>
      </c>
      <c r="AB45" s="6" t="s">
        <v>1427</v>
      </c>
      <c r="AC45" s="6" t="s">
        <v>1427</v>
      </c>
      <c r="AD45" s="59" t="s">
        <v>2669</v>
      </c>
      <c r="AE45" s="6" t="s">
        <v>1427</v>
      </c>
      <c r="AF45" s="59" t="s">
        <v>2669</v>
      </c>
      <c r="AG45" s="71" t="s">
        <v>1427</v>
      </c>
      <c r="AH45" s="169" t="s">
        <v>1427</v>
      </c>
      <c r="AI45" s="169" t="s">
        <v>1427</v>
      </c>
      <c r="AJ45" s="347" t="s">
        <v>922</v>
      </c>
      <c r="AK45" s="70">
        <v>43122</v>
      </c>
      <c r="AL45" s="71" t="s">
        <v>1090</v>
      </c>
      <c r="AM45" s="73"/>
      <c r="AN45" s="67"/>
      <c r="AO45" s="67"/>
      <c r="AP45" s="67" t="s">
        <v>1402</v>
      </c>
    </row>
    <row r="46" spans="2:42" s="18" customFormat="1" ht="159.94999999999999" hidden="1" customHeight="1" x14ac:dyDescent="0.25">
      <c r="B46" s="64" t="s">
        <v>2593</v>
      </c>
      <c r="C46" s="8" t="s">
        <v>224</v>
      </c>
      <c r="D46" s="104">
        <v>43026</v>
      </c>
      <c r="E46" s="64" t="s">
        <v>1607</v>
      </c>
      <c r="F46" s="2" t="s">
        <v>1255</v>
      </c>
      <c r="G46" s="3" t="s">
        <v>221</v>
      </c>
      <c r="H46" s="3" t="s">
        <v>223</v>
      </c>
      <c r="I46" s="25" t="s">
        <v>223</v>
      </c>
      <c r="J46" s="25" t="s">
        <v>40</v>
      </c>
      <c r="K46" s="1">
        <v>1</v>
      </c>
      <c r="L46" s="24">
        <v>42977</v>
      </c>
      <c r="M46" s="24">
        <v>43100</v>
      </c>
      <c r="N46" s="4">
        <v>17.571428571428573</v>
      </c>
      <c r="O46" s="6" t="s">
        <v>61</v>
      </c>
      <c r="P46" s="6"/>
      <c r="Q46" s="188">
        <v>1</v>
      </c>
      <c r="R46" s="2" t="s">
        <v>1444</v>
      </c>
      <c r="S46" s="462">
        <f t="shared" si="1"/>
        <v>384</v>
      </c>
      <c r="T46" s="2" t="s">
        <v>1416</v>
      </c>
      <c r="U46" s="2" t="s">
        <v>1444</v>
      </c>
      <c r="V46" s="6" t="s">
        <v>1427</v>
      </c>
      <c r="W46" s="6" t="s">
        <v>1427</v>
      </c>
      <c r="X46" s="6" t="s">
        <v>1427</v>
      </c>
      <c r="Y46" s="6" t="s">
        <v>1427</v>
      </c>
      <c r="Z46" s="6" t="s">
        <v>1427</v>
      </c>
      <c r="AA46" s="6" t="s">
        <v>1427</v>
      </c>
      <c r="AB46" s="6" t="s">
        <v>1427</v>
      </c>
      <c r="AC46" s="6" t="s">
        <v>1427</v>
      </c>
      <c r="AD46" s="59" t="s">
        <v>2669</v>
      </c>
      <c r="AE46" s="6" t="s">
        <v>1427</v>
      </c>
      <c r="AF46" s="59" t="s">
        <v>2669</v>
      </c>
      <c r="AG46" s="71" t="s">
        <v>1427</v>
      </c>
      <c r="AH46" s="169" t="s">
        <v>1427</v>
      </c>
      <c r="AI46" s="169" t="s">
        <v>1427</v>
      </c>
      <c r="AJ46" s="347" t="s">
        <v>922</v>
      </c>
      <c r="AK46" s="70">
        <v>43122</v>
      </c>
      <c r="AL46" s="71" t="s">
        <v>1090</v>
      </c>
      <c r="AM46" s="73"/>
      <c r="AN46" s="67"/>
      <c r="AO46" s="67"/>
      <c r="AP46" s="67" t="s">
        <v>1402</v>
      </c>
    </row>
    <row r="47" spans="2:42" s="18" customFormat="1" ht="159.94999999999999" hidden="1" customHeight="1" x14ac:dyDescent="0.25">
      <c r="B47" s="64" t="s">
        <v>2594</v>
      </c>
      <c r="C47" s="8" t="s">
        <v>224</v>
      </c>
      <c r="D47" s="104">
        <v>43026</v>
      </c>
      <c r="E47" s="64" t="s">
        <v>1520</v>
      </c>
      <c r="F47" s="2" t="s">
        <v>1256</v>
      </c>
      <c r="G47" s="3" t="s">
        <v>225</v>
      </c>
      <c r="H47" s="3" t="s">
        <v>226</v>
      </c>
      <c r="I47" s="25" t="s">
        <v>227</v>
      </c>
      <c r="J47" s="25" t="s">
        <v>228</v>
      </c>
      <c r="K47" s="1">
        <v>1</v>
      </c>
      <c r="L47" s="177">
        <v>40693</v>
      </c>
      <c r="M47" s="177">
        <v>42369</v>
      </c>
      <c r="N47" s="4">
        <v>239.42857142857142</v>
      </c>
      <c r="O47" s="6" t="s">
        <v>61</v>
      </c>
      <c r="P47" s="6"/>
      <c r="Q47" s="190">
        <v>1</v>
      </c>
      <c r="R47" s="2" t="s">
        <v>1825</v>
      </c>
      <c r="S47" s="462">
        <f t="shared" si="1"/>
        <v>384</v>
      </c>
      <c r="T47" s="2" t="s">
        <v>1416</v>
      </c>
      <c r="U47" s="2" t="s">
        <v>1445</v>
      </c>
      <c r="V47" s="6" t="s">
        <v>1427</v>
      </c>
      <c r="W47" s="6" t="s">
        <v>1427</v>
      </c>
      <c r="X47" s="6" t="s">
        <v>1427</v>
      </c>
      <c r="Y47" s="6" t="s">
        <v>1427</v>
      </c>
      <c r="Z47" s="6" t="s">
        <v>1427</v>
      </c>
      <c r="AA47" s="6" t="s">
        <v>1427</v>
      </c>
      <c r="AB47" s="6" t="s">
        <v>1427</v>
      </c>
      <c r="AC47" s="6" t="s">
        <v>1427</v>
      </c>
      <c r="AD47" s="59" t="s">
        <v>2669</v>
      </c>
      <c r="AE47" s="6" t="s">
        <v>1427</v>
      </c>
      <c r="AF47" s="59" t="s">
        <v>2669</v>
      </c>
      <c r="AG47" s="71" t="s">
        <v>1427</v>
      </c>
      <c r="AH47" s="169" t="s">
        <v>1427</v>
      </c>
      <c r="AI47" s="169" t="s">
        <v>1427</v>
      </c>
      <c r="AJ47" s="347" t="s">
        <v>922</v>
      </c>
      <c r="AK47" s="70">
        <v>43122</v>
      </c>
      <c r="AL47" s="71" t="s">
        <v>1090</v>
      </c>
      <c r="AM47" s="73"/>
      <c r="AN47" s="67"/>
      <c r="AO47" s="67"/>
      <c r="AP47" s="67" t="s">
        <v>1402</v>
      </c>
    </row>
    <row r="48" spans="2:42" s="18" customFormat="1" ht="159.94999999999999" hidden="1" customHeight="1" x14ac:dyDescent="0.25">
      <c r="B48" s="64" t="s">
        <v>2595</v>
      </c>
      <c r="C48" s="8" t="s">
        <v>233</v>
      </c>
      <c r="D48" s="104">
        <v>43026</v>
      </c>
      <c r="E48" s="64" t="s">
        <v>1519</v>
      </c>
      <c r="F48" s="3" t="s">
        <v>1259</v>
      </c>
      <c r="G48" s="3" t="s">
        <v>229</v>
      </c>
      <c r="H48" s="3" t="s">
        <v>230</v>
      </c>
      <c r="I48" s="25" t="s">
        <v>231</v>
      </c>
      <c r="J48" s="25" t="s">
        <v>232</v>
      </c>
      <c r="K48" s="1">
        <v>1</v>
      </c>
      <c r="L48" s="177">
        <v>41640</v>
      </c>
      <c r="M48" s="177">
        <v>41820</v>
      </c>
      <c r="N48" s="4">
        <v>25.714285714285715</v>
      </c>
      <c r="O48" s="6" t="s">
        <v>61</v>
      </c>
      <c r="P48" s="6"/>
      <c r="Q48" s="188">
        <v>1</v>
      </c>
      <c r="R48" s="2" t="s">
        <v>1434</v>
      </c>
      <c r="S48" s="462">
        <f t="shared" si="1"/>
        <v>229</v>
      </c>
      <c r="T48" s="2" t="s">
        <v>1416</v>
      </c>
      <c r="U48" s="6" t="s">
        <v>1434</v>
      </c>
      <c r="V48" s="2" t="s">
        <v>1427</v>
      </c>
      <c r="W48" s="6" t="s">
        <v>1427</v>
      </c>
      <c r="X48" s="6" t="s">
        <v>1427</v>
      </c>
      <c r="Y48" s="6" t="s">
        <v>1427</v>
      </c>
      <c r="Z48" s="6" t="s">
        <v>1427</v>
      </c>
      <c r="AA48" s="6" t="s">
        <v>1427</v>
      </c>
      <c r="AB48" s="6" t="s">
        <v>1427</v>
      </c>
      <c r="AC48" s="6" t="s">
        <v>1427</v>
      </c>
      <c r="AD48" s="59" t="s">
        <v>2669</v>
      </c>
      <c r="AE48" s="6" t="s">
        <v>1427</v>
      </c>
      <c r="AF48" s="59" t="s">
        <v>2669</v>
      </c>
      <c r="AG48" s="71" t="s">
        <v>1427</v>
      </c>
      <c r="AH48" s="169" t="s">
        <v>1427</v>
      </c>
      <c r="AI48" s="169" t="s">
        <v>1427</v>
      </c>
      <c r="AJ48" s="67" t="s">
        <v>922</v>
      </c>
      <c r="AK48" s="70">
        <v>43122</v>
      </c>
      <c r="AL48" s="71" t="s">
        <v>1090</v>
      </c>
      <c r="AM48" s="73"/>
      <c r="AN48" s="67"/>
      <c r="AO48" s="67"/>
      <c r="AP48" s="67" t="s">
        <v>1402</v>
      </c>
    </row>
    <row r="49" spans="2:42" s="18" customFormat="1" ht="159.94999999999999" hidden="1" customHeight="1" x14ac:dyDescent="0.25">
      <c r="B49" s="64" t="s">
        <v>2596</v>
      </c>
      <c r="C49" s="8" t="s">
        <v>233</v>
      </c>
      <c r="D49" s="104">
        <v>43026</v>
      </c>
      <c r="E49" s="64" t="s">
        <v>1607</v>
      </c>
      <c r="F49" s="2" t="s">
        <v>1260</v>
      </c>
      <c r="G49" s="3" t="s">
        <v>234</v>
      </c>
      <c r="H49" s="3" t="s">
        <v>235</v>
      </c>
      <c r="I49" s="25" t="s">
        <v>236</v>
      </c>
      <c r="J49" s="25" t="s">
        <v>237</v>
      </c>
      <c r="K49" s="1">
        <v>10</v>
      </c>
      <c r="L49" s="24">
        <v>42736</v>
      </c>
      <c r="M49" s="24">
        <v>43281</v>
      </c>
      <c r="N49" s="4">
        <v>77.857142857142861</v>
      </c>
      <c r="O49" s="6" t="s">
        <v>61</v>
      </c>
      <c r="P49" s="6"/>
      <c r="Q49" s="188">
        <v>10</v>
      </c>
      <c r="R49" s="2" t="s">
        <v>1826</v>
      </c>
      <c r="S49" s="462">
        <f t="shared" si="1"/>
        <v>338</v>
      </c>
      <c r="T49" s="2" t="s">
        <v>1416</v>
      </c>
      <c r="U49" s="6" t="s">
        <v>1435</v>
      </c>
      <c r="V49" s="2" t="s">
        <v>1442</v>
      </c>
      <c r="W49" s="6" t="s">
        <v>1430</v>
      </c>
      <c r="X49" s="6" t="s">
        <v>1430</v>
      </c>
      <c r="Y49" s="6" t="s">
        <v>1430</v>
      </c>
      <c r="Z49" s="6" t="s">
        <v>1430</v>
      </c>
      <c r="AA49" s="6" t="s">
        <v>1430</v>
      </c>
      <c r="AB49" s="6" t="s">
        <v>1430</v>
      </c>
      <c r="AC49" s="6" t="s">
        <v>1430</v>
      </c>
      <c r="AD49" s="59" t="s">
        <v>2665</v>
      </c>
      <c r="AE49" s="6" t="s">
        <v>1430</v>
      </c>
      <c r="AF49" s="59" t="s">
        <v>2665</v>
      </c>
      <c r="AG49" s="71" t="s">
        <v>1430</v>
      </c>
      <c r="AH49" s="71" t="s">
        <v>1430</v>
      </c>
      <c r="AI49" s="71" t="s">
        <v>1430</v>
      </c>
      <c r="AJ49" s="67" t="s">
        <v>922</v>
      </c>
      <c r="AK49" s="72">
        <v>43307</v>
      </c>
      <c r="AL49" s="71" t="s">
        <v>1090</v>
      </c>
      <c r="AM49" s="73"/>
      <c r="AN49" s="67"/>
      <c r="AO49" s="67"/>
      <c r="AP49" s="67" t="s">
        <v>1402</v>
      </c>
    </row>
    <row r="50" spans="2:42" s="18" customFormat="1" ht="159.94999999999999" hidden="1" customHeight="1" x14ac:dyDescent="0.25">
      <c r="B50" s="64" t="s">
        <v>2597</v>
      </c>
      <c r="C50" s="8" t="s">
        <v>233</v>
      </c>
      <c r="D50" s="104">
        <v>43026</v>
      </c>
      <c r="E50" s="64" t="s">
        <v>1520</v>
      </c>
      <c r="F50" s="2" t="s">
        <v>1261</v>
      </c>
      <c r="G50" s="3" t="s">
        <v>238</v>
      </c>
      <c r="H50" s="3" t="s">
        <v>239</v>
      </c>
      <c r="I50" s="25" t="s">
        <v>239</v>
      </c>
      <c r="J50" s="25" t="s">
        <v>240</v>
      </c>
      <c r="K50" s="1">
        <v>1</v>
      </c>
      <c r="L50" s="177">
        <v>41640</v>
      </c>
      <c r="M50" s="177">
        <v>42003</v>
      </c>
      <c r="N50" s="4">
        <v>51.857142857142854</v>
      </c>
      <c r="O50" s="6" t="s">
        <v>61</v>
      </c>
      <c r="P50" s="6"/>
      <c r="Q50" s="188">
        <v>1</v>
      </c>
      <c r="R50" s="2" t="s">
        <v>1827</v>
      </c>
      <c r="S50" s="462">
        <f t="shared" si="1"/>
        <v>384</v>
      </c>
      <c r="T50" s="2" t="s">
        <v>1416</v>
      </c>
      <c r="U50" s="2" t="s">
        <v>1436</v>
      </c>
      <c r="V50" s="2" t="s">
        <v>1427</v>
      </c>
      <c r="W50" s="6" t="s">
        <v>1427</v>
      </c>
      <c r="X50" s="6" t="s">
        <v>1427</v>
      </c>
      <c r="Y50" s="6" t="s">
        <v>1427</v>
      </c>
      <c r="Z50" s="6" t="s">
        <v>1427</v>
      </c>
      <c r="AA50" s="6" t="s">
        <v>1427</v>
      </c>
      <c r="AB50" s="6" t="s">
        <v>1427</v>
      </c>
      <c r="AC50" s="6" t="s">
        <v>1427</v>
      </c>
      <c r="AD50" s="59" t="s">
        <v>2669</v>
      </c>
      <c r="AE50" s="6" t="s">
        <v>1427</v>
      </c>
      <c r="AF50" s="59" t="s">
        <v>2669</v>
      </c>
      <c r="AG50" s="71" t="s">
        <v>1427</v>
      </c>
      <c r="AH50" s="169" t="s">
        <v>1427</v>
      </c>
      <c r="AI50" s="169" t="s">
        <v>1427</v>
      </c>
      <c r="AJ50" s="347" t="s">
        <v>922</v>
      </c>
      <c r="AK50" s="70">
        <v>43122</v>
      </c>
      <c r="AL50" s="71" t="s">
        <v>1090</v>
      </c>
      <c r="AM50" s="73"/>
      <c r="AN50" s="67"/>
      <c r="AO50" s="67"/>
      <c r="AP50" s="67" t="s">
        <v>1402</v>
      </c>
    </row>
    <row r="51" spans="2:42" s="18" customFormat="1" ht="159.94999999999999" hidden="1" customHeight="1" x14ac:dyDescent="0.25">
      <c r="B51" s="64" t="s">
        <v>2598</v>
      </c>
      <c r="C51" s="8" t="s">
        <v>233</v>
      </c>
      <c r="D51" s="104">
        <v>43026</v>
      </c>
      <c r="E51" s="64" t="s">
        <v>1536</v>
      </c>
      <c r="F51" s="2" t="s">
        <v>1262</v>
      </c>
      <c r="G51" s="3" t="s">
        <v>241</v>
      </c>
      <c r="H51" s="3" t="s">
        <v>242</v>
      </c>
      <c r="I51" s="25" t="s">
        <v>243</v>
      </c>
      <c r="J51" s="25" t="s">
        <v>244</v>
      </c>
      <c r="K51" s="1">
        <v>10</v>
      </c>
      <c r="L51" s="177">
        <v>41640</v>
      </c>
      <c r="M51" s="177">
        <v>42003</v>
      </c>
      <c r="N51" s="4">
        <v>51.857142857142854</v>
      </c>
      <c r="O51" s="6" t="s">
        <v>61</v>
      </c>
      <c r="P51" s="6"/>
      <c r="Q51" s="188">
        <v>10</v>
      </c>
      <c r="R51" s="2" t="s">
        <v>3765</v>
      </c>
      <c r="S51" s="462">
        <f t="shared" si="1"/>
        <v>384</v>
      </c>
      <c r="T51" s="2" t="s">
        <v>1416</v>
      </c>
      <c r="U51" s="2" t="s">
        <v>1437</v>
      </c>
      <c r="V51" s="2" t="s">
        <v>1427</v>
      </c>
      <c r="W51" s="6" t="s">
        <v>1427</v>
      </c>
      <c r="X51" s="6" t="s">
        <v>1427</v>
      </c>
      <c r="Y51" s="6" t="s">
        <v>1427</v>
      </c>
      <c r="Z51" s="6" t="s">
        <v>1427</v>
      </c>
      <c r="AA51" s="6" t="s">
        <v>1427</v>
      </c>
      <c r="AB51" s="6" t="s">
        <v>1427</v>
      </c>
      <c r="AC51" s="6" t="s">
        <v>1427</v>
      </c>
      <c r="AD51" s="59" t="s">
        <v>2669</v>
      </c>
      <c r="AE51" s="6" t="s">
        <v>1427</v>
      </c>
      <c r="AF51" s="59" t="s">
        <v>2669</v>
      </c>
      <c r="AG51" s="71" t="s">
        <v>1427</v>
      </c>
      <c r="AH51" s="169" t="s">
        <v>1427</v>
      </c>
      <c r="AI51" s="169" t="s">
        <v>1427</v>
      </c>
      <c r="AJ51" s="67" t="s">
        <v>922</v>
      </c>
      <c r="AK51" s="70">
        <v>43122</v>
      </c>
      <c r="AL51" s="71" t="s">
        <v>1090</v>
      </c>
      <c r="AM51" s="73"/>
      <c r="AN51" s="67"/>
      <c r="AO51" s="67"/>
      <c r="AP51" s="67" t="s">
        <v>1402</v>
      </c>
    </row>
    <row r="52" spans="2:42" s="18" customFormat="1" ht="159.94999999999999" hidden="1" customHeight="1" x14ac:dyDescent="0.25">
      <c r="B52" s="64" t="s">
        <v>2599</v>
      </c>
      <c r="C52" s="8" t="s">
        <v>233</v>
      </c>
      <c r="D52" s="104">
        <v>43026</v>
      </c>
      <c r="E52" s="64" t="s">
        <v>1526</v>
      </c>
      <c r="F52" s="2" t="s">
        <v>1263</v>
      </c>
      <c r="G52" s="3" t="s">
        <v>245</v>
      </c>
      <c r="H52" s="3" t="s">
        <v>246</v>
      </c>
      <c r="I52" s="25" t="s">
        <v>247</v>
      </c>
      <c r="J52" s="25" t="s">
        <v>248</v>
      </c>
      <c r="K52" s="1">
        <v>2</v>
      </c>
      <c r="L52" s="177">
        <v>41640</v>
      </c>
      <c r="M52" s="177">
        <v>41820</v>
      </c>
      <c r="N52" s="4">
        <v>25.714285714285715</v>
      </c>
      <c r="O52" s="6" t="s">
        <v>61</v>
      </c>
      <c r="P52" s="6"/>
      <c r="Q52" s="188">
        <v>2</v>
      </c>
      <c r="R52" s="2" t="s">
        <v>1438</v>
      </c>
      <c r="S52" s="462">
        <f t="shared" si="1"/>
        <v>264</v>
      </c>
      <c r="T52" s="2" t="s">
        <v>1416</v>
      </c>
      <c r="U52" s="2" t="s">
        <v>1438</v>
      </c>
      <c r="V52" s="2" t="s">
        <v>1427</v>
      </c>
      <c r="W52" s="6" t="s">
        <v>1427</v>
      </c>
      <c r="X52" s="6" t="s">
        <v>1427</v>
      </c>
      <c r="Y52" s="6" t="s">
        <v>1427</v>
      </c>
      <c r="Z52" s="6" t="s">
        <v>1427</v>
      </c>
      <c r="AA52" s="6" t="s">
        <v>1427</v>
      </c>
      <c r="AB52" s="6" t="s">
        <v>1427</v>
      </c>
      <c r="AC52" s="6" t="s">
        <v>1427</v>
      </c>
      <c r="AD52" s="59" t="s">
        <v>2669</v>
      </c>
      <c r="AE52" s="6" t="s">
        <v>1427</v>
      </c>
      <c r="AF52" s="59" t="s">
        <v>2669</v>
      </c>
      <c r="AG52" s="71" t="s">
        <v>1427</v>
      </c>
      <c r="AH52" s="169" t="s">
        <v>1427</v>
      </c>
      <c r="AI52" s="169" t="s">
        <v>1427</v>
      </c>
      <c r="AJ52" s="67" t="s">
        <v>922</v>
      </c>
      <c r="AK52" s="70">
        <v>43122</v>
      </c>
      <c r="AL52" s="71" t="s">
        <v>1090</v>
      </c>
      <c r="AM52" s="73"/>
      <c r="AN52" s="67"/>
      <c r="AO52" s="67"/>
      <c r="AP52" s="67" t="s">
        <v>1402</v>
      </c>
    </row>
    <row r="53" spans="2:42" s="18" customFormat="1" ht="159.94999999999999" hidden="1" customHeight="1" x14ac:dyDescent="0.25">
      <c r="B53" s="64" t="s">
        <v>2600</v>
      </c>
      <c r="C53" s="8" t="s">
        <v>233</v>
      </c>
      <c r="D53" s="104">
        <v>43026</v>
      </c>
      <c r="E53" s="64" t="s">
        <v>1524</v>
      </c>
      <c r="F53" s="2" t="s">
        <v>1264</v>
      </c>
      <c r="G53" s="3" t="s">
        <v>249</v>
      </c>
      <c r="H53" s="3" t="s">
        <v>250</v>
      </c>
      <c r="I53" s="25" t="s">
        <v>251</v>
      </c>
      <c r="J53" s="25" t="s">
        <v>252</v>
      </c>
      <c r="K53" s="1">
        <v>10</v>
      </c>
      <c r="L53" s="177">
        <v>41640</v>
      </c>
      <c r="M53" s="177">
        <v>42003</v>
      </c>
      <c r="N53" s="4">
        <v>51.857142857142854</v>
      </c>
      <c r="O53" s="6" t="s">
        <v>61</v>
      </c>
      <c r="P53" s="6"/>
      <c r="Q53" s="188">
        <v>10</v>
      </c>
      <c r="R53" s="2" t="s">
        <v>1439</v>
      </c>
      <c r="S53" s="462">
        <f t="shared" si="1"/>
        <v>236</v>
      </c>
      <c r="T53" s="2" t="s">
        <v>1416</v>
      </c>
      <c r="U53" s="2" t="s">
        <v>1439</v>
      </c>
      <c r="V53" s="2" t="s">
        <v>1427</v>
      </c>
      <c r="W53" s="6" t="s">
        <v>1427</v>
      </c>
      <c r="X53" s="6" t="s">
        <v>1427</v>
      </c>
      <c r="Y53" s="6" t="s">
        <v>1427</v>
      </c>
      <c r="Z53" s="6" t="s">
        <v>1427</v>
      </c>
      <c r="AA53" s="6" t="s">
        <v>1427</v>
      </c>
      <c r="AB53" s="6" t="s">
        <v>1427</v>
      </c>
      <c r="AC53" s="6" t="s">
        <v>1427</v>
      </c>
      <c r="AD53" s="59" t="s">
        <v>2669</v>
      </c>
      <c r="AE53" s="6" t="s">
        <v>1427</v>
      </c>
      <c r="AF53" s="59" t="s">
        <v>2669</v>
      </c>
      <c r="AG53" s="71" t="s">
        <v>1427</v>
      </c>
      <c r="AH53" s="169" t="s">
        <v>1427</v>
      </c>
      <c r="AI53" s="169" t="s">
        <v>1427</v>
      </c>
      <c r="AJ53" s="67" t="s">
        <v>922</v>
      </c>
      <c r="AK53" s="70">
        <v>43122</v>
      </c>
      <c r="AL53" s="71" t="s">
        <v>1090</v>
      </c>
      <c r="AM53" s="73"/>
      <c r="AN53" s="67"/>
      <c r="AO53" s="67"/>
      <c r="AP53" s="67" t="s">
        <v>1402</v>
      </c>
    </row>
    <row r="54" spans="2:42" s="18" customFormat="1" ht="159.94999999999999" hidden="1" customHeight="1" x14ac:dyDescent="0.25">
      <c r="B54" s="64" t="s">
        <v>2601</v>
      </c>
      <c r="C54" s="8" t="s">
        <v>233</v>
      </c>
      <c r="D54" s="104">
        <v>43026</v>
      </c>
      <c r="E54" s="64" t="s">
        <v>1613</v>
      </c>
      <c r="F54" s="2" t="s">
        <v>1265</v>
      </c>
      <c r="G54" s="3" t="s">
        <v>19</v>
      </c>
      <c r="H54" s="3" t="s">
        <v>59</v>
      </c>
      <c r="I54" s="25" t="s">
        <v>60</v>
      </c>
      <c r="J54" s="25" t="s">
        <v>22</v>
      </c>
      <c r="K54" s="1">
        <v>3</v>
      </c>
      <c r="L54" s="24">
        <v>42795</v>
      </c>
      <c r="M54" s="24">
        <v>43100</v>
      </c>
      <c r="N54" s="4">
        <v>43.571428571428569</v>
      </c>
      <c r="O54" s="6" t="s">
        <v>61</v>
      </c>
      <c r="P54" s="6"/>
      <c r="Q54" s="188">
        <v>3</v>
      </c>
      <c r="R54" s="2" t="s">
        <v>1440</v>
      </c>
      <c r="S54" s="462">
        <f t="shared" si="1"/>
        <v>229</v>
      </c>
      <c r="T54" s="2" t="s">
        <v>1416</v>
      </c>
      <c r="U54" s="2" t="s">
        <v>1440</v>
      </c>
      <c r="V54" s="2" t="s">
        <v>1427</v>
      </c>
      <c r="W54" s="6" t="s">
        <v>1427</v>
      </c>
      <c r="X54" s="6" t="s">
        <v>1427</v>
      </c>
      <c r="Y54" s="6" t="s">
        <v>1427</v>
      </c>
      <c r="Z54" s="6" t="s">
        <v>1427</v>
      </c>
      <c r="AA54" s="6" t="s">
        <v>1427</v>
      </c>
      <c r="AB54" s="6" t="s">
        <v>1427</v>
      </c>
      <c r="AC54" s="6" t="s">
        <v>1427</v>
      </c>
      <c r="AD54" s="59" t="s">
        <v>2669</v>
      </c>
      <c r="AE54" s="6" t="s">
        <v>1427</v>
      </c>
      <c r="AF54" s="59" t="s">
        <v>2669</v>
      </c>
      <c r="AG54" s="71" t="s">
        <v>1427</v>
      </c>
      <c r="AH54" s="169" t="s">
        <v>1427</v>
      </c>
      <c r="AI54" s="169" t="s">
        <v>1427</v>
      </c>
      <c r="AJ54" s="347" t="s">
        <v>922</v>
      </c>
      <c r="AK54" s="70">
        <v>43122</v>
      </c>
      <c r="AL54" s="71" t="s">
        <v>1090</v>
      </c>
      <c r="AM54" s="73"/>
      <c r="AN54" s="67"/>
      <c r="AO54" s="67"/>
      <c r="AP54" s="67" t="s">
        <v>1402</v>
      </c>
    </row>
    <row r="55" spans="2:42" s="18" customFormat="1" ht="159.94999999999999" hidden="1" customHeight="1" x14ac:dyDescent="0.25">
      <c r="B55" s="64" t="s">
        <v>2602</v>
      </c>
      <c r="C55" s="8" t="s">
        <v>233</v>
      </c>
      <c r="D55" s="104">
        <v>43026</v>
      </c>
      <c r="E55" s="64" t="s">
        <v>1525</v>
      </c>
      <c r="F55" s="2" t="s">
        <v>1266</v>
      </c>
      <c r="G55" s="3" t="s">
        <v>285</v>
      </c>
      <c r="H55" s="3" t="s">
        <v>286</v>
      </c>
      <c r="I55" s="25" t="s">
        <v>287</v>
      </c>
      <c r="J55" s="25" t="s">
        <v>288</v>
      </c>
      <c r="K55" s="1">
        <v>1</v>
      </c>
      <c r="L55" s="177">
        <v>41640</v>
      </c>
      <c r="M55" s="177">
        <v>41759</v>
      </c>
      <c r="N55" s="4">
        <v>17</v>
      </c>
      <c r="O55" s="6" t="s">
        <v>61</v>
      </c>
      <c r="P55" s="6"/>
      <c r="Q55" s="188">
        <v>1</v>
      </c>
      <c r="R55" s="2" t="s">
        <v>1441</v>
      </c>
      <c r="S55" s="462">
        <f t="shared" si="1"/>
        <v>263</v>
      </c>
      <c r="T55" s="2" t="s">
        <v>1416</v>
      </c>
      <c r="U55" s="2" t="s">
        <v>1441</v>
      </c>
      <c r="V55" s="2" t="s">
        <v>1427</v>
      </c>
      <c r="W55" s="6" t="s">
        <v>1427</v>
      </c>
      <c r="X55" s="6" t="s">
        <v>1427</v>
      </c>
      <c r="Y55" s="6" t="s">
        <v>1427</v>
      </c>
      <c r="Z55" s="6" t="s">
        <v>1427</v>
      </c>
      <c r="AA55" s="6" t="s">
        <v>1427</v>
      </c>
      <c r="AB55" s="6" t="s">
        <v>1427</v>
      </c>
      <c r="AC55" s="6" t="s">
        <v>1427</v>
      </c>
      <c r="AD55" s="59" t="s">
        <v>2669</v>
      </c>
      <c r="AE55" s="6" t="s">
        <v>1427</v>
      </c>
      <c r="AF55" s="59" t="s">
        <v>2669</v>
      </c>
      <c r="AG55" s="71" t="s">
        <v>1427</v>
      </c>
      <c r="AH55" s="169" t="s">
        <v>1427</v>
      </c>
      <c r="AI55" s="169" t="s">
        <v>1427</v>
      </c>
      <c r="AJ55" s="347" t="s">
        <v>922</v>
      </c>
      <c r="AK55" s="70">
        <v>43122</v>
      </c>
      <c r="AL55" s="71" t="s">
        <v>1090</v>
      </c>
      <c r="AM55" s="73"/>
      <c r="AN55" s="67"/>
      <c r="AO55" s="67"/>
      <c r="AP55" s="67" t="s">
        <v>1402</v>
      </c>
    </row>
    <row r="56" spans="2:42" s="18" customFormat="1" ht="159.94999999999999" hidden="1" customHeight="1" x14ac:dyDescent="0.25">
      <c r="B56" s="64" t="s">
        <v>2603</v>
      </c>
      <c r="C56" s="8" t="s">
        <v>257</v>
      </c>
      <c r="D56" s="104">
        <v>43026</v>
      </c>
      <c r="E56" s="64" t="s">
        <v>1607</v>
      </c>
      <c r="F56" s="2" t="s">
        <v>1257</v>
      </c>
      <c r="G56" s="3" t="s">
        <v>253</v>
      </c>
      <c r="H56" s="136" t="s">
        <v>254</v>
      </c>
      <c r="I56" s="25" t="s">
        <v>255</v>
      </c>
      <c r="J56" s="25" t="s">
        <v>256</v>
      </c>
      <c r="K56" s="1">
        <v>1</v>
      </c>
      <c r="L56" s="24">
        <v>42917</v>
      </c>
      <c r="M56" s="24">
        <v>43100</v>
      </c>
      <c r="N56" s="4">
        <v>26.142857142857142</v>
      </c>
      <c r="O56" s="6" t="s">
        <v>149</v>
      </c>
      <c r="P56" s="6"/>
      <c r="Q56" s="188">
        <v>1</v>
      </c>
      <c r="R56" s="2" t="s">
        <v>1390</v>
      </c>
      <c r="S56" s="462">
        <f t="shared" si="1"/>
        <v>243</v>
      </c>
      <c r="T56" s="2" t="s">
        <v>1416</v>
      </c>
      <c r="U56" s="2" t="s">
        <v>1390</v>
      </c>
      <c r="V56" s="6" t="s">
        <v>1427</v>
      </c>
      <c r="W56" s="6" t="s">
        <v>1427</v>
      </c>
      <c r="X56" s="6" t="s">
        <v>1427</v>
      </c>
      <c r="Y56" s="6" t="s">
        <v>1427</v>
      </c>
      <c r="Z56" s="6" t="s">
        <v>1427</v>
      </c>
      <c r="AA56" s="6" t="s">
        <v>1427</v>
      </c>
      <c r="AB56" s="6" t="s">
        <v>1427</v>
      </c>
      <c r="AC56" s="59" t="s">
        <v>1427</v>
      </c>
      <c r="AD56" s="59" t="s">
        <v>2669</v>
      </c>
      <c r="AE56" s="59" t="s">
        <v>1427</v>
      </c>
      <c r="AF56" s="59" t="s">
        <v>2669</v>
      </c>
      <c r="AG56" s="71" t="s">
        <v>1427</v>
      </c>
      <c r="AH56" s="169" t="s">
        <v>1427</v>
      </c>
      <c r="AI56" s="169" t="s">
        <v>1427</v>
      </c>
      <c r="AJ56" s="347" t="s">
        <v>922</v>
      </c>
      <c r="AK56" s="70">
        <v>43122</v>
      </c>
      <c r="AL56" s="71" t="s">
        <v>1090</v>
      </c>
      <c r="AM56" s="73"/>
      <c r="AN56" s="67"/>
      <c r="AO56" s="67"/>
      <c r="AP56" s="67" t="s">
        <v>1402</v>
      </c>
    </row>
    <row r="57" spans="2:42" s="18" customFormat="1" ht="159.94999999999999" hidden="1" customHeight="1" x14ac:dyDescent="0.25">
      <c r="B57" s="64" t="s">
        <v>2604</v>
      </c>
      <c r="C57" s="8" t="s">
        <v>257</v>
      </c>
      <c r="D57" s="104">
        <v>43026</v>
      </c>
      <c r="E57" s="64" t="s">
        <v>1520</v>
      </c>
      <c r="F57" s="2" t="s">
        <v>1258</v>
      </c>
      <c r="G57" s="3" t="s">
        <v>253</v>
      </c>
      <c r="H57" s="136" t="s">
        <v>254</v>
      </c>
      <c r="I57" s="25" t="s">
        <v>258</v>
      </c>
      <c r="J57" s="25" t="s">
        <v>256</v>
      </c>
      <c r="K57" s="1">
        <v>1</v>
      </c>
      <c r="L57" s="24">
        <v>42917</v>
      </c>
      <c r="M57" s="24">
        <v>43100</v>
      </c>
      <c r="N57" s="4">
        <v>26.142857142857142</v>
      </c>
      <c r="O57" s="6" t="s">
        <v>149</v>
      </c>
      <c r="P57" s="6"/>
      <c r="Q57" s="188">
        <v>1</v>
      </c>
      <c r="R57" s="2" t="s">
        <v>1390</v>
      </c>
      <c r="S57" s="462">
        <f t="shared" si="1"/>
        <v>243</v>
      </c>
      <c r="T57" s="2" t="s">
        <v>1416</v>
      </c>
      <c r="U57" s="2" t="s">
        <v>1390</v>
      </c>
      <c r="V57" s="6" t="s">
        <v>1427</v>
      </c>
      <c r="W57" s="6" t="s">
        <v>1427</v>
      </c>
      <c r="X57" s="6" t="s">
        <v>1427</v>
      </c>
      <c r="Y57" s="6" t="s">
        <v>1427</v>
      </c>
      <c r="Z57" s="6" t="s">
        <v>1427</v>
      </c>
      <c r="AA57" s="6" t="s">
        <v>1427</v>
      </c>
      <c r="AB57" s="6" t="s">
        <v>1427</v>
      </c>
      <c r="AC57" s="59" t="s">
        <v>1427</v>
      </c>
      <c r="AD57" s="59" t="s">
        <v>2669</v>
      </c>
      <c r="AE57" s="59" t="s">
        <v>1427</v>
      </c>
      <c r="AF57" s="59" t="s">
        <v>2669</v>
      </c>
      <c r="AG57" s="71" t="s">
        <v>1427</v>
      </c>
      <c r="AH57" s="169" t="s">
        <v>1427</v>
      </c>
      <c r="AI57" s="169" t="s">
        <v>1427</v>
      </c>
      <c r="AJ57" s="347" t="s">
        <v>922</v>
      </c>
      <c r="AK57" s="70">
        <v>43122</v>
      </c>
      <c r="AL57" s="71" t="s">
        <v>1090</v>
      </c>
      <c r="AM57" s="73"/>
      <c r="AN57" s="67"/>
      <c r="AO57" s="67"/>
      <c r="AP57" s="67" t="s">
        <v>1402</v>
      </c>
    </row>
    <row r="58" spans="2:42" s="18" customFormat="1" ht="159.94999999999999" hidden="1" customHeight="1" x14ac:dyDescent="0.25">
      <c r="B58" s="64" t="s">
        <v>2605</v>
      </c>
      <c r="C58" s="8" t="s">
        <v>262</v>
      </c>
      <c r="D58" s="104">
        <v>43026</v>
      </c>
      <c r="E58" s="64" t="s">
        <v>1535</v>
      </c>
      <c r="F58" s="2" t="s">
        <v>1234</v>
      </c>
      <c r="G58" s="3" t="s">
        <v>259</v>
      </c>
      <c r="H58" s="136" t="s">
        <v>260</v>
      </c>
      <c r="I58" s="25" t="s">
        <v>260</v>
      </c>
      <c r="J58" s="25" t="s">
        <v>261</v>
      </c>
      <c r="K58" s="1">
        <v>1</v>
      </c>
      <c r="L58" s="24">
        <v>42795</v>
      </c>
      <c r="M58" s="24">
        <v>43190</v>
      </c>
      <c r="N58" s="4">
        <v>56.428571428571431</v>
      </c>
      <c r="O58" s="6" t="s">
        <v>263</v>
      </c>
      <c r="P58" s="6"/>
      <c r="Q58" s="188">
        <v>1</v>
      </c>
      <c r="R58" s="5" t="s">
        <v>1429</v>
      </c>
      <c r="S58" s="462">
        <f t="shared" si="1"/>
        <v>327</v>
      </c>
      <c r="T58" s="2" t="s">
        <v>1416</v>
      </c>
      <c r="U58" s="2" t="s">
        <v>1419</v>
      </c>
      <c r="V58" s="3" t="s">
        <v>264</v>
      </c>
      <c r="W58" s="6" t="s">
        <v>1430</v>
      </c>
      <c r="X58" s="6" t="s">
        <v>1430</v>
      </c>
      <c r="Y58" s="6" t="s">
        <v>1430</v>
      </c>
      <c r="Z58" s="6" t="s">
        <v>1430</v>
      </c>
      <c r="AA58" s="6" t="s">
        <v>1430</v>
      </c>
      <c r="AB58" s="6" t="s">
        <v>1430</v>
      </c>
      <c r="AC58" s="59" t="s">
        <v>1430</v>
      </c>
      <c r="AD58" s="59" t="s">
        <v>2665</v>
      </c>
      <c r="AE58" s="59" t="s">
        <v>1430</v>
      </c>
      <c r="AF58" s="59" t="s">
        <v>2665</v>
      </c>
      <c r="AG58" s="71" t="s">
        <v>1430</v>
      </c>
      <c r="AH58" s="71" t="s">
        <v>1430</v>
      </c>
      <c r="AI58" s="71" t="s">
        <v>1430</v>
      </c>
      <c r="AJ58" s="67" t="s">
        <v>922</v>
      </c>
      <c r="AK58" s="70">
        <v>43307</v>
      </c>
      <c r="AL58" s="71" t="s">
        <v>1090</v>
      </c>
      <c r="AM58" s="73"/>
      <c r="AN58" s="67"/>
      <c r="AO58" s="67"/>
      <c r="AP58" s="67" t="s">
        <v>1402</v>
      </c>
    </row>
    <row r="59" spans="2:42" s="18" customFormat="1" ht="159.94999999999999" hidden="1" customHeight="1" x14ac:dyDescent="0.25">
      <c r="B59" s="64" t="s">
        <v>2606</v>
      </c>
      <c r="C59" s="8" t="s">
        <v>284</v>
      </c>
      <c r="D59" s="104">
        <v>43026</v>
      </c>
      <c r="E59" s="64" t="s">
        <v>1519</v>
      </c>
      <c r="F59" s="2" t="s">
        <v>1235</v>
      </c>
      <c r="G59" s="3" t="s">
        <v>81</v>
      </c>
      <c r="H59" s="3" t="s">
        <v>82</v>
      </c>
      <c r="I59" s="25" t="s">
        <v>83</v>
      </c>
      <c r="J59" s="25" t="s">
        <v>77</v>
      </c>
      <c r="K59" s="1">
        <v>1</v>
      </c>
      <c r="L59" s="24">
        <v>42795</v>
      </c>
      <c r="M59" s="24">
        <v>43100</v>
      </c>
      <c r="N59" s="4">
        <v>43.571428571428569</v>
      </c>
      <c r="O59" s="8" t="s">
        <v>1657</v>
      </c>
      <c r="P59" s="6" t="s">
        <v>78</v>
      </c>
      <c r="Q59" s="188">
        <v>1</v>
      </c>
      <c r="R59" s="2" t="s">
        <v>1828</v>
      </c>
      <c r="S59" s="462">
        <f t="shared" si="1"/>
        <v>231</v>
      </c>
      <c r="T59" s="2" t="s">
        <v>1416</v>
      </c>
      <c r="U59" s="2" t="s">
        <v>1417</v>
      </c>
      <c r="V59" s="6" t="s">
        <v>1427</v>
      </c>
      <c r="W59" s="6" t="s">
        <v>1427</v>
      </c>
      <c r="X59" s="6" t="s">
        <v>1427</v>
      </c>
      <c r="Y59" s="6" t="s">
        <v>1427</v>
      </c>
      <c r="Z59" s="6" t="s">
        <v>1427</v>
      </c>
      <c r="AA59" s="6" t="s">
        <v>1427</v>
      </c>
      <c r="AB59" s="6" t="s">
        <v>1427</v>
      </c>
      <c r="AC59" s="59" t="s">
        <v>1427</v>
      </c>
      <c r="AD59" s="59" t="s">
        <v>2669</v>
      </c>
      <c r="AE59" s="59" t="s">
        <v>1427</v>
      </c>
      <c r="AF59" s="59" t="s">
        <v>2669</v>
      </c>
      <c r="AG59" s="71" t="s">
        <v>1427</v>
      </c>
      <c r="AH59" s="169" t="s">
        <v>1427</v>
      </c>
      <c r="AI59" s="169" t="s">
        <v>1427</v>
      </c>
      <c r="AJ59" s="67" t="s">
        <v>922</v>
      </c>
      <c r="AK59" s="70">
        <v>43122</v>
      </c>
      <c r="AL59" s="71" t="s">
        <v>1090</v>
      </c>
      <c r="AM59" s="73"/>
      <c r="AN59" s="67"/>
      <c r="AO59" s="67"/>
      <c r="AP59" s="67" t="s">
        <v>1402</v>
      </c>
    </row>
    <row r="60" spans="2:42" s="18" customFormat="1" ht="159.94999999999999" hidden="1" customHeight="1" x14ac:dyDescent="0.25">
      <c r="B60" s="64" t="s">
        <v>2607</v>
      </c>
      <c r="C60" s="8" t="s">
        <v>284</v>
      </c>
      <c r="D60" s="104">
        <v>43026</v>
      </c>
      <c r="E60" s="64" t="s">
        <v>1607</v>
      </c>
      <c r="F60" s="2" t="s">
        <v>1236</v>
      </c>
      <c r="G60" s="3" t="s">
        <v>81</v>
      </c>
      <c r="H60" s="3" t="s">
        <v>82</v>
      </c>
      <c r="I60" s="25" t="s">
        <v>83</v>
      </c>
      <c r="J60" s="25" t="s">
        <v>77</v>
      </c>
      <c r="K60" s="1">
        <v>1</v>
      </c>
      <c r="L60" s="24">
        <v>42795</v>
      </c>
      <c r="M60" s="24">
        <v>43100</v>
      </c>
      <c r="N60" s="4">
        <v>43.571428571428569</v>
      </c>
      <c r="O60" s="8" t="s">
        <v>1657</v>
      </c>
      <c r="P60" s="6" t="s">
        <v>78</v>
      </c>
      <c r="Q60" s="188">
        <v>1</v>
      </c>
      <c r="R60" s="2" t="s">
        <v>1828</v>
      </c>
      <c r="S60" s="462">
        <f t="shared" si="1"/>
        <v>231</v>
      </c>
      <c r="T60" s="2" t="s">
        <v>1416</v>
      </c>
      <c r="U60" s="2" t="s">
        <v>1417</v>
      </c>
      <c r="V60" s="6" t="s">
        <v>1427</v>
      </c>
      <c r="W60" s="6" t="s">
        <v>1427</v>
      </c>
      <c r="X60" s="6" t="s">
        <v>1427</v>
      </c>
      <c r="Y60" s="6" t="s">
        <v>1427</v>
      </c>
      <c r="Z60" s="6" t="s">
        <v>1427</v>
      </c>
      <c r="AA60" s="6" t="s">
        <v>1427</v>
      </c>
      <c r="AB60" s="6" t="s">
        <v>1427</v>
      </c>
      <c r="AC60" s="59" t="s">
        <v>1427</v>
      </c>
      <c r="AD60" s="59" t="s">
        <v>2669</v>
      </c>
      <c r="AE60" s="59" t="s">
        <v>1427</v>
      </c>
      <c r="AF60" s="59" t="s">
        <v>2669</v>
      </c>
      <c r="AG60" s="71" t="s">
        <v>1427</v>
      </c>
      <c r="AH60" s="169" t="s">
        <v>1427</v>
      </c>
      <c r="AI60" s="169" t="s">
        <v>1427</v>
      </c>
      <c r="AJ60" s="67" t="s">
        <v>922</v>
      </c>
      <c r="AK60" s="70">
        <v>43122</v>
      </c>
      <c r="AL60" s="71" t="s">
        <v>1090</v>
      </c>
      <c r="AM60" s="73"/>
      <c r="AN60" s="67"/>
      <c r="AO60" s="67"/>
      <c r="AP60" s="67" t="s">
        <v>1402</v>
      </c>
    </row>
    <row r="61" spans="2:42" s="18" customFormat="1" ht="159.94999999999999" hidden="1" customHeight="1" x14ac:dyDescent="0.25">
      <c r="B61" s="64" t="s">
        <v>2608</v>
      </c>
      <c r="C61" s="8" t="s">
        <v>284</v>
      </c>
      <c r="D61" s="104">
        <v>43026</v>
      </c>
      <c r="E61" s="64" t="s">
        <v>1536</v>
      </c>
      <c r="F61" s="2" t="s">
        <v>1237</v>
      </c>
      <c r="G61" s="3" t="s">
        <v>81</v>
      </c>
      <c r="H61" s="3" t="s">
        <v>82</v>
      </c>
      <c r="I61" s="25" t="s">
        <v>83</v>
      </c>
      <c r="J61" s="25" t="s">
        <v>77</v>
      </c>
      <c r="K61" s="1">
        <v>1</v>
      </c>
      <c r="L61" s="24">
        <v>42795</v>
      </c>
      <c r="M61" s="24">
        <v>43100</v>
      </c>
      <c r="N61" s="4">
        <v>43.571428571428569</v>
      </c>
      <c r="O61" s="8" t="s">
        <v>1657</v>
      </c>
      <c r="P61" s="6" t="s">
        <v>78</v>
      </c>
      <c r="Q61" s="188">
        <v>1</v>
      </c>
      <c r="R61" s="2" t="s">
        <v>1828</v>
      </c>
      <c r="S61" s="462">
        <f t="shared" si="1"/>
        <v>231</v>
      </c>
      <c r="T61" s="2" t="s">
        <v>1416</v>
      </c>
      <c r="U61" s="2" t="s">
        <v>1417</v>
      </c>
      <c r="V61" s="6" t="s">
        <v>1427</v>
      </c>
      <c r="W61" s="6" t="s">
        <v>1427</v>
      </c>
      <c r="X61" s="6" t="s">
        <v>1427</v>
      </c>
      <c r="Y61" s="6" t="s">
        <v>1427</v>
      </c>
      <c r="Z61" s="6" t="s">
        <v>1427</v>
      </c>
      <c r="AA61" s="6" t="s">
        <v>1427</v>
      </c>
      <c r="AB61" s="6" t="s">
        <v>1427</v>
      </c>
      <c r="AC61" s="59" t="s">
        <v>1427</v>
      </c>
      <c r="AD61" s="59" t="s">
        <v>2669</v>
      </c>
      <c r="AE61" s="59" t="s">
        <v>1427</v>
      </c>
      <c r="AF61" s="59" t="s">
        <v>2669</v>
      </c>
      <c r="AG61" s="71" t="s">
        <v>1427</v>
      </c>
      <c r="AH61" s="169" t="s">
        <v>1427</v>
      </c>
      <c r="AI61" s="169" t="s">
        <v>1427</v>
      </c>
      <c r="AJ61" s="67" t="s">
        <v>922</v>
      </c>
      <c r="AK61" s="70">
        <v>43122</v>
      </c>
      <c r="AL61" s="71" t="s">
        <v>1090</v>
      </c>
      <c r="AM61" s="73"/>
      <c r="AN61" s="67"/>
      <c r="AO61" s="67"/>
      <c r="AP61" s="67" t="s">
        <v>1402</v>
      </c>
    </row>
    <row r="62" spans="2:42" s="18" customFormat="1" ht="159.94999999999999" hidden="1" customHeight="1" x14ac:dyDescent="0.25">
      <c r="B62" s="64" t="s">
        <v>2609</v>
      </c>
      <c r="C62" s="8" t="s">
        <v>284</v>
      </c>
      <c r="D62" s="104">
        <v>43026</v>
      </c>
      <c r="E62" s="64" t="s">
        <v>1524</v>
      </c>
      <c r="F62" s="2" t="s">
        <v>1238</v>
      </c>
      <c r="G62" s="3" t="s">
        <v>81</v>
      </c>
      <c r="H62" s="3" t="s">
        <v>82</v>
      </c>
      <c r="I62" s="25" t="s">
        <v>83</v>
      </c>
      <c r="J62" s="25" t="s">
        <v>77</v>
      </c>
      <c r="K62" s="1">
        <v>1</v>
      </c>
      <c r="L62" s="24">
        <v>42795</v>
      </c>
      <c r="M62" s="24">
        <v>43100</v>
      </c>
      <c r="N62" s="4">
        <v>43.571428571428569</v>
      </c>
      <c r="O62" s="8" t="s">
        <v>1657</v>
      </c>
      <c r="P62" s="6" t="s">
        <v>78</v>
      </c>
      <c r="Q62" s="188">
        <v>1</v>
      </c>
      <c r="R62" s="2" t="s">
        <v>1828</v>
      </c>
      <c r="S62" s="462">
        <f t="shared" si="1"/>
        <v>231</v>
      </c>
      <c r="T62" s="2" t="s">
        <v>1416</v>
      </c>
      <c r="U62" s="2" t="s">
        <v>1417</v>
      </c>
      <c r="V62" s="6" t="s">
        <v>1427</v>
      </c>
      <c r="W62" s="6" t="s">
        <v>1427</v>
      </c>
      <c r="X62" s="6" t="s">
        <v>1427</v>
      </c>
      <c r="Y62" s="6" t="s">
        <v>1427</v>
      </c>
      <c r="Z62" s="6" t="s">
        <v>1427</v>
      </c>
      <c r="AA62" s="6" t="s">
        <v>1427</v>
      </c>
      <c r="AB62" s="6" t="s">
        <v>1427</v>
      </c>
      <c r="AC62" s="59" t="s">
        <v>1427</v>
      </c>
      <c r="AD62" s="59" t="s">
        <v>2669</v>
      </c>
      <c r="AE62" s="59" t="s">
        <v>1427</v>
      </c>
      <c r="AF62" s="59" t="s">
        <v>2669</v>
      </c>
      <c r="AG62" s="71" t="s">
        <v>1427</v>
      </c>
      <c r="AH62" s="169" t="s">
        <v>1427</v>
      </c>
      <c r="AI62" s="169" t="s">
        <v>1427</v>
      </c>
      <c r="AJ62" s="67" t="s">
        <v>922</v>
      </c>
      <c r="AK62" s="70">
        <v>43122</v>
      </c>
      <c r="AL62" s="71" t="s">
        <v>1090</v>
      </c>
      <c r="AM62" s="73"/>
      <c r="AN62" s="67"/>
      <c r="AO62" s="67"/>
      <c r="AP62" s="67" t="s">
        <v>1402</v>
      </c>
    </row>
    <row r="63" spans="2:42" s="18" customFormat="1" ht="159.94999999999999" hidden="1" customHeight="1" x14ac:dyDescent="0.25">
      <c r="B63" s="64" t="s">
        <v>2610</v>
      </c>
      <c r="C63" s="8" t="s">
        <v>284</v>
      </c>
      <c r="D63" s="104">
        <v>43026</v>
      </c>
      <c r="E63" s="64" t="s">
        <v>1613</v>
      </c>
      <c r="F63" s="2" t="s">
        <v>1239</v>
      </c>
      <c r="G63" s="3" t="s">
        <v>81</v>
      </c>
      <c r="H63" s="3" t="s">
        <v>82</v>
      </c>
      <c r="I63" s="25" t="s">
        <v>83</v>
      </c>
      <c r="J63" s="25" t="s">
        <v>77</v>
      </c>
      <c r="K63" s="1">
        <v>1</v>
      </c>
      <c r="L63" s="24">
        <v>42795</v>
      </c>
      <c r="M63" s="24">
        <v>43100</v>
      </c>
      <c r="N63" s="4">
        <v>43.571428571428569</v>
      </c>
      <c r="O63" s="8" t="s">
        <v>1657</v>
      </c>
      <c r="P63" s="6" t="s">
        <v>78</v>
      </c>
      <c r="Q63" s="188">
        <v>1</v>
      </c>
      <c r="R63" s="2" t="s">
        <v>1828</v>
      </c>
      <c r="S63" s="462">
        <f t="shared" si="1"/>
        <v>231</v>
      </c>
      <c r="T63" s="2" t="s">
        <v>1416</v>
      </c>
      <c r="U63" s="2" t="s">
        <v>1417</v>
      </c>
      <c r="V63" s="6" t="s">
        <v>1427</v>
      </c>
      <c r="W63" s="6" t="s">
        <v>1427</v>
      </c>
      <c r="X63" s="6" t="s">
        <v>1427</v>
      </c>
      <c r="Y63" s="6" t="s">
        <v>1427</v>
      </c>
      <c r="Z63" s="6" t="s">
        <v>1427</v>
      </c>
      <c r="AA63" s="6" t="s">
        <v>1427</v>
      </c>
      <c r="AB63" s="6" t="s">
        <v>1427</v>
      </c>
      <c r="AC63" s="59" t="s">
        <v>1427</v>
      </c>
      <c r="AD63" s="59" t="s">
        <v>2669</v>
      </c>
      <c r="AE63" s="59" t="s">
        <v>1427</v>
      </c>
      <c r="AF63" s="59" t="s">
        <v>2669</v>
      </c>
      <c r="AG63" s="71" t="s">
        <v>1427</v>
      </c>
      <c r="AH63" s="169" t="s">
        <v>1427</v>
      </c>
      <c r="AI63" s="169" t="s">
        <v>1427</v>
      </c>
      <c r="AJ63" s="67" t="s">
        <v>922</v>
      </c>
      <c r="AK63" s="70">
        <v>43122</v>
      </c>
      <c r="AL63" s="71" t="s">
        <v>1090</v>
      </c>
      <c r="AM63" s="73"/>
      <c r="AN63" s="67"/>
      <c r="AO63" s="67"/>
      <c r="AP63" s="67" t="s">
        <v>1402</v>
      </c>
    </row>
    <row r="64" spans="2:42" s="18" customFormat="1" ht="159.94999999999999" hidden="1" customHeight="1" x14ac:dyDescent="0.25">
      <c r="B64" s="64" t="s">
        <v>2611</v>
      </c>
      <c r="C64" s="8" t="s">
        <v>284</v>
      </c>
      <c r="D64" s="104">
        <v>43026</v>
      </c>
      <c r="E64" s="64" t="s">
        <v>1525</v>
      </c>
      <c r="F64" s="2" t="s">
        <v>1240</v>
      </c>
      <c r="G64" s="3" t="s">
        <v>81</v>
      </c>
      <c r="H64" s="3" t="s">
        <v>82</v>
      </c>
      <c r="I64" s="25" t="s">
        <v>83</v>
      </c>
      <c r="J64" s="25" t="s">
        <v>77</v>
      </c>
      <c r="K64" s="1">
        <v>1</v>
      </c>
      <c r="L64" s="24">
        <v>42795</v>
      </c>
      <c r="M64" s="24">
        <v>43100</v>
      </c>
      <c r="N64" s="4">
        <v>43.571428571428569</v>
      </c>
      <c r="O64" s="8" t="s">
        <v>1657</v>
      </c>
      <c r="P64" s="6" t="s">
        <v>78</v>
      </c>
      <c r="Q64" s="188">
        <v>1</v>
      </c>
      <c r="R64" s="2" t="s">
        <v>1828</v>
      </c>
      <c r="S64" s="462">
        <f t="shared" si="1"/>
        <v>231</v>
      </c>
      <c r="T64" s="2" t="s">
        <v>1416</v>
      </c>
      <c r="U64" s="2" t="s">
        <v>1417</v>
      </c>
      <c r="V64" s="6" t="s">
        <v>1427</v>
      </c>
      <c r="W64" s="6" t="s">
        <v>1427</v>
      </c>
      <c r="X64" s="6" t="s">
        <v>1427</v>
      </c>
      <c r="Y64" s="6" t="s">
        <v>1427</v>
      </c>
      <c r="Z64" s="6" t="s">
        <v>1427</v>
      </c>
      <c r="AA64" s="6" t="s">
        <v>1427</v>
      </c>
      <c r="AB64" s="6" t="s">
        <v>1427</v>
      </c>
      <c r="AC64" s="59" t="s">
        <v>1427</v>
      </c>
      <c r="AD64" s="59" t="s">
        <v>2669</v>
      </c>
      <c r="AE64" s="59" t="s">
        <v>1427</v>
      </c>
      <c r="AF64" s="59" t="s">
        <v>2669</v>
      </c>
      <c r="AG64" s="71" t="s">
        <v>1427</v>
      </c>
      <c r="AH64" s="169" t="s">
        <v>1427</v>
      </c>
      <c r="AI64" s="169" t="s">
        <v>1427</v>
      </c>
      <c r="AJ64" s="67" t="s">
        <v>922</v>
      </c>
      <c r="AK64" s="70">
        <v>43122</v>
      </c>
      <c r="AL64" s="71" t="s">
        <v>1090</v>
      </c>
      <c r="AM64" s="73"/>
      <c r="AN64" s="67"/>
      <c r="AO64" s="67"/>
      <c r="AP64" s="67" t="s">
        <v>1402</v>
      </c>
    </row>
    <row r="65" spans="2:42" s="18" customFormat="1" ht="159.94999999999999" hidden="1" customHeight="1" x14ac:dyDescent="0.25">
      <c r="B65" s="64" t="s">
        <v>2612</v>
      </c>
      <c r="C65" s="8" t="s">
        <v>284</v>
      </c>
      <c r="D65" s="104">
        <v>43026</v>
      </c>
      <c r="E65" s="64" t="s">
        <v>1614</v>
      </c>
      <c r="F65" s="2" t="s">
        <v>1241</v>
      </c>
      <c r="G65" s="3" t="s">
        <v>81</v>
      </c>
      <c r="H65" s="3" t="s">
        <v>82</v>
      </c>
      <c r="I65" s="25" t="s">
        <v>83</v>
      </c>
      <c r="J65" s="25" t="s">
        <v>77</v>
      </c>
      <c r="K65" s="1">
        <v>1</v>
      </c>
      <c r="L65" s="24">
        <v>42795</v>
      </c>
      <c r="M65" s="24">
        <v>43100</v>
      </c>
      <c r="N65" s="4">
        <v>43.571428571428569</v>
      </c>
      <c r="O65" s="8" t="s">
        <v>1657</v>
      </c>
      <c r="P65" s="6" t="s">
        <v>78</v>
      </c>
      <c r="Q65" s="188">
        <v>1</v>
      </c>
      <c r="R65" s="2" t="s">
        <v>1828</v>
      </c>
      <c r="S65" s="462">
        <f t="shared" si="1"/>
        <v>231</v>
      </c>
      <c r="T65" s="2" t="s">
        <v>1416</v>
      </c>
      <c r="U65" s="2" t="s">
        <v>1417</v>
      </c>
      <c r="V65" s="6" t="s">
        <v>1427</v>
      </c>
      <c r="W65" s="6" t="s">
        <v>1427</v>
      </c>
      <c r="X65" s="6" t="s">
        <v>1427</v>
      </c>
      <c r="Y65" s="6" t="s">
        <v>1427</v>
      </c>
      <c r="Z65" s="6" t="s">
        <v>1427</v>
      </c>
      <c r="AA65" s="6" t="s">
        <v>1427</v>
      </c>
      <c r="AB65" s="6" t="s">
        <v>1427</v>
      </c>
      <c r="AC65" s="59" t="s">
        <v>1427</v>
      </c>
      <c r="AD65" s="59" t="s">
        <v>2669</v>
      </c>
      <c r="AE65" s="59" t="s">
        <v>1427</v>
      </c>
      <c r="AF65" s="59" t="s">
        <v>2669</v>
      </c>
      <c r="AG65" s="71" t="s">
        <v>1427</v>
      </c>
      <c r="AH65" s="169" t="s">
        <v>1427</v>
      </c>
      <c r="AI65" s="169" t="s">
        <v>1427</v>
      </c>
      <c r="AJ65" s="67" t="s">
        <v>922</v>
      </c>
      <c r="AK65" s="70">
        <v>43122</v>
      </c>
      <c r="AL65" s="71" t="s">
        <v>1090</v>
      </c>
      <c r="AM65" s="73"/>
      <c r="AN65" s="67"/>
      <c r="AO65" s="67"/>
      <c r="AP65" s="67" t="s">
        <v>1402</v>
      </c>
    </row>
    <row r="66" spans="2:42" s="18" customFormat="1" ht="159.94999999999999" hidden="1" customHeight="1" x14ac:dyDescent="0.25">
      <c r="B66" s="64" t="s">
        <v>2613</v>
      </c>
      <c r="C66" s="8" t="s">
        <v>284</v>
      </c>
      <c r="D66" s="104">
        <v>43026</v>
      </c>
      <c r="E66" s="64" t="s">
        <v>1528</v>
      </c>
      <c r="F66" s="2" t="s">
        <v>1242</v>
      </c>
      <c r="G66" s="3" t="s">
        <v>81</v>
      </c>
      <c r="H66" s="3" t="s">
        <v>82</v>
      </c>
      <c r="I66" s="25" t="s">
        <v>83</v>
      </c>
      <c r="J66" s="25" t="s">
        <v>77</v>
      </c>
      <c r="K66" s="1">
        <v>1</v>
      </c>
      <c r="L66" s="24">
        <v>42795</v>
      </c>
      <c r="M66" s="24">
        <v>43100</v>
      </c>
      <c r="N66" s="4">
        <v>43.571428571428569</v>
      </c>
      <c r="O66" s="8" t="s">
        <v>1657</v>
      </c>
      <c r="P66" s="6" t="s">
        <v>78</v>
      </c>
      <c r="Q66" s="188">
        <v>1</v>
      </c>
      <c r="R66" s="2" t="s">
        <v>1828</v>
      </c>
      <c r="S66" s="462">
        <f t="shared" si="1"/>
        <v>231</v>
      </c>
      <c r="T66" s="2" t="s">
        <v>1416</v>
      </c>
      <c r="U66" s="2" t="s">
        <v>1417</v>
      </c>
      <c r="V66" s="6" t="s">
        <v>1427</v>
      </c>
      <c r="W66" s="6" t="s">
        <v>1427</v>
      </c>
      <c r="X66" s="6" t="s">
        <v>1427</v>
      </c>
      <c r="Y66" s="6" t="s">
        <v>1427</v>
      </c>
      <c r="Z66" s="6" t="s">
        <v>1427</v>
      </c>
      <c r="AA66" s="6" t="s">
        <v>1427</v>
      </c>
      <c r="AB66" s="6" t="s">
        <v>1427</v>
      </c>
      <c r="AC66" s="59" t="s">
        <v>1427</v>
      </c>
      <c r="AD66" s="59" t="s">
        <v>2669</v>
      </c>
      <c r="AE66" s="59" t="s">
        <v>1427</v>
      </c>
      <c r="AF66" s="59" t="s">
        <v>2669</v>
      </c>
      <c r="AG66" s="71" t="s">
        <v>1427</v>
      </c>
      <c r="AH66" s="169" t="s">
        <v>1427</v>
      </c>
      <c r="AI66" s="169" t="s">
        <v>1427</v>
      </c>
      <c r="AJ66" s="67" t="s">
        <v>922</v>
      </c>
      <c r="AK66" s="70">
        <v>43122</v>
      </c>
      <c r="AL66" s="71" t="s">
        <v>1090</v>
      </c>
      <c r="AM66" s="73"/>
      <c r="AN66" s="67"/>
      <c r="AO66" s="67"/>
      <c r="AP66" s="67" t="s">
        <v>1402</v>
      </c>
    </row>
    <row r="67" spans="2:42" s="18" customFormat="1" ht="159.94999999999999" hidden="1" customHeight="1" x14ac:dyDescent="0.25">
      <c r="B67" s="64" t="s">
        <v>2614</v>
      </c>
      <c r="C67" s="8" t="s">
        <v>284</v>
      </c>
      <c r="D67" s="104">
        <v>43026</v>
      </c>
      <c r="E67" s="64" t="s">
        <v>1532</v>
      </c>
      <c r="F67" s="2" t="s">
        <v>1243</v>
      </c>
      <c r="G67" s="3" t="s">
        <v>71</v>
      </c>
      <c r="H67" s="3" t="s">
        <v>72</v>
      </c>
      <c r="I67" s="25" t="s">
        <v>73</v>
      </c>
      <c r="J67" s="25" t="s">
        <v>33</v>
      </c>
      <c r="K67" s="1">
        <v>1</v>
      </c>
      <c r="L67" s="24">
        <v>42795</v>
      </c>
      <c r="M67" s="24">
        <v>43100</v>
      </c>
      <c r="N67" s="4">
        <v>43.571428571428569</v>
      </c>
      <c r="O67" s="6" t="s">
        <v>61</v>
      </c>
      <c r="P67" s="6"/>
      <c r="Q67" s="188">
        <v>1</v>
      </c>
      <c r="R67" s="2" t="s">
        <v>1418</v>
      </c>
      <c r="S67" s="462">
        <f t="shared" si="1"/>
        <v>121</v>
      </c>
      <c r="T67" s="2" t="s">
        <v>1416</v>
      </c>
      <c r="U67" s="2" t="s">
        <v>1418</v>
      </c>
      <c r="V67" s="6" t="s">
        <v>1427</v>
      </c>
      <c r="W67" s="6" t="s">
        <v>1427</v>
      </c>
      <c r="X67" s="6" t="s">
        <v>1427</v>
      </c>
      <c r="Y67" s="6" t="s">
        <v>1427</v>
      </c>
      <c r="Z67" s="6" t="s">
        <v>1427</v>
      </c>
      <c r="AA67" s="6" t="s">
        <v>1427</v>
      </c>
      <c r="AB67" s="6" t="s">
        <v>1427</v>
      </c>
      <c r="AC67" s="6" t="s">
        <v>1427</v>
      </c>
      <c r="AD67" s="59" t="s">
        <v>2669</v>
      </c>
      <c r="AE67" s="6" t="s">
        <v>1427</v>
      </c>
      <c r="AF67" s="59" t="s">
        <v>2669</v>
      </c>
      <c r="AG67" s="71" t="s">
        <v>1427</v>
      </c>
      <c r="AH67" s="169" t="s">
        <v>1427</v>
      </c>
      <c r="AI67" s="169" t="s">
        <v>1427</v>
      </c>
      <c r="AJ67" s="67" t="s">
        <v>922</v>
      </c>
      <c r="AK67" s="70">
        <v>43122</v>
      </c>
      <c r="AL67" s="71" t="s">
        <v>1090</v>
      </c>
      <c r="AM67" s="73"/>
      <c r="AN67" s="67"/>
      <c r="AO67" s="67"/>
      <c r="AP67" s="67" t="s">
        <v>1402</v>
      </c>
    </row>
    <row r="68" spans="2:42" s="18" customFormat="1" ht="159.94999999999999" hidden="1" customHeight="1" x14ac:dyDescent="0.25">
      <c r="B68" s="64" t="s">
        <v>2615</v>
      </c>
      <c r="C68" s="8" t="s">
        <v>284</v>
      </c>
      <c r="D68" s="104">
        <v>43026</v>
      </c>
      <c r="E68" s="64" t="s">
        <v>1533</v>
      </c>
      <c r="F68" s="2" t="s">
        <v>1244</v>
      </c>
      <c r="G68" s="3" t="s">
        <v>259</v>
      </c>
      <c r="H68" s="3" t="s">
        <v>260</v>
      </c>
      <c r="I68" s="25" t="s">
        <v>260</v>
      </c>
      <c r="J68" s="25" t="s">
        <v>261</v>
      </c>
      <c r="K68" s="1">
        <v>1</v>
      </c>
      <c r="L68" s="24">
        <v>42795</v>
      </c>
      <c r="M68" s="24">
        <v>43190</v>
      </c>
      <c r="N68" s="4">
        <v>56.428571428571431</v>
      </c>
      <c r="O68" s="6" t="s">
        <v>61</v>
      </c>
      <c r="P68" s="6" t="s">
        <v>289</v>
      </c>
      <c r="Q68" s="188">
        <v>1</v>
      </c>
      <c r="R68" s="2" t="s">
        <v>1419</v>
      </c>
      <c r="S68" s="462">
        <f t="shared" si="1"/>
        <v>342</v>
      </c>
      <c r="T68" s="2" t="s">
        <v>1416</v>
      </c>
      <c r="U68" s="2" t="s">
        <v>1428</v>
      </c>
      <c r="V68" s="2" t="s">
        <v>1429</v>
      </c>
      <c r="W68" s="3" t="s">
        <v>1430</v>
      </c>
      <c r="X68" s="3" t="s">
        <v>1430</v>
      </c>
      <c r="Y68" s="3" t="s">
        <v>1430</v>
      </c>
      <c r="Z68" s="3" t="s">
        <v>1430</v>
      </c>
      <c r="AA68" s="3" t="s">
        <v>1430</v>
      </c>
      <c r="AB68" s="3" t="s">
        <v>1430</v>
      </c>
      <c r="AC68" s="6" t="s">
        <v>1430</v>
      </c>
      <c r="AD68" s="59" t="s">
        <v>2665</v>
      </c>
      <c r="AE68" s="6" t="s">
        <v>1430</v>
      </c>
      <c r="AF68" s="59" t="s">
        <v>2665</v>
      </c>
      <c r="AG68" s="71" t="s">
        <v>1430</v>
      </c>
      <c r="AH68" s="71" t="s">
        <v>1430</v>
      </c>
      <c r="AI68" s="71" t="s">
        <v>1430</v>
      </c>
      <c r="AJ68" s="67" t="s">
        <v>922</v>
      </c>
      <c r="AK68" s="70">
        <v>43122</v>
      </c>
      <c r="AL68" s="71" t="s">
        <v>1090</v>
      </c>
      <c r="AM68" s="73"/>
      <c r="AN68" s="67"/>
      <c r="AO68" s="67"/>
      <c r="AP68" s="67" t="s">
        <v>1402</v>
      </c>
    </row>
    <row r="69" spans="2:42" s="18" customFormat="1" ht="159.94999999999999" hidden="1" customHeight="1" x14ac:dyDescent="0.25">
      <c r="B69" s="64" t="s">
        <v>2616</v>
      </c>
      <c r="C69" s="8" t="s">
        <v>284</v>
      </c>
      <c r="D69" s="104">
        <v>43026</v>
      </c>
      <c r="E69" s="64" t="s">
        <v>1563</v>
      </c>
      <c r="F69" s="2" t="s">
        <v>1245</v>
      </c>
      <c r="G69" s="3" t="s">
        <v>290</v>
      </c>
      <c r="H69" s="3" t="s">
        <v>291</v>
      </c>
      <c r="I69" s="25" t="s">
        <v>292</v>
      </c>
      <c r="J69" s="25" t="s">
        <v>293</v>
      </c>
      <c r="K69" s="1">
        <v>2</v>
      </c>
      <c r="L69" s="24">
        <v>42200</v>
      </c>
      <c r="M69" s="24">
        <v>42384</v>
      </c>
      <c r="N69" s="4">
        <v>26.285714285714285</v>
      </c>
      <c r="O69" s="6" t="s">
        <v>61</v>
      </c>
      <c r="P69" s="6"/>
      <c r="Q69" s="188">
        <v>2</v>
      </c>
      <c r="R69" s="2" t="s">
        <v>1420</v>
      </c>
      <c r="S69" s="462">
        <f t="shared" si="1"/>
        <v>268</v>
      </c>
      <c r="T69" s="2" t="s">
        <v>1416</v>
      </c>
      <c r="U69" s="2" t="s">
        <v>1420</v>
      </c>
      <c r="V69" s="6" t="s">
        <v>1427</v>
      </c>
      <c r="W69" s="6" t="s">
        <v>1427</v>
      </c>
      <c r="X69" s="6" t="s">
        <v>1427</v>
      </c>
      <c r="Y69" s="6" t="s">
        <v>1427</v>
      </c>
      <c r="Z69" s="6" t="s">
        <v>1427</v>
      </c>
      <c r="AA69" s="6" t="s">
        <v>1427</v>
      </c>
      <c r="AB69" s="6" t="s">
        <v>1427</v>
      </c>
      <c r="AC69" s="6" t="s">
        <v>1427</v>
      </c>
      <c r="AD69" s="59" t="s">
        <v>2669</v>
      </c>
      <c r="AE69" s="6" t="s">
        <v>1427</v>
      </c>
      <c r="AF69" s="59" t="s">
        <v>2669</v>
      </c>
      <c r="AG69" s="71" t="s">
        <v>1427</v>
      </c>
      <c r="AH69" s="169" t="s">
        <v>1427</v>
      </c>
      <c r="AI69" s="169" t="s">
        <v>1427</v>
      </c>
      <c r="AJ69" s="347" t="s">
        <v>922</v>
      </c>
      <c r="AK69" s="70">
        <v>43122</v>
      </c>
      <c r="AL69" s="71" t="s">
        <v>1090</v>
      </c>
      <c r="AM69" s="73"/>
      <c r="AN69" s="67"/>
      <c r="AO69" s="67"/>
      <c r="AP69" s="67" t="s">
        <v>1402</v>
      </c>
    </row>
    <row r="70" spans="2:42" s="18" customFormat="1" ht="159.94999999999999" hidden="1" customHeight="1" x14ac:dyDescent="0.25">
      <c r="B70" s="64" t="s">
        <v>2617</v>
      </c>
      <c r="C70" s="8" t="s">
        <v>284</v>
      </c>
      <c r="D70" s="104">
        <v>43026</v>
      </c>
      <c r="E70" s="64" t="s">
        <v>1521</v>
      </c>
      <c r="F70" s="2" t="s">
        <v>1246</v>
      </c>
      <c r="G70" s="3" t="s">
        <v>81</v>
      </c>
      <c r="H70" s="3" t="s">
        <v>82</v>
      </c>
      <c r="I70" s="25" t="s">
        <v>294</v>
      </c>
      <c r="J70" s="25" t="s">
        <v>77</v>
      </c>
      <c r="K70" s="1">
        <v>1</v>
      </c>
      <c r="L70" s="24">
        <v>42795</v>
      </c>
      <c r="M70" s="24">
        <v>43100</v>
      </c>
      <c r="N70" s="4">
        <v>43.571428571428569</v>
      </c>
      <c r="O70" s="8" t="s">
        <v>1657</v>
      </c>
      <c r="P70" s="6" t="s">
        <v>295</v>
      </c>
      <c r="Q70" s="188">
        <v>1</v>
      </c>
      <c r="R70" s="2" t="s">
        <v>1828</v>
      </c>
      <c r="S70" s="462">
        <f t="shared" si="1"/>
        <v>231</v>
      </c>
      <c r="T70" s="2" t="s">
        <v>1416</v>
      </c>
      <c r="U70" s="2" t="s">
        <v>1417</v>
      </c>
      <c r="V70" s="6" t="s">
        <v>1427</v>
      </c>
      <c r="W70" s="6" t="s">
        <v>1427</v>
      </c>
      <c r="X70" s="6" t="s">
        <v>1427</v>
      </c>
      <c r="Y70" s="6" t="s">
        <v>1427</v>
      </c>
      <c r="Z70" s="6" t="s">
        <v>1427</v>
      </c>
      <c r="AA70" s="6" t="s">
        <v>1427</v>
      </c>
      <c r="AB70" s="6" t="s">
        <v>1427</v>
      </c>
      <c r="AC70" s="59" t="s">
        <v>1427</v>
      </c>
      <c r="AD70" s="59" t="s">
        <v>2669</v>
      </c>
      <c r="AE70" s="59" t="s">
        <v>1427</v>
      </c>
      <c r="AF70" s="59" t="s">
        <v>2669</v>
      </c>
      <c r="AG70" s="71" t="s">
        <v>1427</v>
      </c>
      <c r="AH70" s="169" t="s">
        <v>1427</v>
      </c>
      <c r="AI70" s="169" t="s">
        <v>1427</v>
      </c>
      <c r="AJ70" s="67" t="s">
        <v>922</v>
      </c>
      <c r="AK70" s="70">
        <v>43122</v>
      </c>
      <c r="AL70" s="71" t="s">
        <v>1090</v>
      </c>
      <c r="AM70" s="73"/>
      <c r="AN70" s="67"/>
      <c r="AO70" s="67"/>
      <c r="AP70" s="67" t="s">
        <v>1402</v>
      </c>
    </row>
    <row r="71" spans="2:42" s="18" customFormat="1" ht="159.94999999999999" hidden="1" customHeight="1" x14ac:dyDescent="0.25">
      <c r="B71" s="64" t="s">
        <v>2618</v>
      </c>
      <c r="C71" s="8" t="s">
        <v>284</v>
      </c>
      <c r="D71" s="104">
        <v>43026</v>
      </c>
      <c r="E71" s="64" t="s">
        <v>1564</v>
      </c>
      <c r="F71" s="2" t="s">
        <v>1247</v>
      </c>
      <c r="G71" s="3" t="s">
        <v>158</v>
      </c>
      <c r="H71" s="3" t="s">
        <v>159</v>
      </c>
      <c r="I71" s="25" t="s">
        <v>160</v>
      </c>
      <c r="J71" s="25" t="s">
        <v>161</v>
      </c>
      <c r="K71" s="1">
        <v>8</v>
      </c>
      <c r="L71" s="24">
        <v>42856</v>
      </c>
      <c r="M71" s="24">
        <v>43100</v>
      </c>
      <c r="N71" s="4">
        <v>34.857142857142854</v>
      </c>
      <c r="O71" s="6" t="s">
        <v>16</v>
      </c>
      <c r="P71" s="6"/>
      <c r="Q71" s="188">
        <v>8</v>
      </c>
      <c r="R71" s="2" t="s">
        <v>1421</v>
      </c>
      <c r="S71" s="462">
        <f t="shared" si="1"/>
        <v>360</v>
      </c>
      <c r="T71" s="2" t="s">
        <v>1416</v>
      </c>
      <c r="U71" s="3" t="s">
        <v>162</v>
      </c>
      <c r="V71" s="6" t="s">
        <v>1427</v>
      </c>
      <c r="W71" s="6" t="s">
        <v>1427</v>
      </c>
      <c r="X71" s="6" t="s">
        <v>1427</v>
      </c>
      <c r="Y71" s="6" t="s">
        <v>1427</v>
      </c>
      <c r="Z71" s="6" t="s">
        <v>1427</v>
      </c>
      <c r="AA71" s="6" t="s">
        <v>1427</v>
      </c>
      <c r="AB71" s="6" t="s">
        <v>1427</v>
      </c>
      <c r="AC71" s="6" t="s">
        <v>1427</v>
      </c>
      <c r="AD71" s="59" t="s">
        <v>2669</v>
      </c>
      <c r="AE71" s="6" t="s">
        <v>1427</v>
      </c>
      <c r="AF71" s="59" t="s">
        <v>2669</v>
      </c>
      <c r="AG71" s="71" t="s">
        <v>1427</v>
      </c>
      <c r="AH71" s="169" t="s">
        <v>1427</v>
      </c>
      <c r="AI71" s="169" t="s">
        <v>1427</v>
      </c>
      <c r="AJ71" s="67" t="s">
        <v>922</v>
      </c>
      <c r="AK71" s="70">
        <v>43122</v>
      </c>
      <c r="AL71" s="71" t="s">
        <v>1090</v>
      </c>
      <c r="AM71" s="73"/>
      <c r="AN71" s="67"/>
      <c r="AO71" s="67"/>
      <c r="AP71" s="67" t="s">
        <v>1402</v>
      </c>
    </row>
    <row r="72" spans="2:42" s="18" customFormat="1" ht="159.94999999999999" hidden="1" customHeight="1" x14ac:dyDescent="0.25">
      <c r="B72" s="64" t="s">
        <v>2619</v>
      </c>
      <c r="C72" s="8" t="s">
        <v>284</v>
      </c>
      <c r="D72" s="104">
        <v>43026</v>
      </c>
      <c r="E72" s="64" t="s">
        <v>1565</v>
      </c>
      <c r="F72" s="2" t="s">
        <v>1248</v>
      </c>
      <c r="G72" s="3" t="s">
        <v>296</v>
      </c>
      <c r="H72" s="3" t="s">
        <v>297</v>
      </c>
      <c r="I72" s="25" t="s">
        <v>298</v>
      </c>
      <c r="J72" s="25" t="s">
        <v>299</v>
      </c>
      <c r="K72" s="1">
        <v>1</v>
      </c>
      <c r="L72" s="24">
        <v>43009</v>
      </c>
      <c r="M72" s="24">
        <v>43100</v>
      </c>
      <c r="N72" s="4">
        <v>13</v>
      </c>
      <c r="O72" s="8" t="s">
        <v>177</v>
      </c>
      <c r="P72" s="6" t="s">
        <v>78</v>
      </c>
      <c r="Q72" s="188">
        <v>1</v>
      </c>
      <c r="R72" s="2" t="s">
        <v>1422</v>
      </c>
      <c r="S72" s="462">
        <f t="shared" si="1"/>
        <v>195</v>
      </c>
      <c r="T72" s="2" t="s">
        <v>1416</v>
      </c>
      <c r="U72" s="2" t="s">
        <v>1422</v>
      </c>
      <c r="V72" s="6" t="s">
        <v>1427</v>
      </c>
      <c r="W72" s="6" t="s">
        <v>1427</v>
      </c>
      <c r="X72" s="6" t="s">
        <v>1427</v>
      </c>
      <c r="Y72" s="6" t="s">
        <v>1427</v>
      </c>
      <c r="Z72" s="6" t="s">
        <v>1427</v>
      </c>
      <c r="AA72" s="6" t="s">
        <v>1427</v>
      </c>
      <c r="AB72" s="6" t="s">
        <v>1427</v>
      </c>
      <c r="AC72" s="59" t="s">
        <v>1427</v>
      </c>
      <c r="AD72" s="59" t="s">
        <v>2669</v>
      </c>
      <c r="AE72" s="59" t="s">
        <v>1427</v>
      </c>
      <c r="AF72" s="59" t="s">
        <v>2669</v>
      </c>
      <c r="AG72" s="71" t="s">
        <v>1427</v>
      </c>
      <c r="AH72" s="169" t="s">
        <v>1427</v>
      </c>
      <c r="AI72" s="169" t="s">
        <v>1427</v>
      </c>
      <c r="AJ72" s="67" t="s">
        <v>922</v>
      </c>
      <c r="AK72" s="70">
        <v>43122</v>
      </c>
      <c r="AL72" s="71" t="s">
        <v>1090</v>
      </c>
      <c r="AM72" s="73"/>
      <c r="AN72" s="67"/>
      <c r="AO72" s="67"/>
      <c r="AP72" s="67" t="s">
        <v>1402</v>
      </c>
    </row>
    <row r="73" spans="2:42" s="18" customFormat="1" ht="159.94999999999999" hidden="1" customHeight="1" x14ac:dyDescent="0.25">
      <c r="B73" s="64" t="s">
        <v>2620</v>
      </c>
      <c r="C73" s="8" t="s">
        <v>284</v>
      </c>
      <c r="D73" s="104">
        <v>43026</v>
      </c>
      <c r="E73" s="64" t="s">
        <v>1566</v>
      </c>
      <c r="F73" s="2" t="s">
        <v>1249</v>
      </c>
      <c r="G73" s="3" t="s">
        <v>81</v>
      </c>
      <c r="H73" s="3" t="s">
        <v>82</v>
      </c>
      <c r="I73" s="25" t="s">
        <v>83</v>
      </c>
      <c r="J73" s="25" t="s">
        <v>77</v>
      </c>
      <c r="K73" s="1">
        <v>1</v>
      </c>
      <c r="L73" s="24">
        <v>42795</v>
      </c>
      <c r="M73" s="24">
        <v>43100</v>
      </c>
      <c r="N73" s="4">
        <v>43.571428571428569</v>
      </c>
      <c r="O73" s="8" t="s">
        <v>1657</v>
      </c>
      <c r="P73" s="6" t="s">
        <v>78</v>
      </c>
      <c r="Q73" s="188">
        <v>1</v>
      </c>
      <c r="R73" s="2" t="s">
        <v>1828</v>
      </c>
      <c r="S73" s="462">
        <f t="shared" si="1"/>
        <v>231</v>
      </c>
      <c r="T73" s="2" t="s">
        <v>1416</v>
      </c>
      <c r="U73" s="2" t="s">
        <v>1417</v>
      </c>
      <c r="V73" s="6" t="s">
        <v>1427</v>
      </c>
      <c r="W73" s="6" t="s">
        <v>1427</v>
      </c>
      <c r="X73" s="6" t="s">
        <v>1427</v>
      </c>
      <c r="Y73" s="6" t="s">
        <v>1427</v>
      </c>
      <c r="Z73" s="6" t="s">
        <v>1427</v>
      </c>
      <c r="AA73" s="6" t="s">
        <v>1427</v>
      </c>
      <c r="AB73" s="6" t="s">
        <v>1427</v>
      </c>
      <c r="AC73" s="59" t="s">
        <v>1427</v>
      </c>
      <c r="AD73" s="59" t="s">
        <v>2669</v>
      </c>
      <c r="AE73" s="59" t="s">
        <v>1427</v>
      </c>
      <c r="AF73" s="59" t="s">
        <v>2669</v>
      </c>
      <c r="AG73" s="71" t="s">
        <v>1427</v>
      </c>
      <c r="AH73" s="169" t="s">
        <v>1427</v>
      </c>
      <c r="AI73" s="169" t="s">
        <v>1427</v>
      </c>
      <c r="AJ73" s="67" t="s">
        <v>922</v>
      </c>
      <c r="AK73" s="70">
        <v>43122</v>
      </c>
      <c r="AL73" s="71" t="s">
        <v>1090</v>
      </c>
      <c r="AM73" s="73"/>
      <c r="AN73" s="67"/>
      <c r="AO73" s="67"/>
      <c r="AP73" s="67" t="s">
        <v>1402</v>
      </c>
    </row>
    <row r="74" spans="2:42" s="18" customFormat="1" ht="159.94999999999999" hidden="1" customHeight="1" x14ac:dyDescent="0.25">
      <c r="B74" s="64" t="s">
        <v>2621</v>
      </c>
      <c r="C74" s="8" t="s">
        <v>284</v>
      </c>
      <c r="D74" s="104">
        <v>43026</v>
      </c>
      <c r="E74" s="64" t="s">
        <v>1567</v>
      </c>
      <c r="F74" s="2" t="s">
        <v>1250</v>
      </c>
      <c r="G74" s="3" t="s">
        <v>81</v>
      </c>
      <c r="H74" s="3" t="s">
        <v>82</v>
      </c>
      <c r="I74" s="25" t="s">
        <v>83</v>
      </c>
      <c r="J74" s="25" t="s">
        <v>77</v>
      </c>
      <c r="K74" s="1">
        <v>1</v>
      </c>
      <c r="L74" s="24">
        <v>42795</v>
      </c>
      <c r="M74" s="24">
        <v>43100</v>
      </c>
      <c r="N74" s="4">
        <v>43.571428571428569</v>
      </c>
      <c r="O74" s="8" t="s">
        <v>1657</v>
      </c>
      <c r="P74" s="6" t="s">
        <v>78</v>
      </c>
      <c r="Q74" s="188">
        <v>1</v>
      </c>
      <c r="R74" s="2" t="s">
        <v>1829</v>
      </c>
      <c r="S74" s="462">
        <f t="shared" si="1"/>
        <v>239</v>
      </c>
      <c r="T74" s="2" t="s">
        <v>1416</v>
      </c>
      <c r="U74" s="2" t="s">
        <v>1423</v>
      </c>
      <c r="V74" s="6" t="s">
        <v>1427</v>
      </c>
      <c r="W74" s="6" t="s">
        <v>1427</v>
      </c>
      <c r="X74" s="6" t="s">
        <v>1427</v>
      </c>
      <c r="Y74" s="6" t="s">
        <v>1427</v>
      </c>
      <c r="Z74" s="6" t="s">
        <v>1427</v>
      </c>
      <c r="AA74" s="6" t="s">
        <v>1427</v>
      </c>
      <c r="AB74" s="6" t="s">
        <v>1427</v>
      </c>
      <c r="AC74" s="59" t="s">
        <v>1427</v>
      </c>
      <c r="AD74" s="59" t="s">
        <v>2669</v>
      </c>
      <c r="AE74" s="59" t="s">
        <v>1427</v>
      </c>
      <c r="AF74" s="59" t="s">
        <v>2669</v>
      </c>
      <c r="AG74" s="71" t="s">
        <v>1427</v>
      </c>
      <c r="AH74" s="169" t="s">
        <v>1427</v>
      </c>
      <c r="AI74" s="169" t="s">
        <v>1427</v>
      </c>
      <c r="AJ74" s="67" t="s">
        <v>922</v>
      </c>
      <c r="AK74" s="70">
        <v>43122</v>
      </c>
      <c r="AL74" s="71" t="s">
        <v>1090</v>
      </c>
      <c r="AM74" s="73"/>
      <c r="AN74" s="67"/>
      <c r="AO74" s="67"/>
      <c r="AP74" s="67" t="s">
        <v>1402</v>
      </c>
    </row>
    <row r="75" spans="2:42" s="18" customFormat="1" ht="159.94999999999999" hidden="1" customHeight="1" x14ac:dyDescent="0.25">
      <c r="B75" s="64" t="s">
        <v>2622</v>
      </c>
      <c r="C75" s="8" t="s">
        <v>284</v>
      </c>
      <c r="D75" s="104">
        <v>43026</v>
      </c>
      <c r="E75" s="64" t="s">
        <v>1569</v>
      </c>
      <c r="F75" s="2" t="s">
        <v>1251</v>
      </c>
      <c r="G75" s="3" t="s">
        <v>81</v>
      </c>
      <c r="H75" s="3" t="s">
        <v>82</v>
      </c>
      <c r="I75" s="25" t="s">
        <v>83</v>
      </c>
      <c r="J75" s="25" t="s">
        <v>77</v>
      </c>
      <c r="K75" s="1">
        <v>1</v>
      </c>
      <c r="L75" s="24">
        <v>42795</v>
      </c>
      <c r="M75" s="24">
        <v>43100</v>
      </c>
      <c r="N75" s="4">
        <v>43.571428571428569</v>
      </c>
      <c r="O75" s="8" t="s">
        <v>1657</v>
      </c>
      <c r="P75" s="6" t="s">
        <v>78</v>
      </c>
      <c r="Q75" s="188">
        <v>1</v>
      </c>
      <c r="R75" s="2" t="s">
        <v>1828</v>
      </c>
      <c r="S75" s="462">
        <f t="shared" ref="S75:S138" si="2">LEN(R75)</f>
        <v>231</v>
      </c>
      <c r="T75" s="2" t="s">
        <v>1416</v>
      </c>
      <c r="U75" s="2" t="s">
        <v>1417</v>
      </c>
      <c r="V75" s="6" t="s">
        <v>1427</v>
      </c>
      <c r="W75" s="6" t="s">
        <v>1427</v>
      </c>
      <c r="X75" s="6" t="s">
        <v>1427</v>
      </c>
      <c r="Y75" s="6" t="s">
        <v>1427</v>
      </c>
      <c r="Z75" s="6" t="s">
        <v>1427</v>
      </c>
      <c r="AA75" s="6" t="s">
        <v>1427</v>
      </c>
      <c r="AB75" s="6" t="s">
        <v>1427</v>
      </c>
      <c r="AC75" s="59" t="s">
        <v>1427</v>
      </c>
      <c r="AD75" s="59" t="s">
        <v>2669</v>
      </c>
      <c r="AE75" s="59" t="s">
        <v>1427</v>
      </c>
      <c r="AF75" s="59" t="s">
        <v>2669</v>
      </c>
      <c r="AG75" s="71" t="s">
        <v>1427</v>
      </c>
      <c r="AH75" s="169" t="s">
        <v>1427</v>
      </c>
      <c r="AI75" s="169" t="s">
        <v>1427</v>
      </c>
      <c r="AJ75" s="67" t="s">
        <v>922</v>
      </c>
      <c r="AK75" s="70">
        <v>43122</v>
      </c>
      <c r="AL75" s="71" t="s">
        <v>1090</v>
      </c>
      <c r="AM75" s="73"/>
      <c r="AN75" s="67"/>
      <c r="AO75" s="67"/>
      <c r="AP75" s="67" t="s">
        <v>1402</v>
      </c>
    </row>
    <row r="76" spans="2:42" s="18" customFormat="1" ht="159.94999999999999" hidden="1" customHeight="1" x14ac:dyDescent="0.25">
      <c r="B76" s="64" t="s">
        <v>2623</v>
      </c>
      <c r="C76" s="8" t="s">
        <v>284</v>
      </c>
      <c r="D76" s="104">
        <v>43026</v>
      </c>
      <c r="E76" s="64" t="s">
        <v>1573</v>
      </c>
      <c r="F76" s="2" t="s">
        <v>1252</v>
      </c>
      <c r="G76" s="3" t="s">
        <v>300</v>
      </c>
      <c r="H76" s="3" t="s">
        <v>301</v>
      </c>
      <c r="I76" s="25" t="s">
        <v>301</v>
      </c>
      <c r="J76" s="25" t="s">
        <v>33</v>
      </c>
      <c r="K76" s="1">
        <v>1</v>
      </c>
      <c r="L76" s="24">
        <v>42736</v>
      </c>
      <c r="M76" s="24">
        <v>43100</v>
      </c>
      <c r="N76" s="4">
        <v>52</v>
      </c>
      <c r="O76" s="6" t="s">
        <v>302</v>
      </c>
      <c r="P76" s="6"/>
      <c r="Q76" s="188">
        <v>1</v>
      </c>
      <c r="R76" s="2" t="s">
        <v>1424</v>
      </c>
      <c r="S76" s="462">
        <f t="shared" si="2"/>
        <v>160</v>
      </c>
      <c r="T76" s="2" t="s">
        <v>1416</v>
      </c>
      <c r="U76" s="2" t="s">
        <v>1424</v>
      </c>
      <c r="V76" s="6" t="s">
        <v>1427</v>
      </c>
      <c r="W76" s="6" t="s">
        <v>1427</v>
      </c>
      <c r="X76" s="6" t="s">
        <v>1427</v>
      </c>
      <c r="Y76" s="6" t="s">
        <v>1427</v>
      </c>
      <c r="Z76" s="6" t="s">
        <v>1427</v>
      </c>
      <c r="AA76" s="6" t="s">
        <v>1427</v>
      </c>
      <c r="AB76" s="6" t="s">
        <v>1427</v>
      </c>
      <c r="AC76" s="6" t="s">
        <v>1427</v>
      </c>
      <c r="AD76" s="59" t="s">
        <v>2669</v>
      </c>
      <c r="AE76" s="6" t="s">
        <v>1427</v>
      </c>
      <c r="AF76" s="59" t="s">
        <v>2669</v>
      </c>
      <c r="AG76" s="71" t="s">
        <v>1427</v>
      </c>
      <c r="AH76" s="169" t="s">
        <v>1427</v>
      </c>
      <c r="AI76" s="169" t="s">
        <v>1427</v>
      </c>
      <c r="AJ76" s="347" t="s">
        <v>922</v>
      </c>
      <c r="AK76" s="70">
        <v>43122</v>
      </c>
      <c r="AL76" s="71" t="s">
        <v>1090</v>
      </c>
      <c r="AM76" s="73"/>
      <c r="AN76" s="67"/>
      <c r="AO76" s="67"/>
      <c r="AP76" s="67" t="s">
        <v>1402</v>
      </c>
    </row>
    <row r="77" spans="2:42" s="18" customFormat="1" ht="159.94999999999999" hidden="1" customHeight="1" x14ac:dyDescent="0.25">
      <c r="B77" s="64" t="s">
        <v>2624</v>
      </c>
      <c r="C77" s="8" t="s">
        <v>284</v>
      </c>
      <c r="D77" s="104">
        <v>43026</v>
      </c>
      <c r="E77" s="64" t="s">
        <v>1573</v>
      </c>
      <c r="F77" s="2" t="s">
        <v>1252</v>
      </c>
      <c r="G77" s="3" t="s">
        <v>303</v>
      </c>
      <c r="H77" s="3" t="s">
        <v>304</v>
      </c>
      <c r="I77" s="25" t="s">
        <v>304</v>
      </c>
      <c r="J77" s="25" t="s">
        <v>305</v>
      </c>
      <c r="K77" s="1">
        <v>1</v>
      </c>
      <c r="L77" s="24">
        <v>42979</v>
      </c>
      <c r="M77" s="24">
        <v>43220</v>
      </c>
      <c r="N77" s="4">
        <v>34.428571428571431</v>
      </c>
      <c r="O77" s="6" t="s">
        <v>306</v>
      </c>
      <c r="P77" s="6"/>
      <c r="Q77" s="188">
        <v>1</v>
      </c>
      <c r="R77" s="2" t="s">
        <v>1830</v>
      </c>
      <c r="S77" s="462">
        <f t="shared" si="2"/>
        <v>339</v>
      </c>
      <c r="T77" s="2" t="s">
        <v>1416</v>
      </c>
      <c r="U77" s="2" t="s">
        <v>1425</v>
      </c>
      <c r="V77" s="3" t="s">
        <v>307</v>
      </c>
      <c r="W77" s="6" t="s">
        <v>1430</v>
      </c>
      <c r="X77" s="6" t="s">
        <v>1430</v>
      </c>
      <c r="Y77" s="6" t="s">
        <v>1430</v>
      </c>
      <c r="Z77" s="6" t="s">
        <v>1430</v>
      </c>
      <c r="AA77" s="6" t="s">
        <v>1430</v>
      </c>
      <c r="AB77" s="6" t="s">
        <v>1430</v>
      </c>
      <c r="AC77" s="25" t="s">
        <v>18</v>
      </c>
      <c r="AD77" s="25" t="s">
        <v>2671</v>
      </c>
      <c r="AE77" s="25" t="s">
        <v>2674</v>
      </c>
      <c r="AF77" s="25" t="s">
        <v>2671</v>
      </c>
      <c r="AG77" s="13" t="s">
        <v>2674</v>
      </c>
      <c r="AH77" s="13" t="s">
        <v>2674</v>
      </c>
      <c r="AI77" s="13" t="s">
        <v>2674</v>
      </c>
      <c r="AJ77" s="347" t="s">
        <v>922</v>
      </c>
      <c r="AK77" s="70"/>
      <c r="AL77" s="71" t="s">
        <v>1090</v>
      </c>
      <c r="AM77" s="73"/>
      <c r="AN77" s="67"/>
      <c r="AO77" s="67"/>
      <c r="AP77" s="67" t="s">
        <v>1402</v>
      </c>
    </row>
    <row r="78" spans="2:42" s="18" customFormat="1" ht="159.94999999999999" hidden="1" customHeight="1" x14ac:dyDescent="0.25">
      <c r="B78" s="64" t="s">
        <v>2625</v>
      </c>
      <c r="C78" s="8" t="s">
        <v>284</v>
      </c>
      <c r="D78" s="104">
        <v>43026</v>
      </c>
      <c r="E78" s="64" t="s">
        <v>1576</v>
      </c>
      <c r="F78" s="2" t="s">
        <v>1253</v>
      </c>
      <c r="G78" s="3" t="s">
        <v>308</v>
      </c>
      <c r="H78" s="3" t="s">
        <v>309</v>
      </c>
      <c r="I78" s="25" t="s">
        <v>310</v>
      </c>
      <c r="J78" s="25" t="s">
        <v>33</v>
      </c>
      <c r="K78" s="1">
        <v>1</v>
      </c>
      <c r="L78" s="24">
        <v>42736</v>
      </c>
      <c r="M78" s="24">
        <v>43100</v>
      </c>
      <c r="N78" s="4">
        <v>52</v>
      </c>
      <c r="O78" s="6" t="s">
        <v>61</v>
      </c>
      <c r="P78" s="6"/>
      <c r="Q78" s="188">
        <v>1</v>
      </c>
      <c r="R78" s="2" t="s">
        <v>1426</v>
      </c>
      <c r="S78" s="462">
        <f t="shared" si="2"/>
        <v>334</v>
      </c>
      <c r="T78" s="2" t="s">
        <v>1416</v>
      </c>
      <c r="U78" s="2" t="s">
        <v>1426</v>
      </c>
      <c r="V78" s="6" t="s">
        <v>1427</v>
      </c>
      <c r="W78" s="6" t="s">
        <v>1427</v>
      </c>
      <c r="X78" s="6" t="s">
        <v>1427</v>
      </c>
      <c r="Y78" s="6" t="s">
        <v>1427</v>
      </c>
      <c r="Z78" s="6" t="s">
        <v>1427</v>
      </c>
      <c r="AA78" s="6" t="s">
        <v>1427</v>
      </c>
      <c r="AB78" s="6" t="s">
        <v>1427</v>
      </c>
      <c r="AC78" s="25" t="s">
        <v>18</v>
      </c>
      <c r="AD78" s="25" t="s">
        <v>2671</v>
      </c>
      <c r="AE78" s="25" t="s">
        <v>2674</v>
      </c>
      <c r="AF78" s="25" t="s">
        <v>2671</v>
      </c>
      <c r="AG78" s="13" t="s">
        <v>2674</v>
      </c>
      <c r="AH78" s="13" t="s">
        <v>2674</v>
      </c>
      <c r="AI78" s="13" t="s">
        <v>2674</v>
      </c>
      <c r="AJ78" s="347" t="s">
        <v>922</v>
      </c>
      <c r="AK78" s="70">
        <v>43122</v>
      </c>
      <c r="AL78" s="71" t="s">
        <v>1090</v>
      </c>
      <c r="AM78" s="73"/>
      <c r="AN78" s="67"/>
      <c r="AO78" s="67"/>
      <c r="AP78" s="67" t="s">
        <v>1402</v>
      </c>
    </row>
    <row r="79" spans="2:42" s="18" customFormat="1" ht="159.94999999999999" hidden="1" customHeight="1" x14ac:dyDescent="0.25">
      <c r="B79" s="64" t="s">
        <v>2626</v>
      </c>
      <c r="C79" s="6" t="s">
        <v>376</v>
      </c>
      <c r="D79" s="104">
        <v>43026</v>
      </c>
      <c r="E79" s="64" t="s">
        <v>1519</v>
      </c>
      <c r="F79" s="2" t="s">
        <v>1226</v>
      </c>
      <c r="G79" s="3" t="s">
        <v>374</v>
      </c>
      <c r="H79" s="3" t="s">
        <v>375</v>
      </c>
      <c r="I79" s="25" t="s">
        <v>332</v>
      </c>
      <c r="J79" s="25" t="s">
        <v>256</v>
      </c>
      <c r="K79" s="1">
        <v>1</v>
      </c>
      <c r="L79" s="24">
        <v>42917</v>
      </c>
      <c r="M79" s="24">
        <v>43099</v>
      </c>
      <c r="N79" s="4">
        <v>26</v>
      </c>
      <c r="O79" s="6" t="s">
        <v>149</v>
      </c>
      <c r="P79" s="6"/>
      <c r="Q79" s="188">
        <v>1</v>
      </c>
      <c r="R79" s="2" t="s">
        <v>1831</v>
      </c>
      <c r="S79" s="462">
        <f t="shared" si="2"/>
        <v>66</v>
      </c>
      <c r="T79" s="2" t="s">
        <v>1416</v>
      </c>
      <c r="U79" s="2" t="s">
        <v>1443</v>
      </c>
      <c r="V79" s="6" t="s">
        <v>1427</v>
      </c>
      <c r="W79" s="6" t="s">
        <v>1427</v>
      </c>
      <c r="X79" s="6" t="s">
        <v>1427</v>
      </c>
      <c r="Y79" s="6" t="s">
        <v>1427</v>
      </c>
      <c r="Z79" s="6" t="s">
        <v>1427</v>
      </c>
      <c r="AA79" s="6" t="s">
        <v>1427</v>
      </c>
      <c r="AB79" s="6" t="s">
        <v>1427</v>
      </c>
      <c r="AC79" s="31" t="s">
        <v>18</v>
      </c>
      <c r="AD79" s="25" t="s">
        <v>2671</v>
      </c>
      <c r="AE79" s="25" t="s">
        <v>2674</v>
      </c>
      <c r="AF79" s="25" t="s">
        <v>2671</v>
      </c>
      <c r="AG79" s="13" t="s">
        <v>2674</v>
      </c>
      <c r="AH79" s="13" t="s">
        <v>2674</v>
      </c>
      <c r="AI79" s="13" t="s">
        <v>2674</v>
      </c>
      <c r="AJ79" s="67" t="s">
        <v>922</v>
      </c>
      <c r="AK79" s="70">
        <v>43122</v>
      </c>
      <c r="AL79" s="71" t="s">
        <v>1090</v>
      </c>
      <c r="AM79" s="73"/>
      <c r="AN79" s="67"/>
      <c r="AO79" s="67"/>
      <c r="AP79" s="67" t="s">
        <v>1402</v>
      </c>
    </row>
    <row r="80" spans="2:42" s="18" customFormat="1" ht="159.94999999999999" hidden="1" customHeight="1" x14ac:dyDescent="0.25">
      <c r="B80" s="64" t="s">
        <v>2627</v>
      </c>
      <c r="C80" s="6" t="s">
        <v>376</v>
      </c>
      <c r="D80" s="104">
        <v>43026</v>
      </c>
      <c r="E80" s="64" t="s">
        <v>1519</v>
      </c>
      <c r="F80" s="2" t="s">
        <v>1226</v>
      </c>
      <c r="G80" s="3" t="s">
        <v>377</v>
      </c>
      <c r="H80" s="3" t="s">
        <v>375</v>
      </c>
      <c r="I80" s="25" t="s">
        <v>332</v>
      </c>
      <c r="J80" s="25" t="s">
        <v>256</v>
      </c>
      <c r="K80" s="1">
        <v>1</v>
      </c>
      <c r="L80" s="24">
        <v>42917</v>
      </c>
      <c r="M80" s="24">
        <v>43100</v>
      </c>
      <c r="N80" s="4">
        <v>26.142857142857142</v>
      </c>
      <c r="O80" s="6" t="s">
        <v>149</v>
      </c>
      <c r="P80" s="6"/>
      <c r="Q80" s="188">
        <v>1</v>
      </c>
      <c r="R80" s="2" t="s">
        <v>1390</v>
      </c>
      <c r="S80" s="462">
        <f t="shared" si="2"/>
        <v>243</v>
      </c>
      <c r="T80" s="2" t="s">
        <v>1416</v>
      </c>
      <c r="U80" s="2" t="s">
        <v>1390</v>
      </c>
      <c r="V80" s="6" t="s">
        <v>1427</v>
      </c>
      <c r="W80" s="6" t="s">
        <v>1427</v>
      </c>
      <c r="X80" s="6" t="s">
        <v>1427</v>
      </c>
      <c r="Y80" s="6" t="s">
        <v>1427</v>
      </c>
      <c r="Z80" s="6" t="s">
        <v>1427</v>
      </c>
      <c r="AA80" s="6" t="s">
        <v>1427</v>
      </c>
      <c r="AB80" s="6" t="s">
        <v>1427</v>
      </c>
      <c r="AC80" s="6" t="s">
        <v>1427</v>
      </c>
      <c r="AD80" s="59" t="s">
        <v>2669</v>
      </c>
      <c r="AE80" s="6" t="s">
        <v>1427</v>
      </c>
      <c r="AF80" s="59" t="s">
        <v>2669</v>
      </c>
      <c r="AG80" s="71" t="s">
        <v>1427</v>
      </c>
      <c r="AH80" s="169" t="s">
        <v>1427</v>
      </c>
      <c r="AI80" s="169" t="s">
        <v>1427</v>
      </c>
      <c r="AJ80" s="67" t="s">
        <v>922</v>
      </c>
      <c r="AK80" s="70">
        <v>43122</v>
      </c>
      <c r="AL80" s="71" t="s">
        <v>1090</v>
      </c>
      <c r="AM80" s="73"/>
      <c r="AN80" s="67"/>
      <c r="AO80" s="67"/>
      <c r="AP80" s="67" t="s">
        <v>1402</v>
      </c>
    </row>
    <row r="81" spans="2:42" s="18" customFormat="1" ht="159.94999999999999" hidden="1" customHeight="1" x14ac:dyDescent="0.25">
      <c r="B81" s="64" t="s">
        <v>2628</v>
      </c>
      <c r="C81" s="6" t="s">
        <v>376</v>
      </c>
      <c r="D81" s="104">
        <v>43026</v>
      </c>
      <c r="E81" s="64" t="s">
        <v>1607</v>
      </c>
      <c r="F81" s="2" t="s">
        <v>1227</v>
      </c>
      <c r="G81" s="3" t="s">
        <v>330</v>
      </c>
      <c r="H81" s="3" t="s">
        <v>375</v>
      </c>
      <c r="I81" s="25" t="s">
        <v>332</v>
      </c>
      <c r="J81" s="25" t="s">
        <v>256</v>
      </c>
      <c r="K81" s="1">
        <v>1</v>
      </c>
      <c r="L81" s="24">
        <v>42917</v>
      </c>
      <c r="M81" s="24">
        <v>43100</v>
      </c>
      <c r="N81" s="4">
        <v>26.142857142857142</v>
      </c>
      <c r="O81" s="6" t="s">
        <v>149</v>
      </c>
      <c r="P81" s="6"/>
      <c r="Q81" s="188">
        <v>1</v>
      </c>
      <c r="R81" s="2" t="s">
        <v>1390</v>
      </c>
      <c r="S81" s="462">
        <f t="shared" si="2"/>
        <v>243</v>
      </c>
      <c r="T81" s="2" t="s">
        <v>1416</v>
      </c>
      <c r="U81" s="2" t="s">
        <v>1390</v>
      </c>
      <c r="V81" s="6" t="s">
        <v>1427</v>
      </c>
      <c r="W81" s="6" t="s">
        <v>1427</v>
      </c>
      <c r="X81" s="6" t="s">
        <v>1427</v>
      </c>
      <c r="Y81" s="6" t="s">
        <v>1427</v>
      </c>
      <c r="Z81" s="6" t="s">
        <v>1427</v>
      </c>
      <c r="AA81" s="6" t="s">
        <v>1427</v>
      </c>
      <c r="AB81" s="6" t="s">
        <v>1427</v>
      </c>
      <c r="AC81" s="6" t="s">
        <v>1427</v>
      </c>
      <c r="AD81" s="59" t="s">
        <v>2669</v>
      </c>
      <c r="AE81" s="6" t="s">
        <v>1427</v>
      </c>
      <c r="AF81" s="59" t="s">
        <v>2669</v>
      </c>
      <c r="AG81" s="71" t="s">
        <v>1427</v>
      </c>
      <c r="AH81" s="169" t="s">
        <v>1427</v>
      </c>
      <c r="AI81" s="169" t="s">
        <v>1427</v>
      </c>
      <c r="AJ81" s="67" t="s">
        <v>922</v>
      </c>
      <c r="AK81" s="70">
        <v>43122</v>
      </c>
      <c r="AL81" s="71" t="s">
        <v>1090</v>
      </c>
      <c r="AM81" s="73"/>
      <c r="AN81" s="67"/>
      <c r="AO81" s="67"/>
      <c r="AP81" s="67" t="s">
        <v>1402</v>
      </c>
    </row>
    <row r="82" spans="2:42" s="18" customFormat="1" ht="159.94999999999999" hidden="1" customHeight="1" x14ac:dyDescent="0.25">
      <c r="B82" s="64" t="s">
        <v>2629</v>
      </c>
      <c r="C82" s="6" t="s">
        <v>376</v>
      </c>
      <c r="D82" s="104">
        <v>43026</v>
      </c>
      <c r="E82" s="64" t="s">
        <v>1520</v>
      </c>
      <c r="F82" s="2" t="s">
        <v>1228</v>
      </c>
      <c r="G82" s="3" t="s">
        <v>330</v>
      </c>
      <c r="H82" s="3" t="s">
        <v>936</v>
      </c>
      <c r="I82" s="25" t="s">
        <v>332</v>
      </c>
      <c r="J82" s="25" t="s">
        <v>256</v>
      </c>
      <c r="K82" s="1">
        <v>1</v>
      </c>
      <c r="L82" s="24">
        <v>42917</v>
      </c>
      <c r="M82" s="24">
        <v>43100</v>
      </c>
      <c r="N82" s="4">
        <v>26.142857142857142</v>
      </c>
      <c r="O82" s="6" t="s">
        <v>149</v>
      </c>
      <c r="P82" s="6"/>
      <c r="Q82" s="188">
        <v>1</v>
      </c>
      <c r="R82" s="2" t="s">
        <v>1390</v>
      </c>
      <c r="S82" s="462">
        <f t="shared" si="2"/>
        <v>243</v>
      </c>
      <c r="T82" s="2" t="s">
        <v>1416</v>
      </c>
      <c r="U82" s="2" t="s">
        <v>1390</v>
      </c>
      <c r="V82" s="6" t="s">
        <v>1427</v>
      </c>
      <c r="W82" s="6" t="s">
        <v>1427</v>
      </c>
      <c r="X82" s="6" t="s">
        <v>1427</v>
      </c>
      <c r="Y82" s="6" t="s">
        <v>1427</v>
      </c>
      <c r="Z82" s="6" t="s">
        <v>1427</v>
      </c>
      <c r="AA82" s="6" t="s">
        <v>1427</v>
      </c>
      <c r="AB82" s="6" t="s">
        <v>1427</v>
      </c>
      <c r="AC82" s="6" t="s">
        <v>1427</v>
      </c>
      <c r="AD82" s="59" t="s">
        <v>2669</v>
      </c>
      <c r="AE82" s="6" t="s">
        <v>1427</v>
      </c>
      <c r="AF82" s="59" t="s">
        <v>2669</v>
      </c>
      <c r="AG82" s="71" t="s">
        <v>1427</v>
      </c>
      <c r="AH82" s="169" t="s">
        <v>1427</v>
      </c>
      <c r="AI82" s="169" t="s">
        <v>1427</v>
      </c>
      <c r="AJ82" s="67" t="s">
        <v>922</v>
      </c>
      <c r="AK82" s="70">
        <v>43122</v>
      </c>
      <c r="AL82" s="71" t="s">
        <v>1090</v>
      </c>
      <c r="AM82" s="73"/>
      <c r="AN82" s="67"/>
      <c r="AO82" s="67"/>
      <c r="AP82" s="67" t="s">
        <v>1402</v>
      </c>
    </row>
    <row r="83" spans="2:42" s="18" customFormat="1" ht="159.94999999999999" hidden="1" customHeight="1" x14ac:dyDescent="0.25">
      <c r="B83" s="64" t="s">
        <v>2630</v>
      </c>
      <c r="C83" s="6" t="s">
        <v>376</v>
      </c>
      <c r="D83" s="104">
        <v>43026</v>
      </c>
      <c r="E83" s="64" t="s">
        <v>1536</v>
      </c>
      <c r="F83" s="2" t="s">
        <v>1229</v>
      </c>
      <c r="G83" s="3" t="s">
        <v>330</v>
      </c>
      <c r="H83" s="3" t="s">
        <v>375</v>
      </c>
      <c r="I83" s="25" t="s">
        <v>332</v>
      </c>
      <c r="J83" s="25" t="s">
        <v>256</v>
      </c>
      <c r="K83" s="1">
        <v>1</v>
      </c>
      <c r="L83" s="24">
        <v>42917</v>
      </c>
      <c r="M83" s="24">
        <v>43100</v>
      </c>
      <c r="N83" s="4">
        <v>26.142857142857142</v>
      </c>
      <c r="O83" s="6" t="s">
        <v>149</v>
      </c>
      <c r="P83" s="6"/>
      <c r="Q83" s="188">
        <v>1</v>
      </c>
      <c r="R83" s="2" t="s">
        <v>1390</v>
      </c>
      <c r="S83" s="462">
        <f t="shared" si="2"/>
        <v>243</v>
      </c>
      <c r="T83" s="2" t="s">
        <v>1416</v>
      </c>
      <c r="U83" s="2" t="s">
        <v>1390</v>
      </c>
      <c r="V83" s="6" t="s">
        <v>1427</v>
      </c>
      <c r="W83" s="6" t="s">
        <v>1427</v>
      </c>
      <c r="X83" s="6" t="s">
        <v>1427</v>
      </c>
      <c r="Y83" s="6" t="s">
        <v>1427</v>
      </c>
      <c r="Z83" s="6" t="s">
        <v>1427</v>
      </c>
      <c r="AA83" s="6" t="s">
        <v>1427</v>
      </c>
      <c r="AB83" s="6" t="s">
        <v>1427</v>
      </c>
      <c r="AC83" s="6" t="s">
        <v>1427</v>
      </c>
      <c r="AD83" s="59" t="s">
        <v>2669</v>
      </c>
      <c r="AE83" s="6" t="s">
        <v>1427</v>
      </c>
      <c r="AF83" s="59" t="s">
        <v>2669</v>
      </c>
      <c r="AG83" s="71" t="s">
        <v>1427</v>
      </c>
      <c r="AH83" s="169" t="s">
        <v>1427</v>
      </c>
      <c r="AI83" s="169" t="s">
        <v>1427</v>
      </c>
      <c r="AJ83" s="67" t="s">
        <v>922</v>
      </c>
      <c r="AK83" s="70">
        <v>43122</v>
      </c>
      <c r="AL83" s="71" t="s">
        <v>1090</v>
      </c>
      <c r="AM83" s="73"/>
      <c r="AN83" s="67"/>
      <c r="AO83" s="67"/>
      <c r="AP83" s="67" t="s">
        <v>1402</v>
      </c>
    </row>
    <row r="84" spans="2:42" s="18" customFormat="1" ht="159.94999999999999" hidden="1" customHeight="1" x14ac:dyDescent="0.25">
      <c r="B84" s="64" t="s">
        <v>2631</v>
      </c>
      <c r="C84" s="6" t="s">
        <v>376</v>
      </c>
      <c r="D84" s="104">
        <v>43026</v>
      </c>
      <c r="E84" s="64" t="s">
        <v>1526</v>
      </c>
      <c r="F84" s="2" t="s">
        <v>1230</v>
      </c>
      <c r="G84" s="3" t="s">
        <v>330</v>
      </c>
      <c r="H84" s="3" t="s">
        <v>375</v>
      </c>
      <c r="I84" s="25" t="s">
        <v>332</v>
      </c>
      <c r="J84" s="25" t="s">
        <v>256</v>
      </c>
      <c r="K84" s="1">
        <v>1</v>
      </c>
      <c r="L84" s="24">
        <v>42917</v>
      </c>
      <c r="M84" s="24">
        <v>43100</v>
      </c>
      <c r="N84" s="4">
        <v>26.142857142857142</v>
      </c>
      <c r="O84" s="6" t="s">
        <v>149</v>
      </c>
      <c r="P84" s="6"/>
      <c r="Q84" s="188">
        <v>1</v>
      </c>
      <c r="R84" s="2" t="s">
        <v>1390</v>
      </c>
      <c r="S84" s="462">
        <f t="shared" si="2"/>
        <v>243</v>
      </c>
      <c r="T84" s="2" t="s">
        <v>1416</v>
      </c>
      <c r="U84" s="2" t="s">
        <v>1390</v>
      </c>
      <c r="V84" s="6" t="s">
        <v>1427</v>
      </c>
      <c r="W84" s="6" t="s">
        <v>1427</v>
      </c>
      <c r="X84" s="6" t="s">
        <v>1427</v>
      </c>
      <c r="Y84" s="6" t="s">
        <v>1427</v>
      </c>
      <c r="Z84" s="6" t="s">
        <v>1427</v>
      </c>
      <c r="AA84" s="6" t="s">
        <v>1427</v>
      </c>
      <c r="AB84" s="6" t="s">
        <v>1427</v>
      </c>
      <c r="AC84" s="6" t="s">
        <v>1427</v>
      </c>
      <c r="AD84" s="59" t="s">
        <v>2669</v>
      </c>
      <c r="AE84" s="6" t="s">
        <v>1427</v>
      </c>
      <c r="AF84" s="59" t="s">
        <v>2669</v>
      </c>
      <c r="AG84" s="71" t="s">
        <v>1427</v>
      </c>
      <c r="AH84" s="169" t="s">
        <v>1427</v>
      </c>
      <c r="AI84" s="169" t="s">
        <v>1427</v>
      </c>
      <c r="AJ84" s="67" t="s">
        <v>922</v>
      </c>
      <c r="AK84" s="70">
        <v>43122</v>
      </c>
      <c r="AL84" s="71" t="s">
        <v>1090</v>
      </c>
      <c r="AM84" s="73"/>
      <c r="AN84" s="67"/>
      <c r="AO84" s="67"/>
      <c r="AP84" s="67" t="s">
        <v>1402</v>
      </c>
    </row>
    <row r="85" spans="2:42" s="18" customFormat="1" ht="159.94999999999999" hidden="1" customHeight="1" x14ac:dyDescent="0.25">
      <c r="B85" s="64" t="s">
        <v>2632</v>
      </c>
      <c r="C85" s="6" t="s">
        <v>376</v>
      </c>
      <c r="D85" s="104">
        <v>43026</v>
      </c>
      <c r="E85" s="64" t="s">
        <v>1524</v>
      </c>
      <c r="F85" s="2" t="s">
        <v>1231</v>
      </c>
      <c r="G85" s="3" t="s">
        <v>330</v>
      </c>
      <c r="H85" s="3" t="s">
        <v>375</v>
      </c>
      <c r="I85" s="25" t="s">
        <v>332</v>
      </c>
      <c r="J85" s="25" t="s">
        <v>256</v>
      </c>
      <c r="K85" s="1">
        <v>1</v>
      </c>
      <c r="L85" s="24">
        <v>42917</v>
      </c>
      <c r="M85" s="24">
        <v>43100</v>
      </c>
      <c r="N85" s="4">
        <v>26.142857142857142</v>
      </c>
      <c r="O85" s="6" t="s">
        <v>149</v>
      </c>
      <c r="P85" s="6"/>
      <c r="Q85" s="188">
        <v>1</v>
      </c>
      <c r="R85" s="2" t="s">
        <v>1390</v>
      </c>
      <c r="S85" s="462">
        <f t="shared" si="2"/>
        <v>243</v>
      </c>
      <c r="T85" s="2" t="s">
        <v>1416</v>
      </c>
      <c r="U85" s="2" t="s">
        <v>1390</v>
      </c>
      <c r="V85" s="6" t="s">
        <v>1427</v>
      </c>
      <c r="W85" s="6" t="s">
        <v>1427</v>
      </c>
      <c r="X85" s="6" t="s">
        <v>1427</v>
      </c>
      <c r="Y85" s="6" t="s">
        <v>1427</v>
      </c>
      <c r="Z85" s="6" t="s">
        <v>1427</v>
      </c>
      <c r="AA85" s="6" t="s">
        <v>1427</v>
      </c>
      <c r="AB85" s="6" t="s">
        <v>1427</v>
      </c>
      <c r="AC85" s="6" t="s">
        <v>1427</v>
      </c>
      <c r="AD85" s="59" t="s">
        <v>2669</v>
      </c>
      <c r="AE85" s="6" t="s">
        <v>1427</v>
      </c>
      <c r="AF85" s="59" t="s">
        <v>2669</v>
      </c>
      <c r="AG85" s="71" t="s">
        <v>1427</v>
      </c>
      <c r="AH85" s="169" t="s">
        <v>1427</v>
      </c>
      <c r="AI85" s="169" t="s">
        <v>1427</v>
      </c>
      <c r="AJ85" s="67" t="s">
        <v>922</v>
      </c>
      <c r="AK85" s="70">
        <v>43122</v>
      </c>
      <c r="AL85" s="71" t="s">
        <v>1090</v>
      </c>
      <c r="AM85" s="73"/>
      <c r="AN85" s="67"/>
      <c r="AO85" s="67"/>
      <c r="AP85" s="67" t="s">
        <v>1402</v>
      </c>
    </row>
    <row r="86" spans="2:42" s="18" customFormat="1" ht="159.94999999999999" hidden="1" customHeight="1" x14ac:dyDescent="0.25">
      <c r="B86" s="64" t="s">
        <v>2633</v>
      </c>
      <c r="C86" s="6" t="s">
        <v>376</v>
      </c>
      <c r="D86" s="104">
        <v>43026</v>
      </c>
      <c r="E86" s="64" t="s">
        <v>1613</v>
      </c>
      <c r="F86" s="2" t="s">
        <v>1232</v>
      </c>
      <c r="G86" s="3" t="s">
        <v>330</v>
      </c>
      <c r="H86" s="3" t="s">
        <v>375</v>
      </c>
      <c r="I86" s="25" t="s">
        <v>332</v>
      </c>
      <c r="J86" s="25" t="s">
        <v>256</v>
      </c>
      <c r="K86" s="1">
        <v>1</v>
      </c>
      <c r="L86" s="24">
        <v>42917</v>
      </c>
      <c r="M86" s="24">
        <v>43100</v>
      </c>
      <c r="N86" s="4">
        <v>26.142857142857142</v>
      </c>
      <c r="O86" s="6" t="s">
        <v>149</v>
      </c>
      <c r="P86" s="6"/>
      <c r="Q86" s="188">
        <v>1</v>
      </c>
      <c r="R86" s="2" t="s">
        <v>1390</v>
      </c>
      <c r="S86" s="462">
        <f t="shared" si="2"/>
        <v>243</v>
      </c>
      <c r="T86" s="2" t="s">
        <v>1416</v>
      </c>
      <c r="U86" s="2" t="s">
        <v>1390</v>
      </c>
      <c r="V86" s="6" t="s">
        <v>1427</v>
      </c>
      <c r="W86" s="6" t="s">
        <v>1427</v>
      </c>
      <c r="X86" s="6" t="s">
        <v>1427</v>
      </c>
      <c r="Y86" s="6" t="s">
        <v>1427</v>
      </c>
      <c r="Z86" s="6" t="s">
        <v>1427</v>
      </c>
      <c r="AA86" s="6" t="s">
        <v>1427</v>
      </c>
      <c r="AB86" s="6" t="s">
        <v>1427</v>
      </c>
      <c r="AC86" s="6" t="s">
        <v>1427</v>
      </c>
      <c r="AD86" s="59" t="s">
        <v>2669</v>
      </c>
      <c r="AE86" s="6" t="s">
        <v>1427</v>
      </c>
      <c r="AF86" s="59" t="s">
        <v>2669</v>
      </c>
      <c r="AG86" s="71" t="s">
        <v>1427</v>
      </c>
      <c r="AH86" s="169" t="s">
        <v>1427</v>
      </c>
      <c r="AI86" s="169" t="s">
        <v>1427</v>
      </c>
      <c r="AJ86" s="67" t="s">
        <v>922</v>
      </c>
      <c r="AK86" s="70">
        <v>43122</v>
      </c>
      <c r="AL86" s="71" t="s">
        <v>1090</v>
      </c>
      <c r="AM86" s="73"/>
      <c r="AN86" s="67"/>
      <c r="AO86" s="67"/>
      <c r="AP86" s="67" t="s">
        <v>1402</v>
      </c>
    </row>
    <row r="87" spans="2:42" s="18" customFormat="1" ht="159.94999999999999" hidden="1" customHeight="1" x14ac:dyDescent="0.25">
      <c r="B87" s="64" t="s">
        <v>2634</v>
      </c>
      <c r="C87" s="6" t="s">
        <v>376</v>
      </c>
      <c r="D87" s="104">
        <v>43026</v>
      </c>
      <c r="E87" s="64" t="s">
        <v>1525</v>
      </c>
      <c r="F87" s="2" t="s">
        <v>1233</v>
      </c>
      <c r="G87" s="3" t="s">
        <v>330</v>
      </c>
      <c r="H87" s="3" t="s">
        <v>375</v>
      </c>
      <c r="I87" s="25" t="s">
        <v>332</v>
      </c>
      <c r="J87" s="25" t="s">
        <v>256</v>
      </c>
      <c r="K87" s="1">
        <v>1</v>
      </c>
      <c r="L87" s="24">
        <v>42917</v>
      </c>
      <c r="M87" s="24">
        <v>43100</v>
      </c>
      <c r="N87" s="4">
        <v>26.142857142857142</v>
      </c>
      <c r="O87" s="6" t="s">
        <v>149</v>
      </c>
      <c r="P87" s="6"/>
      <c r="Q87" s="188">
        <v>1</v>
      </c>
      <c r="R87" s="2" t="s">
        <v>1390</v>
      </c>
      <c r="S87" s="462">
        <f t="shared" si="2"/>
        <v>243</v>
      </c>
      <c r="T87" s="2" t="s">
        <v>1416</v>
      </c>
      <c r="U87" s="2" t="s">
        <v>1390</v>
      </c>
      <c r="V87" s="6" t="s">
        <v>1427</v>
      </c>
      <c r="W87" s="6" t="s">
        <v>1427</v>
      </c>
      <c r="X87" s="6" t="s">
        <v>1427</v>
      </c>
      <c r="Y87" s="6" t="s">
        <v>1427</v>
      </c>
      <c r="Z87" s="6" t="s">
        <v>1427</v>
      </c>
      <c r="AA87" s="6" t="s">
        <v>1427</v>
      </c>
      <c r="AB87" s="6" t="s">
        <v>1427</v>
      </c>
      <c r="AC87" s="6" t="s">
        <v>1427</v>
      </c>
      <c r="AD87" s="59" t="s">
        <v>2669</v>
      </c>
      <c r="AE87" s="6" t="s">
        <v>1427</v>
      </c>
      <c r="AF87" s="59" t="s">
        <v>2669</v>
      </c>
      <c r="AG87" s="71" t="s">
        <v>1427</v>
      </c>
      <c r="AH87" s="169" t="s">
        <v>1427</v>
      </c>
      <c r="AI87" s="169" t="s">
        <v>1427</v>
      </c>
      <c r="AJ87" s="67" t="s">
        <v>922</v>
      </c>
      <c r="AK87" s="70">
        <v>43122</v>
      </c>
      <c r="AL87" s="71" t="s">
        <v>1090</v>
      </c>
      <c r="AM87" s="73"/>
      <c r="AN87" s="67"/>
      <c r="AO87" s="67"/>
      <c r="AP87" s="67" t="s">
        <v>1402</v>
      </c>
    </row>
    <row r="88" spans="2:42" s="18" customFormat="1" ht="159.94999999999999" hidden="1" customHeight="1" x14ac:dyDescent="0.25">
      <c r="B88" s="64" t="s">
        <v>2635</v>
      </c>
      <c r="C88" s="6" t="s">
        <v>1471</v>
      </c>
      <c r="D88" s="104">
        <v>43026</v>
      </c>
      <c r="E88" s="64" t="s">
        <v>1569</v>
      </c>
      <c r="F88" s="2" t="s">
        <v>1304</v>
      </c>
      <c r="G88" s="3" t="s">
        <v>168</v>
      </c>
      <c r="H88" s="26" t="s">
        <v>169</v>
      </c>
      <c r="I88" s="25" t="s">
        <v>170</v>
      </c>
      <c r="J88" s="25" t="s">
        <v>171</v>
      </c>
      <c r="K88" s="1">
        <v>1</v>
      </c>
      <c r="L88" s="24">
        <v>42887</v>
      </c>
      <c r="M88" s="24">
        <v>43281</v>
      </c>
      <c r="N88" s="4">
        <v>56.285714285714285</v>
      </c>
      <c r="O88" s="6" t="s">
        <v>29</v>
      </c>
      <c r="P88" s="6"/>
      <c r="Q88" s="188">
        <v>1</v>
      </c>
      <c r="R88" s="2" t="s">
        <v>1472</v>
      </c>
      <c r="S88" s="462">
        <f t="shared" si="2"/>
        <v>75</v>
      </c>
      <c r="T88" s="2" t="s">
        <v>1416</v>
      </c>
      <c r="U88" s="2" t="s">
        <v>1472</v>
      </c>
      <c r="V88" s="6" t="s">
        <v>1427</v>
      </c>
      <c r="W88" s="6" t="s">
        <v>1427</v>
      </c>
      <c r="X88" s="6" t="s">
        <v>1427</v>
      </c>
      <c r="Y88" s="6" t="s">
        <v>1427</v>
      </c>
      <c r="Z88" s="6" t="s">
        <v>1427</v>
      </c>
      <c r="AA88" s="6" t="s">
        <v>1427</v>
      </c>
      <c r="AB88" s="6" t="s">
        <v>1427</v>
      </c>
      <c r="AC88" s="6" t="s">
        <v>1427</v>
      </c>
      <c r="AD88" s="59" t="s">
        <v>2669</v>
      </c>
      <c r="AE88" s="6" t="s">
        <v>1427</v>
      </c>
      <c r="AF88" s="59" t="s">
        <v>2669</v>
      </c>
      <c r="AG88" s="71" t="s">
        <v>1427</v>
      </c>
      <c r="AH88" s="169" t="s">
        <v>1427</v>
      </c>
      <c r="AI88" s="169" t="s">
        <v>1427</v>
      </c>
      <c r="AJ88" s="67" t="s">
        <v>922</v>
      </c>
      <c r="AK88" s="70">
        <v>43122</v>
      </c>
      <c r="AL88" s="71" t="s">
        <v>1090</v>
      </c>
      <c r="AM88" s="73"/>
      <c r="AN88" s="67"/>
      <c r="AO88" s="67"/>
      <c r="AP88" s="67" t="s">
        <v>1402</v>
      </c>
    </row>
    <row r="89" spans="2:42" s="18" customFormat="1" ht="159.94999999999999" hidden="1" customHeight="1" x14ac:dyDescent="0.25">
      <c r="B89" s="64" t="s">
        <v>2636</v>
      </c>
      <c r="C89" s="6" t="s">
        <v>1471</v>
      </c>
      <c r="D89" s="104">
        <v>43026</v>
      </c>
      <c r="E89" s="64" t="s">
        <v>1570</v>
      </c>
      <c r="F89" s="2" t="s">
        <v>1305</v>
      </c>
      <c r="G89" s="3" t="s">
        <v>53</v>
      </c>
      <c r="H89" s="3" t="s">
        <v>172</v>
      </c>
      <c r="I89" s="25" t="s">
        <v>172</v>
      </c>
      <c r="J89" s="25" t="s">
        <v>46</v>
      </c>
      <c r="K89" s="1">
        <v>1</v>
      </c>
      <c r="L89" s="24">
        <v>42979</v>
      </c>
      <c r="M89" s="24">
        <v>43190</v>
      </c>
      <c r="N89" s="4">
        <v>30.142857142857142</v>
      </c>
      <c r="O89" s="58" t="s">
        <v>56</v>
      </c>
      <c r="P89" s="59" t="s">
        <v>57</v>
      </c>
      <c r="Q89" s="188">
        <v>1</v>
      </c>
      <c r="R89" s="2" t="s">
        <v>1457</v>
      </c>
      <c r="S89" s="462">
        <f t="shared" si="2"/>
        <v>211</v>
      </c>
      <c r="T89" s="2" t="s">
        <v>1416</v>
      </c>
      <c r="U89" s="2" t="s">
        <v>1457</v>
      </c>
      <c r="V89" s="6" t="s">
        <v>1427</v>
      </c>
      <c r="W89" s="6" t="s">
        <v>1427</v>
      </c>
      <c r="X89" s="6" t="s">
        <v>1427</v>
      </c>
      <c r="Y89" s="6" t="s">
        <v>1427</v>
      </c>
      <c r="Z89" s="6" t="s">
        <v>1427</v>
      </c>
      <c r="AA89" s="6" t="s">
        <v>1427</v>
      </c>
      <c r="AB89" s="6" t="s">
        <v>1427</v>
      </c>
      <c r="AC89" s="6" t="s">
        <v>1427</v>
      </c>
      <c r="AD89" s="59" t="s">
        <v>2669</v>
      </c>
      <c r="AE89" s="6" t="s">
        <v>1427</v>
      </c>
      <c r="AF89" s="59" t="s">
        <v>2669</v>
      </c>
      <c r="AG89" s="71" t="s">
        <v>1427</v>
      </c>
      <c r="AH89" s="169" t="s">
        <v>1427</v>
      </c>
      <c r="AI89" s="169" t="s">
        <v>1427</v>
      </c>
      <c r="AJ89" s="347" t="s">
        <v>922</v>
      </c>
      <c r="AK89" s="70">
        <v>43122</v>
      </c>
      <c r="AL89" s="71" t="s">
        <v>1090</v>
      </c>
      <c r="AM89" s="73"/>
      <c r="AN89" s="67"/>
      <c r="AO89" s="67"/>
      <c r="AP89" s="67" t="s">
        <v>1402</v>
      </c>
    </row>
    <row r="90" spans="2:42" s="18" customFormat="1" ht="159.94999999999999" hidden="1" customHeight="1" x14ac:dyDescent="0.25">
      <c r="B90" s="64" t="s">
        <v>2637</v>
      </c>
      <c r="C90" s="6" t="s">
        <v>1471</v>
      </c>
      <c r="D90" s="104">
        <v>43026</v>
      </c>
      <c r="E90" s="64" t="s">
        <v>1555</v>
      </c>
      <c r="F90" s="2" t="s">
        <v>1306</v>
      </c>
      <c r="G90" s="3" t="s">
        <v>184</v>
      </c>
      <c r="H90" s="26" t="s">
        <v>169</v>
      </c>
      <c r="I90" s="25" t="s">
        <v>170</v>
      </c>
      <c r="J90" s="25" t="s">
        <v>171</v>
      </c>
      <c r="K90" s="1">
        <v>1</v>
      </c>
      <c r="L90" s="24">
        <v>42887</v>
      </c>
      <c r="M90" s="24">
        <v>43281</v>
      </c>
      <c r="N90" s="4">
        <v>56.285714285714285</v>
      </c>
      <c r="O90" s="58" t="s">
        <v>56</v>
      </c>
      <c r="P90" s="59" t="s">
        <v>57</v>
      </c>
      <c r="Q90" s="188">
        <v>1</v>
      </c>
      <c r="R90" s="2" t="s">
        <v>1472</v>
      </c>
      <c r="S90" s="462">
        <f t="shared" si="2"/>
        <v>75</v>
      </c>
      <c r="T90" s="2" t="s">
        <v>1416</v>
      </c>
      <c r="U90" s="2" t="s">
        <v>1472</v>
      </c>
      <c r="V90" s="6" t="s">
        <v>1427</v>
      </c>
      <c r="W90" s="6" t="s">
        <v>1427</v>
      </c>
      <c r="X90" s="6" t="s">
        <v>1427</v>
      </c>
      <c r="Y90" s="6" t="s">
        <v>1427</v>
      </c>
      <c r="Z90" s="6" t="s">
        <v>1427</v>
      </c>
      <c r="AA90" s="6" t="s">
        <v>1427</v>
      </c>
      <c r="AB90" s="6" t="s">
        <v>1427</v>
      </c>
      <c r="AC90" s="6" t="s">
        <v>1427</v>
      </c>
      <c r="AD90" s="59" t="s">
        <v>2669</v>
      </c>
      <c r="AE90" s="6" t="s">
        <v>1427</v>
      </c>
      <c r="AF90" s="59" t="s">
        <v>2669</v>
      </c>
      <c r="AG90" s="71" t="s">
        <v>1427</v>
      </c>
      <c r="AH90" s="169" t="s">
        <v>1427</v>
      </c>
      <c r="AI90" s="169" t="s">
        <v>1427</v>
      </c>
      <c r="AJ90" s="67" t="s">
        <v>922</v>
      </c>
      <c r="AK90" s="70">
        <v>43122</v>
      </c>
      <c r="AL90" s="71" t="s">
        <v>1090</v>
      </c>
      <c r="AM90" s="73"/>
      <c r="AN90" s="67"/>
      <c r="AO90" s="67"/>
      <c r="AP90" s="67" t="s">
        <v>1402</v>
      </c>
    </row>
    <row r="91" spans="2:42" s="18" customFormat="1" ht="159.94999999999999" hidden="1" customHeight="1" x14ac:dyDescent="0.25">
      <c r="B91" s="64" t="s">
        <v>2638</v>
      </c>
      <c r="C91" s="6" t="s">
        <v>1471</v>
      </c>
      <c r="D91" s="104">
        <v>43026</v>
      </c>
      <c r="E91" s="64" t="s">
        <v>1605</v>
      </c>
      <c r="F91" s="2" t="s">
        <v>1308</v>
      </c>
      <c r="G91" s="3" t="s">
        <v>184</v>
      </c>
      <c r="H91" s="3" t="s">
        <v>461</v>
      </c>
      <c r="I91" s="25" t="s">
        <v>462</v>
      </c>
      <c r="J91" s="25" t="s">
        <v>463</v>
      </c>
      <c r="K91" s="149">
        <v>5</v>
      </c>
      <c r="L91" s="24">
        <v>42918</v>
      </c>
      <c r="M91" s="24">
        <v>43100</v>
      </c>
      <c r="N91" s="4">
        <v>26</v>
      </c>
      <c r="O91" s="58" t="s">
        <v>56</v>
      </c>
      <c r="P91" s="59" t="s">
        <v>35</v>
      </c>
      <c r="Q91" s="188">
        <v>5</v>
      </c>
      <c r="R91" s="25" t="s">
        <v>1658</v>
      </c>
      <c r="S91" s="462">
        <f t="shared" si="2"/>
        <v>44</v>
      </c>
      <c r="T91" s="2" t="s">
        <v>1416</v>
      </c>
      <c r="U91" s="150" t="s">
        <v>1464</v>
      </c>
      <c r="V91" s="2" t="s">
        <v>464</v>
      </c>
      <c r="W91" s="59"/>
      <c r="X91" s="59"/>
      <c r="Y91" s="2"/>
      <c r="Z91" s="3"/>
      <c r="AA91" s="3"/>
      <c r="AB91" s="25" t="s">
        <v>1658</v>
      </c>
      <c r="AC91" s="25" t="s">
        <v>1658</v>
      </c>
      <c r="AD91" s="25" t="s">
        <v>2675</v>
      </c>
      <c r="AE91" s="25" t="s">
        <v>1658</v>
      </c>
      <c r="AF91" s="25" t="s">
        <v>2675</v>
      </c>
      <c r="AG91" s="13" t="s">
        <v>1658</v>
      </c>
      <c r="AH91" s="13" t="s">
        <v>1658</v>
      </c>
      <c r="AI91" s="13" t="s">
        <v>1658</v>
      </c>
      <c r="AJ91" s="347" t="s">
        <v>922</v>
      </c>
      <c r="AK91" s="70"/>
      <c r="AL91" s="71" t="s">
        <v>1090</v>
      </c>
      <c r="AM91" s="73"/>
      <c r="AN91" s="67"/>
      <c r="AO91" s="67"/>
      <c r="AP91" s="67" t="s">
        <v>1402</v>
      </c>
    </row>
    <row r="92" spans="2:42" s="18" customFormat="1" ht="159.94999999999999" hidden="1" customHeight="1" x14ac:dyDescent="0.25">
      <c r="B92" s="64" t="s">
        <v>2639</v>
      </c>
      <c r="C92" s="6" t="s">
        <v>1471</v>
      </c>
      <c r="D92" s="104">
        <v>43026</v>
      </c>
      <c r="E92" s="64" t="s">
        <v>1606</v>
      </c>
      <c r="F92" s="2" t="s">
        <v>1307</v>
      </c>
      <c r="G92" s="3" t="s">
        <v>173</v>
      </c>
      <c r="H92" s="3" t="s">
        <v>214</v>
      </c>
      <c r="I92" s="25" t="s">
        <v>214</v>
      </c>
      <c r="J92" s="25" t="s">
        <v>77</v>
      </c>
      <c r="K92" s="1">
        <v>1</v>
      </c>
      <c r="L92" s="24">
        <v>43009</v>
      </c>
      <c r="M92" s="24">
        <v>43100</v>
      </c>
      <c r="N92" s="4">
        <v>13</v>
      </c>
      <c r="O92" s="8" t="s">
        <v>177</v>
      </c>
      <c r="P92" s="6" t="s">
        <v>78</v>
      </c>
      <c r="Q92" s="188">
        <v>1</v>
      </c>
      <c r="R92" s="2" t="s">
        <v>1473</v>
      </c>
      <c r="S92" s="462">
        <f t="shared" si="2"/>
        <v>229</v>
      </c>
      <c r="T92" s="2" t="s">
        <v>1416</v>
      </c>
      <c r="U92" s="2" t="s">
        <v>1473</v>
      </c>
      <c r="V92" s="6" t="s">
        <v>1427</v>
      </c>
      <c r="W92" s="6" t="s">
        <v>1427</v>
      </c>
      <c r="X92" s="6" t="s">
        <v>1427</v>
      </c>
      <c r="Y92" s="6" t="s">
        <v>1427</v>
      </c>
      <c r="Z92" s="6" t="s">
        <v>1427</v>
      </c>
      <c r="AA92" s="6" t="s">
        <v>1427</v>
      </c>
      <c r="AB92" s="6" t="s">
        <v>1427</v>
      </c>
      <c r="AC92" s="59" t="s">
        <v>1427</v>
      </c>
      <c r="AD92" s="59" t="s">
        <v>2669</v>
      </c>
      <c r="AE92" s="59" t="s">
        <v>1427</v>
      </c>
      <c r="AF92" s="59" t="s">
        <v>2669</v>
      </c>
      <c r="AG92" s="71" t="s">
        <v>1427</v>
      </c>
      <c r="AH92" s="169" t="s">
        <v>1427</v>
      </c>
      <c r="AI92" s="169" t="s">
        <v>1427</v>
      </c>
      <c r="AJ92" s="67" t="s">
        <v>922</v>
      </c>
      <c r="AK92" s="70">
        <v>43122</v>
      </c>
      <c r="AL92" s="71" t="s">
        <v>1090</v>
      </c>
      <c r="AM92" s="73"/>
      <c r="AN92" s="67"/>
      <c r="AO92" s="67"/>
      <c r="AP92" s="67" t="s">
        <v>1402</v>
      </c>
    </row>
    <row r="93" spans="2:42" s="18" customFormat="1" ht="159.94999999999999" hidden="1" customHeight="1" x14ac:dyDescent="0.25">
      <c r="B93" s="64" t="s">
        <v>2640</v>
      </c>
      <c r="C93" s="6" t="s">
        <v>15</v>
      </c>
      <c r="D93" s="104">
        <v>43026</v>
      </c>
      <c r="E93" s="64" t="s">
        <v>1519</v>
      </c>
      <c r="F93" s="2" t="s">
        <v>1303</v>
      </c>
      <c r="G93" s="3" t="s">
        <v>10</v>
      </c>
      <c r="H93" s="3" t="s">
        <v>11</v>
      </c>
      <c r="I93" s="3" t="s">
        <v>12</v>
      </c>
      <c r="J93" s="3" t="s">
        <v>13</v>
      </c>
      <c r="K93" s="1">
        <v>1</v>
      </c>
      <c r="L93" s="24">
        <v>42917</v>
      </c>
      <c r="M93" s="24">
        <v>43190</v>
      </c>
      <c r="N93" s="4">
        <v>39</v>
      </c>
      <c r="O93" s="6" t="s">
        <v>16</v>
      </c>
      <c r="P93" s="6"/>
      <c r="Q93" s="191">
        <v>1</v>
      </c>
      <c r="R93" s="5" t="s">
        <v>1510</v>
      </c>
      <c r="S93" s="462">
        <f t="shared" si="2"/>
        <v>385</v>
      </c>
      <c r="T93" s="2" t="s">
        <v>1416</v>
      </c>
      <c r="U93" s="2" t="s">
        <v>1474</v>
      </c>
      <c r="V93" s="2" t="s">
        <v>17</v>
      </c>
      <c r="W93" s="6" t="s">
        <v>1430</v>
      </c>
      <c r="X93" s="6" t="s">
        <v>1430</v>
      </c>
      <c r="Y93" s="6" t="s">
        <v>1430</v>
      </c>
      <c r="Z93" s="6" t="s">
        <v>1430</v>
      </c>
      <c r="AA93" s="6" t="s">
        <v>1430</v>
      </c>
      <c r="AB93" s="6" t="s">
        <v>1430</v>
      </c>
      <c r="AC93" s="59" t="s">
        <v>1430</v>
      </c>
      <c r="AD93" s="59" t="s">
        <v>2665</v>
      </c>
      <c r="AE93" s="59" t="s">
        <v>1430</v>
      </c>
      <c r="AF93" s="59" t="s">
        <v>2665</v>
      </c>
      <c r="AG93" s="71" t="s">
        <v>1430</v>
      </c>
      <c r="AH93" s="71" t="s">
        <v>1430</v>
      </c>
      <c r="AI93" s="71" t="s">
        <v>1430</v>
      </c>
      <c r="AJ93" s="67" t="s">
        <v>922</v>
      </c>
      <c r="AK93" s="70">
        <v>43308</v>
      </c>
      <c r="AL93" s="71" t="s">
        <v>1090</v>
      </c>
      <c r="AM93" s="73"/>
      <c r="AN93" s="67"/>
      <c r="AO93" s="67"/>
      <c r="AP93" s="67" t="s">
        <v>1402</v>
      </c>
    </row>
    <row r="94" spans="2:42" s="18" customFormat="1" ht="159.94999999999999" hidden="1" customHeight="1" x14ac:dyDescent="0.25">
      <c r="B94" s="64" t="s">
        <v>2641</v>
      </c>
      <c r="C94" s="6" t="s">
        <v>15</v>
      </c>
      <c r="D94" s="104">
        <v>43026</v>
      </c>
      <c r="E94" s="64" t="s">
        <v>1536</v>
      </c>
      <c r="F94" s="2" t="s">
        <v>1120</v>
      </c>
      <c r="G94" s="3" t="s">
        <v>19</v>
      </c>
      <c r="H94" s="3" t="s">
        <v>20</v>
      </c>
      <c r="I94" s="25" t="s">
        <v>21</v>
      </c>
      <c r="J94" s="3" t="s">
        <v>22</v>
      </c>
      <c r="K94" s="1">
        <v>3</v>
      </c>
      <c r="L94" s="24">
        <v>42795</v>
      </c>
      <c r="M94" s="24">
        <v>43100</v>
      </c>
      <c r="N94" s="4">
        <v>43.571428571428569</v>
      </c>
      <c r="O94" s="6" t="s">
        <v>16</v>
      </c>
      <c r="P94" s="6"/>
      <c r="Q94" s="188">
        <v>3</v>
      </c>
      <c r="R94" s="2" t="s">
        <v>1475</v>
      </c>
      <c r="S94" s="462">
        <f t="shared" si="2"/>
        <v>252</v>
      </c>
      <c r="T94" s="2" t="s">
        <v>1416</v>
      </c>
      <c r="U94" s="3" t="s">
        <v>23</v>
      </c>
      <c r="V94" s="3" t="s">
        <v>90</v>
      </c>
      <c r="W94" s="6" t="s">
        <v>1427</v>
      </c>
      <c r="X94" s="6" t="s">
        <v>1427</v>
      </c>
      <c r="Y94" s="6" t="s">
        <v>1427</v>
      </c>
      <c r="Z94" s="6" t="s">
        <v>1427</v>
      </c>
      <c r="AA94" s="6" t="s">
        <v>1427</v>
      </c>
      <c r="AB94" s="6" t="s">
        <v>1427</v>
      </c>
      <c r="AC94" s="6" t="s">
        <v>1427</v>
      </c>
      <c r="AD94" s="59" t="s">
        <v>2669</v>
      </c>
      <c r="AE94" s="6" t="s">
        <v>1427</v>
      </c>
      <c r="AF94" s="59" t="s">
        <v>2669</v>
      </c>
      <c r="AG94" s="71" t="s">
        <v>1427</v>
      </c>
      <c r="AH94" s="169" t="s">
        <v>1427</v>
      </c>
      <c r="AI94" s="169" t="s">
        <v>1427</v>
      </c>
      <c r="AJ94" s="67" t="s">
        <v>922</v>
      </c>
      <c r="AK94" s="70">
        <v>43122</v>
      </c>
      <c r="AL94" s="71" t="s">
        <v>1090</v>
      </c>
      <c r="AM94" s="73"/>
      <c r="AN94" s="67"/>
      <c r="AO94" s="67"/>
      <c r="AP94" s="67" t="s">
        <v>1402</v>
      </c>
    </row>
    <row r="95" spans="2:42" s="18" customFormat="1" ht="159.94999999999999" hidden="1" customHeight="1" x14ac:dyDescent="0.25">
      <c r="B95" s="64" t="s">
        <v>2642</v>
      </c>
      <c r="C95" s="6" t="s">
        <v>15</v>
      </c>
      <c r="D95" s="104">
        <v>43026</v>
      </c>
      <c r="E95" s="64" t="s">
        <v>1524</v>
      </c>
      <c r="F95" s="2" t="s">
        <v>1121</v>
      </c>
      <c r="G95" s="3" t="s">
        <v>19</v>
      </c>
      <c r="H95" s="3" t="s">
        <v>20</v>
      </c>
      <c r="I95" s="25" t="s">
        <v>21</v>
      </c>
      <c r="J95" s="3" t="s">
        <v>22</v>
      </c>
      <c r="K95" s="1">
        <v>3</v>
      </c>
      <c r="L95" s="24">
        <v>42795</v>
      </c>
      <c r="M95" s="24">
        <v>43100</v>
      </c>
      <c r="N95" s="4">
        <v>43.571428571428569</v>
      </c>
      <c r="O95" s="6" t="s">
        <v>16</v>
      </c>
      <c r="P95" s="6"/>
      <c r="Q95" s="188">
        <v>3</v>
      </c>
      <c r="R95" s="2" t="s">
        <v>1475</v>
      </c>
      <c r="S95" s="462">
        <f t="shared" si="2"/>
        <v>252</v>
      </c>
      <c r="T95" s="2" t="s">
        <v>1416</v>
      </c>
      <c r="U95" s="3" t="s">
        <v>23</v>
      </c>
      <c r="V95" s="3" t="s">
        <v>41</v>
      </c>
      <c r="W95" s="6" t="s">
        <v>1427</v>
      </c>
      <c r="X95" s="6" t="s">
        <v>1427</v>
      </c>
      <c r="Y95" s="6" t="s">
        <v>1427</v>
      </c>
      <c r="Z95" s="6" t="s">
        <v>1427</v>
      </c>
      <c r="AA95" s="6" t="s">
        <v>1427</v>
      </c>
      <c r="AB95" s="6" t="s">
        <v>1427</v>
      </c>
      <c r="AC95" s="6" t="s">
        <v>1427</v>
      </c>
      <c r="AD95" s="59" t="s">
        <v>2669</v>
      </c>
      <c r="AE95" s="6" t="s">
        <v>1427</v>
      </c>
      <c r="AF95" s="59" t="s">
        <v>2669</v>
      </c>
      <c r="AG95" s="71" t="s">
        <v>1427</v>
      </c>
      <c r="AH95" s="169" t="s">
        <v>1427</v>
      </c>
      <c r="AI95" s="169" t="s">
        <v>1427</v>
      </c>
      <c r="AJ95" s="67" t="s">
        <v>922</v>
      </c>
      <c r="AK95" s="70">
        <v>43122</v>
      </c>
      <c r="AL95" s="71" t="s">
        <v>1090</v>
      </c>
      <c r="AM95" s="73"/>
      <c r="AN95" s="67"/>
      <c r="AO95" s="67"/>
      <c r="AP95" s="67" t="s">
        <v>1402</v>
      </c>
    </row>
    <row r="96" spans="2:42" s="18" customFormat="1" ht="159.94999999999999" hidden="1" customHeight="1" x14ac:dyDescent="0.25">
      <c r="B96" s="64" t="s">
        <v>2643</v>
      </c>
      <c r="C96" s="6" t="s">
        <v>15</v>
      </c>
      <c r="D96" s="104">
        <v>43026</v>
      </c>
      <c r="E96" s="64" t="s">
        <v>1613</v>
      </c>
      <c r="F96" s="2" t="s">
        <v>1122</v>
      </c>
      <c r="G96" s="3" t="s">
        <v>19</v>
      </c>
      <c r="H96" s="3" t="s">
        <v>20</v>
      </c>
      <c r="I96" s="25" t="s">
        <v>21</v>
      </c>
      <c r="J96" s="3" t="s">
        <v>22</v>
      </c>
      <c r="K96" s="1">
        <v>3</v>
      </c>
      <c r="L96" s="24">
        <v>42795</v>
      </c>
      <c r="M96" s="24">
        <v>43100</v>
      </c>
      <c r="N96" s="4">
        <v>43.571428571428569</v>
      </c>
      <c r="O96" s="6" t="s">
        <v>16</v>
      </c>
      <c r="P96" s="6"/>
      <c r="Q96" s="188">
        <v>3</v>
      </c>
      <c r="R96" s="2" t="s">
        <v>1475</v>
      </c>
      <c r="S96" s="462">
        <f t="shared" si="2"/>
        <v>252</v>
      </c>
      <c r="T96" s="2" t="s">
        <v>1416</v>
      </c>
      <c r="U96" s="3" t="s">
        <v>24</v>
      </c>
      <c r="V96" s="6" t="s">
        <v>1427</v>
      </c>
      <c r="W96" s="6" t="s">
        <v>1427</v>
      </c>
      <c r="X96" s="6" t="s">
        <v>1427</v>
      </c>
      <c r="Y96" s="6" t="s">
        <v>1427</v>
      </c>
      <c r="Z96" s="6" t="s">
        <v>1427</v>
      </c>
      <c r="AA96" s="6" t="s">
        <v>1427</v>
      </c>
      <c r="AB96" s="6" t="s">
        <v>1427</v>
      </c>
      <c r="AC96" s="6" t="s">
        <v>1427</v>
      </c>
      <c r="AD96" s="59" t="s">
        <v>2669</v>
      </c>
      <c r="AE96" s="6" t="s">
        <v>1427</v>
      </c>
      <c r="AF96" s="59" t="s">
        <v>2669</v>
      </c>
      <c r="AG96" s="71" t="s">
        <v>1427</v>
      </c>
      <c r="AH96" s="169" t="s">
        <v>1427</v>
      </c>
      <c r="AI96" s="169" t="s">
        <v>1427</v>
      </c>
      <c r="AJ96" s="67" t="s">
        <v>922</v>
      </c>
      <c r="AK96" s="70">
        <v>43122</v>
      </c>
      <c r="AL96" s="71" t="s">
        <v>1090</v>
      </c>
      <c r="AM96" s="73"/>
      <c r="AN96" s="67"/>
      <c r="AO96" s="67"/>
      <c r="AP96" s="67" t="s">
        <v>1402</v>
      </c>
    </row>
    <row r="97" spans="2:42" s="18" customFormat="1" ht="159.94999999999999" hidden="1" customHeight="1" x14ac:dyDescent="0.25">
      <c r="B97" s="64" t="s">
        <v>2644</v>
      </c>
      <c r="C97" s="6" t="s">
        <v>15</v>
      </c>
      <c r="D97" s="104">
        <v>43026</v>
      </c>
      <c r="E97" s="64" t="s">
        <v>1614</v>
      </c>
      <c r="F97" s="2" t="s">
        <v>1137</v>
      </c>
      <c r="G97" s="3" t="s">
        <v>81</v>
      </c>
      <c r="H97" s="3" t="s">
        <v>82</v>
      </c>
      <c r="I97" s="25" t="s">
        <v>83</v>
      </c>
      <c r="J97" s="3" t="s">
        <v>77</v>
      </c>
      <c r="K97" s="1">
        <v>1</v>
      </c>
      <c r="L97" s="24">
        <v>42795</v>
      </c>
      <c r="M97" s="24">
        <v>43100</v>
      </c>
      <c r="N97" s="4">
        <v>43.571428571428569</v>
      </c>
      <c r="O97" s="8" t="s">
        <v>1657</v>
      </c>
      <c r="P97" s="6" t="s">
        <v>78</v>
      </c>
      <c r="Q97" s="188">
        <v>1</v>
      </c>
      <c r="R97" s="25" t="s">
        <v>1658</v>
      </c>
      <c r="S97" s="462">
        <f t="shared" si="2"/>
        <v>44</v>
      </c>
      <c r="T97" s="2" t="s">
        <v>1416</v>
      </c>
      <c r="U97" s="6"/>
      <c r="V97" s="3" t="s">
        <v>90</v>
      </c>
      <c r="W97" s="6"/>
      <c r="X97" s="6"/>
      <c r="Y97" s="3"/>
      <c r="Z97" s="3"/>
      <c r="AA97" s="3"/>
      <c r="AB97" s="25" t="s">
        <v>1658</v>
      </c>
      <c r="AC97" s="25" t="s">
        <v>1658</v>
      </c>
      <c r="AD97" s="25" t="s">
        <v>2675</v>
      </c>
      <c r="AE97" s="25" t="s">
        <v>1658</v>
      </c>
      <c r="AF97" s="25" t="s">
        <v>2675</v>
      </c>
      <c r="AG97" s="13" t="s">
        <v>1658</v>
      </c>
      <c r="AH97" s="13" t="s">
        <v>1658</v>
      </c>
      <c r="AI97" s="13" t="s">
        <v>1658</v>
      </c>
      <c r="AJ97" s="67" t="s">
        <v>922</v>
      </c>
      <c r="AK97" s="70"/>
      <c r="AL97" s="71" t="s">
        <v>1090</v>
      </c>
      <c r="AM97" s="73"/>
      <c r="AN97" s="67"/>
      <c r="AO97" s="67"/>
      <c r="AP97" s="67" t="s">
        <v>1402</v>
      </c>
    </row>
    <row r="98" spans="2:42" s="18" customFormat="1" ht="159.94999999999999" hidden="1" customHeight="1" x14ac:dyDescent="0.25">
      <c r="B98" s="64" t="s">
        <v>2645</v>
      </c>
      <c r="C98" s="6" t="s">
        <v>15</v>
      </c>
      <c r="D98" s="104">
        <v>43026</v>
      </c>
      <c r="E98" s="64" t="s">
        <v>1562</v>
      </c>
      <c r="F98" s="2" t="s">
        <v>1123</v>
      </c>
      <c r="G98" s="3" t="s">
        <v>31</v>
      </c>
      <c r="H98" s="3" t="s">
        <v>32</v>
      </c>
      <c r="I98" s="25" t="s">
        <v>32</v>
      </c>
      <c r="J98" s="3" t="s">
        <v>33</v>
      </c>
      <c r="K98" s="1">
        <v>1</v>
      </c>
      <c r="L98" s="24">
        <v>42737</v>
      </c>
      <c r="M98" s="24">
        <v>43100</v>
      </c>
      <c r="N98" s="4">
        <v>51.857142857142854</v>
      </c>
      <c r="O98" s="8" t="s">
        <v>34</v>
      </c>
      <c r="P98" s="6" t="s">
        <v>35</v>
      </c>
      <c r="Q98" s="188">
        <v>1</v>
      </c>
      <c r="R98" s="2" t="s">
        <v>1476</v>
      </c>
      <c r="S98" s="462">
        <f t="shared" si="2"/>
        <v>151</v>
      </c>
      <c r="T98" s="2" t="s">
        <v>1416</v>
      </c>
      <c r="U98" s="3" t="s">
        <v>36</v>
      </c>
      <c r="V98" s="6" t="s">
        <v>1427</v>
      </c>
      <c r="W98" s="6" t="s">
        <v>1427</v>
      </c>
      <c r="X98" s="6" t="s">
        <v>1427</v>
      </c>
      <c r="Y98" s="6" t="s">
        <v>1427</v>
      </c>
      <c r="Z98" s="6" t="s">
        <v>1427</v>
      </c>
      <c r="AA98" s="6" t="s">
        <v>1427</v>
      </c>
      <c r="AB98" s="6" t="s">
        <v>1427</v>
      </c>
      <c r="AC98" s="6" t="s">
        <v>1427</v>
      </c>
      <c r="AD98" s="59" t="s">
        <v>2669</v>
      </c>
      <c r="AE98" s="6" t="s">
        <v>1427</v>
      </c>
      <c r="AF98" s="59" t="s">
        <v>2669</v>
      </c>
      <c r="AG98" s="71" t="s">
        <v>1427</v>
      </c>
      <c r="AH98" s="169" t="s">
        <v>1427</v>
      </c>
      <c r="AI98" s="169" t="s">
        <v>1427</v>
      </c>
      <c r="AJ98" s="67" t="s">
        <v>922</v>
      </c>
      <c r="AK98" s="70">
        <v>43122</v>
      </c>
      <c r="AL98" s="71" t="s">
        <v>1090</v>
      </c>
      <c r="AM98" s="73"/>
      <c r="AN98" s="67"/>
      <c r="AO98" s="67"/>
      <c r="AP98" s="67" t="s">
        <v>1402</v>
      </c>
    </row>
    <row r="99" spans="2:42" s="18" customFormat="1" ht="159.94999999999999" hidden="1" customHeight="1" x14ac:dyDescent="0.25">
      <c r="B99" s="64" t="s">
        <v>2646</v>
      </c>
      <c r="C99" s="6" t="s">
        <v>15</v>
      </c>
      <c r="D99" s="104">
        <v>43026</v>
      </c>
      <c r="E99" s="64" t="s">
        <v>1562</v>
      </c>
      <c r="F99" s="2" t="s">
        <v>1124</v>
      </c>
      <c r="G99" s="3" t="s">
        <v>37</v>
      </c>
      <c r="H99" s="3" t="s">
        <v>38</v>
      </c>
      <c r="I99" s="25" t="s">
        <v>39</v>
      </c>
      <c r="J99" s="3" t="s">
        <v>40</v>
      </c>
      <c r="K99" s="1">
        <v>1</v>
      </c>
      <c r="L99" s="24">
        <v>42795</v>
      </c>
      <c r="M99" s="24">
        <v>43160</v>
      </c>
      <c r="N99" s="4">
        <v>52.142857142857146</v>
      </c>
      <c r="O99" s="8" t="s">
        <v>34</v>
      </c>
      <c r="P99" s="6" t="s">
        <v>35</v>
      </c>
      <c r="Q99" s="188">
        <v>1</v>
      </c>
      <c r="R99" s="5" t="s">
        <v>1832</v>
      </c>
      <c r="S99" s="462">
        <f t="shared" si="2"/>
        <v>390</v>
      </c>
      <c r="T99" s="2" t="s">
        <v>1416</v>
      </c>
      <c r="U99" s="2" t="s">
        <v>1477</v>
      </c>
      <c r="V99" s="3" t="s">
        <v>41</v>
      </c>
      <c r="W99" s="6" t="s">
        <v>1430</v>
      </c>
      <c r="X99" s="6" t="s">
        <v>1430</v>
      </c>
      <c r="Y99" s="6" t="s">
        <v>1430</v>
      </c>
      <c r="Z99" s="6" t="s">
        <v>1430</v>
      </c>
      <c r="AA99" s="6" t="s">
        <v>1430</v>
      </c>
      <c r="AB99" s="6" t="s">
        <v>1430</v>
      </c>
      <c r="AC99" s="59" t="s">
        <v>1430</v>
      </c>
      <c r="AD99" s="59" t="s">
        <v>2665</v>
      </c>
      <c r="AE99" s="59" t="s">
        <v>1430</v>
      </c>
      <c r="AF99" s="59" t="s">
        <v>2665</v>
      </c>
      <c r="AG99" s="71" t="s">
        <v>1430</v>
      </c>
      <c r="AH99" s="71" t="s">
        <v>1430</v>
      </c>
      <c r="AI99" s="71" t="s">
        <v>1430</v>
      </c>
      <c r="AJ99" s="67" t="s">
        <v>922</v>
      </c>
      <c r="AK99" s="70">
        <v>43307</v>
      </c>
      <c r="AL99" s="71" t="s">
        <v>1090</v>
      </c>
      <c r="AM99" s="73"/>
      <c r="AN99" s="67"/>
      <c r="AO99" s="67"/>
      <c r="AP99" s="67" t="s">
        <v>1402</v>
      </c>
    </row>
    <row r="100" spans="2:42" s="18" customFormat="1" ht="159.94999999999999" hidden="1" customHeight="1" x14ac:dyDescent="0.25">
      <c r="B100" s="64" t="s">
        <v>2647</v>
      </c>
      <c r="C100" s="6" t="s">
        <v>15</v>
      </c>
      <c r="D100" s="104">
        <v>43026</v>
      </c>
      <c r="E100" s="64" t="s">
        <v>1563</v>
      </c>
      <c r="F100" s="2" t="s">
        <v>1309</v>
      </c>
      <c r="G100" s="3" t="s">
        <v>31</v>
      </c>
      <c r="H100" s="3" t="s">
        <v>42</v>
      </c>
      <c r="I100" s="25" t="s">
        <v>43</v>
      </c>
      <c r="J100" s="3" t="s">
        <v>33</v>
      </c>
      <c r="K100" s="1">
        <v>1</v>
      </c>
      <c r="L100" s="24">
        <v>42737</v>
      </c>
      <c r="M100" s="24">
        <v>43100</v>
      </c>
      <c r="N100" s="4">
        <v>51.857142857142854</v>
      </c>
      <c r="O100" s="8" t="s">
        <v>34</v>
      </c>
      <c r="P100" s="6" t="s">
        <v>35</v>
      </c>
      <c r="Q100" s="188">
        <v>1</v>
      </c>
      <c r="R100" s="2" t="s">
        <v>1478</v>
      </c>
      <c r="S100" s="462">
        <f t="shared" si="2"/>
        <v>246</v>
      </c>
      <c r="T100" s="2" t="s">
        <v>1416</v>
      </c>
      <c r="U100" s="3" t="s">
        <v>36</v>
      </c>
      <c r="V100" s="6" t="s">
        <v>1427</v>
      </c>
      <c r="W100" s="6" t="s">
        <v>1427</v>
      </c>
      <c r="X100" s="6" t="s">
        <v>1427</v>
      </c>
      <c r="Y100" s="6" t="s">
        <v>1427</v>
      </c>
      <c r="Z100" s="6" t="s">
        <v>1427</v>
      </c>
      <c r="AA100" s="6" t="s">
        <v>1427</v>
      </c>
      <c r="AB100" s="6" t="s">
        <v>1427</v>
      </c>
      <c r="AC100" s="6" t="s">
        <v>1427</v>
      </c>
      <c r="AD100" s="59" t="s">
        <v>2669</v>
      </c>
      <c r="AE100" s="6" t="s">
        <v>1427</v>
      </c>
      <c r="AF100" s="59" t="s">
        <v>2669</v>
      </c>
      <c r="AG100" s="71" t="s">
        <v>1427</v>
      </c>
      <c r="AH100" s="169" t="s">
        <v>1427</v>
      </c>
      <c r="AI100" s="169" t="s">
        <v>1427</v>
      </c>
      <c r="AJ100" s="67" t="s">
        <v>922</v>
      </c>
      <c r="AK100" s="70">
        <v>43122</v>
      </c>
      <c r="AL100" s="71" t="s">
        <v>1090</v>
      </c>
      <c r="AM100" s="73"/>
      <c r="AN100" s="67"/>
      <c r="AO100" s="67"/>
      <c r="AP100" s="67" t="s">
        <v>1402</v>
      </c>
    </row>
    <row r="101" spans="2:42" s="18" customFormat="1" ht="159.94999999999999" hidden="1" customHeight="1" x14ac:dyDescent="0.25">
      <c r="B101" s="64" t="s">
        <v>2648</v>
      </c>
      <c r="C101" s="6" t="s">
        <v>15</v>
      </c>
      <c r="D101" s="104">
        <v>43026</v>
      </c>
      <c r="E101" s="64" t="s">
        <v>1563</v>
      </c>
      <c r="F101" s="2" t="s">
        <v>1309</v>
      </c>
      <c r="G101" s="3" t="s">
        <v>44</v>
      </c>
      <c r="H101" s="3" t="s">
        <v>45</v>
      </c>
      <c r="I101" s="25" t="s">
        <v>45</v>
      </c>
      <c r="J101" s="3" t="s">
        <v>46</v>
      </c>
      <c r="K101" s="1">
        <v>1</v>
      </c>
      <c r="L101" s="24">
        <v>42737</v>
      </c>
      <c r="M101" s="24">
        <v>43100</v>
      </c>
      <c r="N101" s="4">
        <v>51.857142857142854</v>
      </c>
      <c r="O101" s="6" t="s">
        <v>29</v>
      </c>
      <c r="P101" s="6"/>
      <c r="Q101" s="188">
        <v>1</v>
      </c>
      <c r="R101" s="2" t="s">
        <v>1479</v>
      </c>
      <c r="S101" s="462">
        <f t="shared" si="2"/>
        <v>154</v>
      </c>
      <c r="T101" s="2" t="s">
        <v>1416</v>
      </c>
      <c r="U101" s="3" t="s">
        <v>47</v>
      </c>
      <c r="V101" s="6" t="s">
        <v>1427</v>
      </c>
      <c r="W101" s="6" t="s">
        <v>1427</v>
      </c>
      <c r="X101" s="6" t="s">
        <v>1427</v>
      </c>
      <c r="Y101" s="6" t="s">
        <v>1427</v>
      </c>
      <c r="Z101" s="6" t="s">
        <v>1427</v>
      </c>
      <c r="AA101" s="6" t="s">
        <v>1427</v>
      </c>
      <c r="AB101" s="6" t="s">
        <v>1427</v>
      </c>
      <c r="AC101" s="6" t="s">
        <v>1427</v>
      </c>
      <c r="AD101" s="59" t="s">
        <v>2669</v>
      </c>
      <c r="AE101" s="6" t="s">
        <v>1427</v>
      </c>
      <c r="AF101" s="59" t="s">
        <v>2669</v>
      </c>
      <c r="AG101" s="71" t="s">
        <v>1427</v>
      </c>
      <c r="AH101" s="169" t="s">
        <v>1427</v>
      </c>
      <c r="AI101" s="169" t="s">
        <v>1427</v>
      </c>
      <c r="AJ101" s="67" t="s">
        <v>922</v>
      </c>
      <c r="AK101" s="70">
        <v>43122</v>
      </c>
      <c r="AL101" s="71" t="s">
        <v>1090</v>
      </c>
      <c r="AM101" s="73"/>
      <c r="AN101" s="67"/>
      <c r="AO101" s="67"/>
      <c r="AP101" s="67" t="s">
        <v>1402</v>
      </c>
    </row>
    <row r="102" spans="2:42" s="18" customFormat="1" ht="159.94999999999999" hidden="1" customHeight="1" x14ac:dyDescent="0.25">
      <c r="B102" s="64" t="s">
        <v>2649</v>
      </c>
      <c r="C102" s="6" t="s">
        <v>15</v>
      </c>
      <c r="D102" s="104">
        <v>43026</v>
      </c>
      <c r="E102" s="64" t="s">
        <v>1521</v>
      </c>
      <c r="F102" s="2" t="s">
        <v>1125</v>
      </c>
      <c r="G102" s="3" t="s">
        <v>48</v>
      </c>
      <c r="H102" s="3" t="s">
        <v>32</v>
      </c>
      <c r="I102" s="25" t="s">
        <v>49</v>
      </c>
      <c r="J102" s="3" t="s">
        <v>33</v>
      </c>
      <c r="K102" s="1">
        <v>1</v>
      </c>
      <c r="L102" s="24">
        <v>42737</v>
      </c>
      <c r="M102" s="24">
        <v>43100</v>
      </c>
      <c r="N102" s="4">
        <v>51.857142857142854</v>
      </c>
      <c r="O102" s="8" t="s">
        <v>34</v>
      </c>
      <c r="P102" s="6" t="s">
        <v>35</v>
      </c>
      <c r="Q102" s="188">
        <v>1</v>
      </c>
      <c r="R102" s="2" t="s">
        <v>1476</v>
      </c>
      <c r="S102" s="462">
        <f t="shared" si="2"/>
        <v>151</v>
      </c>
      <c r="T102" s="2" t="s">
        <v>1416</v>
      </c>
      <c r="U102" s="3" t="s">
        <v>36</v>
      </c>
      <c r="V102" s="6" t="s">
        <v>1427</v>
      </c>
      <c r="W102" s="6" t="s">
        <v>1427</v>
      </c>
      <c r="X102" s="6" t="s">
        <v>1427</v>
      </c>
      <c r="Y102" s="6" t="s">
        <v>1427</v>
      </c>
      <c r="Z102" s="6" t="s">
        <v>1427</v>
      </c>
      <c r="AA102" s="6" t="s">
        <v>1427</v>
      </c>
      <c r="AB102" s="6" t="s">
        <v>1427</v>
      </c>
      <c r="AC102" s="6" t="s">
        <v>1427</v>
      </c>
      <c r="AD102" s="59" t="s">
        <v>2669</v>
      </c>
      <c r="AE102" s="6" t="s">
        <v>1427</v>
      </c>
      <c r="AF102" s="59" t="s">
        <v>2669</v>
      </c>
      <c r="AG102" s="71" t="s">
        <v>1427</v>
      </c>
      <c r="AH102" s="169" t="s">
        <v>1427</v>
      </c>
      <c r="AI102" s="169" t="s">
        <v>1427</v>
      </c>
      <c r="AJ102" s="67" t="s">
        <v>922</v>
      </c>
      <c r="AK102" s="70">
        <v>43122</v>
      </c>
      <c r="AL102" s="71" t="s">
        <v>1090</v>
      </c>
      <c r="AM102" s="73"/>
      <c r="AN102" s="67"/>
      <c r="AO102" s="67"/>
      <c r="AP102" s="67" t="s">
        <v>1402</v>
      </c>
    </row>
    <row r="103" spans="2:42" s="18" customFormat="1" ht="159.94999999999999" hidden="1" customHeight="1" x14ac:dyDescent="0.25">
      <c r="B103" s="64" t="s">
        <v>2650</v>
      </c>
      <c r="C103" s="6" t="s">
        <v>15</v>
      </c>
      <c r="D103" s="104">
        <v>43026</v>
      </c>
      <c r="E103" s="64" t="s">
        <v>1521</v>
      </c>
      <c r="F103" s="2" t="s">
        <v>1125</v>
      </c>
      <c r="G103" s="11" t="s">
        <v>467</v>
      </c>
      <c r="H103" s="11" t="s">
        <v>468</v>
      </c>
      <c r="I103" s="25" t="s">
        <v>469</v>
      </c>
      <c r="J103" s="11" t="s">
        <v>470</v>
      </c>
      <c r="K103" s="10">
        <v>100</v>
      </c>
      <c r="L103" s="28">
        <v>42856</v>
      </c>
      <c r="M103" s="28">
        <v>43281</v>
      </c>
      <c r="N103" s="4">
        <v>60.714285714285715</v>
      </c>
      <c r="O103" s="8" t="s">
        <v>34</v>
      </c>
      <c r="P103" s="59" t="s">
        <v>471</v>
      </c>
      <c r="Q103" s="188">
        <v>100</v>
      </c>
      <c r="R103" s="2" t="s">
        <v>1480</v>
      </c>
      <c r="S103" s="462">
        <f t="shared" si="2"/>
        <v>100</v>
      </c>
      <c r="T103" s="2" t="s">
        <v>1416</v>
      </c>
      <c r="U103" s="11" t="s">
        <v>472</v>
      </c>
      <c r="V103" s="6" t="s">
        <v>1427</v>
      </c>
      <c r="W103" s="6" t="s">
        <v>1427</v>
      </c>
      <c r="X103" s="6" t="s">
        <v>1427</v>
      </c>
      <c r="Y103" s="6" t="s">
        <v>1427</v>
      </c>
      <c r="Z103" s="6" t="s">
        <v>1427</v>
      </c>
      <c r="AA103" s="6" t="s">
        <v>1427</v>
      </c>
      <c r="AB103" s="6" t="s">
        <v>1427</v>
      </c>
      <c r="AC103" s="6" t="s">
        <v>1427</v>
      </c>
      <c r="AD103" s="59" t="s">
        <v>2669</v>
      </c>
      <c r="AE103" s="6" t="s">
        <v>1427</v>
      </c>
      <c r="AF103" s="59" t="s">
        <v>2669</v>
      </c>
      <c r="AG103" s="71" t="s">
        <v>1427</v>
      </c>
      <c r="AH103" s="169" t="s">
        <v>1427</v>
      </c>
      <c r="AI103" s="169" t="s">
        <v>1427</v>
      </c>
      <c r="AJ103" s="67" t="s">
        <v>922</v>
      </c>
      <c r="AK103" s="70">
        <v>43122</v>
      </c>
      <c r="AL103" s="71" t="s">
        <v>1090</v>
      </c>
      <c r="AM103" s="73"/>
      <c r="AN103" s="67"/>
      <c r="AO103" s="67"/>
      <c r="AP103" s="67" t="s">
        <v>1402</v>
      </c>
    </row>
    <row r="104" spans="2:42" s="18" customFormat="1" ht="159.94999999999999" hidden="1" customHeight="1" x14ac:dyDescent="0.25">
      <c r="B104" s="64" t="s">
        <v>2651</v>
      </c>
      <c r="C104" s="6" t="s">
        <v>15</v>
      </c>
      <c r="D104" s="104">
        <v>43026</v>
      </c>
      <c r="E104" s="64" t="s">
        <v>1523</v>
      </c>
      <c r="F104" s="2" t="s">
        <v>1126</v>
      </c>
      <c r="G104" s="3" t="s">
        <v>50</v>
      </c>
      <c r="H104" s="3" t="s">
        <v>51</v>
      </c>
      <c r="I104" s="25" t="s">
        <v>52</v>
      </c>
      <c r="J104" s="3" t="s">
        <v>33</v>
      </c>
      <c r="K104" s="1">
        <v>1</v>
      </c>
      <c r="L104" s="24">
        <v>42737</v>
      </c>
      <c r="M104" s="24">
        <v>43100</v>
      </c>
      <c r="N104" s="4">
        <v>51.857142857142854</v>
      </c>
      <c r="O104" s="8" t="s">
        <v>34</v>
      </c>
      <c r="P104" s="6" t="s">
        <v>35</v>
      </c>
      <c r="Q104" s="188">
        <v>1</v>
      </c>
      <c r="R104" s="2" t="s">
        <v>1481</v>
      </c>
      <c r="S104" s="462">
        <f t="shared" si="2"/>
        <v>312</v>
      </c>
      <c r="T104" s="2" t="s">
        <v>1416</v>
      </c>
      <c r="U104" s="3" t="s">
        <v>36</v>
      </c>
      <c r="V104" s="6" t="s">
        <v>1427</v>
      </c>
      <c r="W104" s="6" t="s">
        <v>1427</v>
      </c>
      <c r="X104" s="6" t="s">
        <v>1427</v>
      </c>
      <c r="Y104" s="6" t="s">
        <v>1427</v>
      </c>
      <c r="Z104" s="6" t="s">
        <v>1427</v>
      </c>
      <c r="AA104" s="6" t="s">
        <v>1427</v>
      </c>
      <c r="AB104" s="6" t="s">
        <v>1427</v>
      </c>
      <c r="AC104" s="6" t="s">
        <v>1427</v>
      </c>
      <c r="AD104" s="59" t="s">
        <v>2669</v>
      </c>
      <c r="AE104" s="6" t="s">
        <v>1427</v>
      </c>
      <c r="AF104" s="59" t="s">
        <v>2669</v>
      </c>
      <c r="AG104" s="71" t="s">
        <v>1427</v>
      </c>
      <c r="AH104" s="169" t="s">
        <v>1427</v>
      </c>
      <c r="AI104" s="169" t="s">
        <v>1427</v>
      </c>
      <c r="AJ104" s="67" t="s">
        <v>922</v>
      </c>
      <c r="AK104" s="70">
        <v>43122</v>
      </c>
      <c r="AL104" s="71" t="s">
        <v>1090</v>
      </c>
      <c r="AM104" s="73"/>
      <c r="AN104" s="67"/>
      <c r="AO104" s="67"/>
      <c r="AP104" s="67" t="s">
        <v>1402</v>
      </c>
    </row>
    <row r="105" spans="2:42" s="18" customFormat="1" ht="159.94999999999999" hidden="1" customHeight="1" x14ac:dyDescent="0.25">
      <c r="B105" s="64" t="s">
        <v>2194</v>
      </c>
      <c r="C105" s="6" t="s">
        <v>15</v>
      </c>
      <c r="D105" s="104">
        <v>43026</v>
      </c>
      <c r="E105" s="64" t="s">
        <v>1564</v>
      </c>
      <c r="F105" s="2" t="s">
        <v>1127</v>
      </c>
      <c r="G105" s="3" t="s">
        <v>31</v>
      </c>
      <c r="H105" s="3" t="s">
        <v>42</v>
      </c>
      <c r="I105" s="25" t="s">
        <v>52</v>
      </c>
      <c r="J105" s="3" t="s">
        <v>33</v>
      </c>
      <c r="K105" s="1">
        <v>1</v>
      </c>
      <c r="L105" s="24">
        <v>42737</v>
      </c>
      <c r="M105" s="24">
        <v>43100</v>
      </c>
      <c r="N105" s="4">
        <v>51.857142857142854</v>
      </c>
      <c r="O105" s="8" t="s">
        <v>34</v>
      </c>
      <c r="P105" s="6" t="s">
        <v>35</v>
      </c>
      <c r="Q105" s="188">
        <v>1</v>
      </c>
      <c r="R105" s="2" t="s">
        <v>1481</v>
      </c>
      <c r="S105" s="462">
        <f t="shared" si="2"/>
        <v>312</v>
      </c>
      <c r="T105" s="2" t="s">
        <v>1416</v>
      </c>
      <c r="U105" s="3" t="s">
        <v>36</v>
      </c>
      <c r="V105" s="6" t="s">
        <v>1427</v>
      </c>
      <c r="W105" s="6" t="s">
        <v>1427</v>
      </c>
      <c r="X105" s="6" t="s">
        <v>1427</v>
      </c>
      <c r="Y105" s="6" t="s">
        <v>1427</v>
      </c>
      <c r="Z105" s="6" t="s">
        <v>1427</v>
      </c>
      <c r="AA105" s="6" t="s">
        <v>1427</v>
      </c>
      <c r="AB105" s="6" t="s">
        <v>1427</v>
      </c>
      <c r="AC105" s="6" t="s">
        <v>1427</v>
      </c>
      <c r="AD105" s="59" t="s">
        <v>2669</v>
      </c>
      <c r="AE105" s="6" t="s">
        <v>1427</v>
      </c>
      <c r="AF105" s="59" t="s">
        <v>2669</v>
      </c>
      <c r="AG105" s="71" t="s">
        <v>1427</v>
      </c>
      <c r="AH105" s="169" t="s">
        <v>1427</v>
      </c>
      <c r="AI105" s="169" t="s">
        <v>1427</v>
      </c>
      <c r="AJ105" s="67" t="s">
        <v>922</v>
      </c>
      <c r="AK105" s="70">
        <v>43122</v>
      </c>
      <c r="AL105" s="71" t="s">
        <v>1090</v>
      </c>
      <c r="AM105" s="73"/>
      <c r="AN105" s="67"/>
      <c r="AO105" s="67"/>
      <c r="AP105" s="67" t="s">
        <v>1402</v>
      </c>
    </row>
    <row r="106" spans="2:42" s="18" customFormat="1" ht="159.94999999999999" hidden="1" customHeight="1" x14ac:dyDescent="0.25">
      <c r="B106" s="64" t="s">
        <v>2195</v>
      </c>
      <c r="C106" s="6" t="s">
        <v>15</v>
      </c>
      <c r="D106" s="104">
        <v>43026</v>
      </c>
      <c r="E106" s="64" t="s">
        <v>1565</v>
      </c>
      <c r="F106" s="2" t="s">
        <v>1128</v>
      </c>
      <c r="G106" s="3" t="s">
        <v>50</v>
      </c>
      <c r="H106" s="3" t="s">
        <v>51</v>
      </c>
      <c r="I106" s="25" t="s">
        <v>52</v>
      </c>
      <c r="J106" s="3" t="s">
        <v>33</v>
      </c>
      <c r="K106" s="1">
        <v>1</v>
      </c>
      <c r="L106" s="24">
        <v>42737</v>
      </c>
      <c r="M106" s="24">
        <v>43100</v>
      </c>
      <c r="N106" s="4">
        <v>51.857142857142854</v>
      </c>
      <c r="O106" s="8" t="s">
        <v>34</v>
      </c>
      <c r="P106" s="6" t="s">
        <v>35</v>
      </c>
      <c r="Q106" s="188">
        <v>1</v>
      </c>
      <c r="R106" s="2" t="s">
        <v>1481</v>
      </c>
      <c r="S106" s="462">
        <f t="shared" si="2"/>
        <v>312</v>
      </c>
      <c r="T106" s="2" t="s">
        <v>1416</v>
      </c>
      <c r="U106" s="3" t="s">
        <v>36</v>
      </c>
      <c r="V106" s="6" t="s">
        <v>1427</v>
      </c>
      <c r="W106" s="6" t="s">
        <v>1427</v>
      </c>
      <c r="X106" s="6" t="s">
        <v>1427</v>
      </c>
      <c r="Y106" s="6" t="s">
        <v>1427</v>
      </c>
      <c r="Z106" s="6" t="s">
        <v>1427</v>
      </c>
      <c r="AA106" s="6" t="s">
        <v>1427</v>
      </c>
      <c r="AB106" s="6" t="s">
        <v>1427</v>
      </c>
      <c r="AC106" s="6" t="s">
        <v>1427</v>
      </c>
      <c r="AD106" s="59" t="s">
        <v>2669</v>
      </c>
      <c r="AE106" s="6" t="s">
        <v>1427</v>
      </c>
      <c r="AF106" s="59" t="s">
        <v>2669</v>
      </c>
      <c r="AG106" s="71" t="s">
        <v>1427</v>
      </c>
      <c r="AH106" s="169" t="s">
        <v>1427</v>
      </c>
      <c r="AI106" s="169" t="s">
        <v>1427</v>
      </c>
      <c r="AJ106" s="67" t="s">
        <v>922</v>
      </c>
      <c r="AK106" s="70">
        <v>43122</v>
      </c>
      <c r="AL106" s="71" t="s">
        <v>1090</v>
      </c>
      <c r="AM106" s="73"/>
      <c r="AN106" s="67"/>
      <c r="AO106" s="67"/>
      <c r="AP106" s="67" t="s">
        <v>1402</v>
      </c>
    </row>
    <row r="107" spans="2:42" s="18" customFormat="1" ht="159.94999999999999" hidden="1" customHeight="1" x14ac:dyDescent="0.25">
      <c r="B107" s="64" t="s">
        <v>2196</v>
      </c>
      <c r="C107" s="6" t="s">
        <v>15</v>
      </c>
      <c r="D107" s="104">
        <v>43026</v>
      </c>
      <c r="E107" s="64" t="s">
        <v>1569</v>
      </c>
      <c r="F107" s="3" t="s">
        <v>404</v>
      </c>
      <c r="G107" s="3" t="s">
        <v>50</v>
      </c>
      <c r="H107" s="3" t="s">
        <v>405</v>
      </c>
      <c r="I107" s="25" t="s">
        <v>406</v>
      </c>
      <c r="J107" s="3" t="s">
        <v>33</v>
      </c>
      <c r="K107" s="1">
        <v>3</v>
      </c>
      <c r="L107" s="24">
        <v>42737</v>
      </c>
      <c r="M107" s="24">
        <v>43100</v>
      </c>
      <c r="N107" s="4">
        <v>51.857142857142854</v>
      </c>
      <c r="O107" s="8" t="s">
        <v>34</v>
      </c>
      <c r="P107" s="59" t="s">
        <v>35</v>
      </c>
      <c r="Q107" s="188">
        <v>3</v>
      </c>
      <c r="R107" s="3" t="s">
        <v>1482</v>
      </c>
      <c r="S107" s="462">
        <f t="shared" si="2"/>
        <v>353</v>
      </c>
      <c r="T107" s="2" t="s">
        <v>1416</v>
      </c>
      <c r="U107" s="3" t="s">
        <v>36</v>
      </c>
      <c r="V107" s="6" t="s">
        <v>1427</v>
      </c>
      <c r="W107" s="6" t="s">
        <v>1427</v>
      </c>
      <c r="X107" s="6" t="s">
        <v>1427</v>
      </c>
      <c r="Y107" s="6" t="s">
        <v>1427</v>
      </c>
      <c r="Z107" s="6" t="s">
        <v>1427</v>
      </c>
      <c r="AA107" s="6" t="s">
        <v>1427</v>
      </c>
      <c r="AB107" s="6" t="s">
        <v>1427</v>
      </c>
      <c r="AC107" s="6" t="s">
        <v>1427</v>
      </c>
      <c r="AD107" s="59" t="s">
        <v>2669</v>
      </c>
      <c r="AE107" s="6" t="s">
        <v>1427</v>
      </c>
      <c r="AF107" s="59" t="s">
        <v>2669</v>
      </c>
      <c r="AG107" s="71" t="s">
        <v>1427</v>
      </c>
      <c r="AH107" s="169" t="s">
        <v>1427</v>
      </c>
      <c r="AI107" s="169" t="s">
        <v>1427</v>
      </c>
      <c r="AJ107" s="67" t="s">
        <v>922</v>
      </c>
      <c r="AK107" s="70">
        <v>43122</v>
      </c>
      <c r="AL107" s="71" t="s">
        <v>1090</v>
      </c>
      <c r="AM107" s="73"/>
      <c r="AN107" s="67"/>
      <c r="AO107" s="67"/>
      <c r="AP107" s="67" t="s">
        <v>1402</v>
      </c>
    </row>
    <row r="108" spans="2:42" s="18" customFormat="1" ht="159.94999999999999" hidden="1" customHeight="1" x14ac:dyDescent="0.25">
      <c r="B108" s="64" t="s">
        <v>2197</v>
      </c>
      <c r="C108" s="6" t="s">
        <v>15</v>
      </c>
      <c r="D108" s="104">
        <v>43026</v>
      </c>
      <c r="E108" s="64" t="s">
        <v>1570</v>
      </c>
      <c r="F108" s="2" t="s">
        <v>1129</v>
      </c>
      <c r="G108" s="3" t="s">
        <v>19</v>
      </c>
      <c r="H108" s="3" t="s">
        <v>59</v>
      </c>
      <c r="I108" s="25" t="s">
        <v>60</v>
      </c>
      <c r="J108" s="3" t="s">
        <v>22</v>
      </c>
      <c r="K108" s="1">
        <v>1</v>
      </c>
      <c r="L108" s="24">
        <v>42795</v>
      </c>
      <c r="M108" s="24">
        <v>43100</v>
      </c>
      <c r="N108" s="4">
        <v>43.571428571428569</v>
      </c>
      <c r="O108" s="6" t="s">
        <v>61</v>
      </c>
      <c r="P108" s="6"/>
      <c r="Q108" s="188">
        <v>1</v>
      </c>
      <c r="R108" s="3" t="s">
        <v>1483</v>
      </c>
      <c r="S108" s="462">
        <f t="shared" si="2"/>
        <v>154</v>
      </c>
      <c r="T108" s="2" t="s">
        <v>1416</v>
      </c>
      <c r="U108" s="3" t="s">
        <v>62</v>
      </c>
      <c r="V108" s="6" t="s">
        <v>1427</v>
      </c>
      <c r="W108" s="6" t="s">
        <v>1427</v>
      </c>
      <c r="X108" s="6" t="s">
        <v>1427</v>
      </c>
      <c r="Y108" s="6" t="s">
        <v>1427</v>
      </c>
      <c r="Z108" s="6" t="s">
        <v>1427</v>
      </c>
      <c r="AA108" s="6" t="s">
        <v>1427</v>
      </c>
      <c r="AB108" s="6" t="s">
        <v>1427</v>
      </c>
      <c r="AC108" s="6" t="s">
        <v>1427</v>
      </c>
      <c r="AD108" s="59" t="s">
        <v>2669</v>
      </c>
      <c r="AE108" s="6" t="s">
        <v>1427</v>
      </c>
      <c r="AF108" s="59" t="s">
        <v>2669</v>
      </c>
      <c r="AG108" s="71" t="s">
        <v>1427</v>
      </c>
      <c r="AH108" s="169" t="s">
        <v>1427</v>
      </c>
      <c r="AI108" s="169" t="s">
        <v>1427</v>
      </c>
      <c r="AJ108" s="67" t="s">
        <v>922</v>
      </c>
      <c r="AK108" s="70">
        <v>43122</v>
      </c>
      <c r="AL108" s="71" t="s">
        <v>1090</v>
      </c>
      <c r="AM108" s="73"/>
      <c r="AN108" s="67"/>
      <c r="AO108" s="67"/>
      <c r="AP108" s="67" t="s">
        <v>1402</v>
      </c>
    </row>
    <row r="109" spans="2:42" s="18" customFormat="1" ht="159.94999999999999" hidden="1" customHeight="1" x14ac:dyDescent="0.25">
      <c r="B109" s="64" t="s">
        <v>2198</v>
      </c>
      <c r="C109" s="6" t="s">
        <v>15</v>
      </c>
      <c r="D109" s="104">
        <v>43026</v>
      </c>
      <c r="E109" s="64" t="s">
        <v>1572</v>
      </c>
      <c r="F109" s="2" t="s">
        <v>1130</v>
      </c>
      <c r="G109" s="3" t="s">
        <v>63</v>
      </c>
      <c r="H109" s="3" t="s">
        <v>64</v>
      </c>
      <c r="I109" s="25" t="s">
        <v>64</v>
      </c>
      <c r="J109" s="3" t="s">
        <v>65</v>
      </c>
      <c r="K109" s="1">
        <v>1</v>
      </c>
      <c r="L109" s="24">
        <v>42767</v>
      </c>
      <c r="M109" s="24">
        <v>42916</v>
      </c>
      <c r="N109" s="4">
        <v>21.285714285714285</v>
      </c>
      <c r="O109" s="6" t="s">
        <v>61</v>
      </c>
      <c r="P109" s="6"/>
      <c r="Q109" s="188">
        <v>1</v>
      </c>
      <c r="R109" s="3" t="s">
        <v>1484</v>
      </c>
      <c r="S109" s="462">
        <f t="shared" si="2"/>
        <v>377</v>
      </c>
      <c r="T109" s="2" t="s">
        <v>1416</v>
      </c>
      <c r="U109" s="3" t="s">
        <v>66</v>
      </c>
      <c r="V109" s="6" t="s">
        <v>1427</v>
      </c>
      <c r="W109" s="6" t="s">
        <v>1427</v>
      </c>
      <c r="X109" s="6" t="s">
        <v>1427</v>
      </c>
      <c r="Y109" s="6" t="s">
        <v>1427</v>
      </c>
      <c r="Z109" s="6" t="s">
        <v>1427</v>
      </c>
      <c r="AA109" s="6" t="s">
        <v>1427</v>
      </c>
      <c r="AB109" s="6" t="s">
        <v>1427</v>
      </c>
      <c r="AC109" s="6" t="s">
        <v>1427</v>
      </c>
      <c r="AD109" s="59" t="s">
        <v>2669</v>
      </c>
      <c r="AE109" s="6" t="s">
        <v>1427</v>
      </c>
      <c r="AF109" s="59" t="s">
        <v>2669</v>
      </c>
      <c r="AG109" s="71" t="s">
        <v>1427</v>
      </c>
      <c r="AH109" s="169" t="s">
        <v>1427</v>
      </c>
      <c r="AI109" s="169" t="s">
        <v>1427</v>
      </c>
      <c r="AJ109" s="67" t="s">
        <v>922</v>
      </c>
      <c r="AK109" s="70">
        <v>43122</v>
      </c>
      <c r="AL109" s="71" t="s">
        <v>1090</v>
      </c>
      <c r="AM109" s="73"/>
      <c r="AN109" s="67"/>
      <c r="AO109" s="67"/>
      <c r="AP109" s="67" t="s">
        <v>1402</v>
      </c>
    </row>
    <row r="110" spans="2:42" s="18" customFormat="1" ht="159.94999999999999" hidden="1" customHeight="1" x14ac:dyDescent="0.25">
      <c r="B110" s="64" t="s">
        <v>2199</v>
      </c>
      <c r="C110" s="6" t="s">
        <v>15</v>
      </c>
      <c r="D110" s="104">
        <v>43026</v>
      </c>
      <c r="E110" s="64" t="s">
        <v>1573</v>
      </c>
      <c r="F110" s="2" t="s">
        <v>1131</v>
      </c>
      <c r="G110" s="3" t="s">
        <v>67</v>
      </c>
      <c r="H110" s="3" t="s">
        <v>68</v>
      </c>
      <c r="I110" s="25" t="s">
        <v>69</v>
      </c>
      <c r="J110" s="3" t="s">
        <v>33</v>
      </c>
      <c r="K110" s="1">
        <v>1</v>
      </c>
      <c r="L110" s="24">
        <v>42767</v>
      </c>
      <c r="M110" s="24">
        <v>43008</v>
      </c>
      <c r="N110" s="4">
        <v>34.428571428571431</v>
      </c>
      <c r="O110" s="6" t="s">
        <v>61</v>
      </c>
      <c r="P110" s="6"/>
      <c r="Q110" s="188">
        <v>1</v>
      </c>
      <c r="R110" s="3" t="s">
        <v>1485</v>
      </c>
      <c r="S110" s="462">
        <f t="shared" si="2"/>
        <v>295</v>
      </c>
      <c r="T110" s="2" t="s">
        <v>1416</v>
      </c>
      <c r="U110" s="3" t="s">
        <v>70</v>
      </c>
      <c r="V110" s="6" t="s">
        <v>1427</v>
      </c>
      <c r="W110" s="6" t="s">
        <v>1427</v>
      </c>
      <c r="X110" s="6" t="s">
        <v>1427</v>
      </c>
      <c r="Y110" s="6" t="s">
        <v>1427</v>
      </c>
      <c r="Z110" s="6" t="s">
        <v>1427</v>
      </c>
      <c r="AA110" s="6" t="s">
        <v>1427</v>
      </c>
      <c r="AB110" s="6" t="s">
        <v>1427</v>
      </c>
      <c r="AC110" s="6" t="s">
        <v>1427</v>
      </c>
      <c r="AD110" s="59" t="s">
        <v>2669</v>
      </c>
      <c r="AE110" s="6" t="s">
        <v>1427</v>
      </c>
      <c r="AF110" s="59" t="s">
        <v>2669</v>
      </c>
      <c r="AG110" s="71" t="s">
        <v>1427</v>
      </c>
      <c r="AH110" s="169" t="s">
        <v>1427</v>
      </c>
      <c r="AI110" s="169" t="s">
        <v>1427</v>
      </c>
      <c r="AJ110" s="67" t="s">
        <v>922</v>
      </c>
      <c r="AK110" s="70">
        <v>43122</v>
      </c>
      <c r="AL110" s="71" t="s">
        <v>1090</v>
      </c>
      <c r="AM110" s="73"/>
      <c r="AN110" s="67"/>
      <c r="AO110" s="67"/>
      <c r="AP110" s="67" t="s">
        <v>1402</v>
      </c>
    </row>
    <row r="111" spans="2:42" s="18" customFormat="1" ht="159.94999999999999" hidden="1" customHeight="1" x14ac:dyDescent="0.25">
      <c r="B111" s="64" t="s">
        <v>2200</v>
      </c>
      <c r="C111" s="6" t="s">
        <v>15</v>
      </c>
      <c r="D111" s="104">
        <v>43026</v>
      </c>
      <c r="E111" s="64" t="s">
        <v>1574</v>
      </c>
      <c r="F111" s="2" t="s">
        <v>1132</v>
      </c>
      <c r="G111" s="3" t="s">
        <v>71</v>
      </c>
      <c r="H111" s="3" t="s">
        <v>72</v>
      </c>
      <c r="I111" s="25" t="s">
        <v>73</v>
      </c>
      <c r="J111" s="3" t="s">
        <v>33</v>
      </c>
      <c r="K111" s="1">
        <v>1</v>
      </c>
      <c r="L111" s="24">
        <v>42767</v>
      </c>
      <c r="M111" s="24">
        <v>43008</v>
      </c>
      <c r="N111" s="4">
        <v>34.428571428571431</v>
      </c>
      <c r="O111" s="6" t="s">
        <v>61</v>
      </c>
      <c r="P111" s="6"/>
      <c r="Q111" s="188">
        <v>1</v>
      </c>
      <c r="R111" s="3" t="s">
        <v>1486</v>
      </c>
      <c r="S111" s="462">
        <f t="shared" si="2"/>
        <v>310</v>
      </c>
      <c r="T111" s="2" t="s">
        <v>1416</v>
      </c>
      <c r="U111" s="3" t="s">
        <v>70</v>
      </c>
      <c r="V111" s="6" t="s">
        <v>1427</v>
      </c>
      <c r="W111" s="6" t="s">
        <v>1427</v>
      </c>
      <c r="X111" s="6" t="s">
        <v>1427</v>
      </c>
      <c r="Y111" s="6" t="s">
        <v>1427</v>
      </c>
      <c r="Z111" s="6" t="s">
        <v>1427</v>
      </c>
      <c r="AA111" s="6" t="s">
        <v>1427</v>
      </c>
      <c r="AB111" s="6" t="s">
        <v>1427</v>
      </c>
      <c r="AC111" s="6" t="s">
        <v>1427</v>
      </c>
      <c r="AD111" s="59" t="s">
        <v>2669</v>
      </c>
      <c r="AE111" s="6" t="s">
        <v>1427</v>
      </c>
      <c r="AF111" s="59" t="s">
        <v>2669</v>
      </c>
      <c r="AG111" s="71" t="s">
        <v>1427</v>
      </c>
      <c r="AH111" s="169" t="s">
        <v>1427</v>
      </c>
      <c r="AI111" s="169" t="s">
        <v>1427</v>
      </c>
      <c r="AJ111" s="67" t="s">
        <v>922</v>
      </c>
      <c r="AK111" s="70">
        <v>43122</v>
      </c>
      <c r="AL111" s="71" t="s">
        <v>1090</v>
      </c>
      <c r="AM111" s="73"/>
      <c r="AN111" s="67"/>
      <c r="AO111" s="67"/>
      <c r="AP111" s="67" t="s">
        <v>1402</v>
      </c>
    </row>
    <row r="112" spans="2:42" s="18" customFormat="1" ht="159.94999999999999" hidden="1" customHeight="1" x14ac:dyDescent="0.25">
      <c r="B112" s="64" t="s">
        <v>2201</v>
      </c>
      <c r="C112" s="6" t="s">
        <v>15</v>
      </c>
      <c r="D112" s="104">
        <v>43026</v>
      </c>
      <c r="E112" s="64" t="s">
        <v>1555</v>
      </c>
      <c r="F112" s="2" t="s">
        <v>1133</v>
      </c>
      <c r="G112" s="3" t="s">
        <v>74</v>
      </c>
      <c r="H112" s="3" t="s">
        <v>75</v>
      </c>
      <c r="I112" s="25" t="s">
        <v>76</v>
      </c>
      <c r="J112" s="3" t="s">
        <v>77</v>
      </c>
      <c r="K112" s="1">
        <v>1</v>
      </c>
      <c r="L112" s="24">
        <v>42795</v>
      </c>
      <c r="M112" s="24">
        <v>42978</v>
      </c>
      <c r="N112" s="4">
        <v>26.142857142857142</v>
      </c>
      <c r="O112" s="8" t="s">
        <v>1657</v>
      </c>
      <c r="P112" s="6" t="s">
        <v>78</v>
      </c>
      <c r="Q112" s="188">
        <v>1</v>
      </c>
      <c r="R112" s="2" t="s">
        <v>1487</v>
      </c>
      <c r="S112" s="462">
        <f t="shared" si="2"/>
        <v>149</v>
      </c>
      <c r="T112" s="2" t="s">
        <v>1416</v>
      </c>
      <c r="U112" s="3" t="s">
        <v>79</v>
      </c>
      <c r="V112" s="6" t="s">
        <v>1427</v>
      </c>
      <c r="W112" s="6" t="s">
        <v>1427</v>
      </c>
      <c r="X112" s="6" t="s">
        <v>1427</v>
      </c>
      <c r="Y112" s="6" t="s">
        <v>1427</v>
      </c>
      <c r="Z112" s="6" t="s">
        <v>1427</v>
      </c>
      <c r="AA112" s="6" t="s">
        <v>1427</v>
      </c>
      <c r="AB112" s="6" t="s">
        <v>1427</v>
      </c>
      <c r="AC112" s="59" t="s">
        <v>1427</v>
      </c>
      <c r="AD112" s="59" t="s">
        <v>2669</v>
      </c>
      <c r="AE112" s="59" t="s">
        <v>1427</v>
      </c>
      <c r="AF112" s="59" t="s">
        <v>2669</v>
      </c>
      <c r="AG112" s="71" t="s">
        <v>1427</v>
      </c>
      <c r="AH112" s="169" t="s">
        <v>1427</v>
      </c>
      <c r="AI112" s="169" t="s">
        <v>1427</v>
      </c>
      <c r="AJ112" s="67" t="s">
        <v>922</v>
      </c>
      <c r="AK112" s="70">
        <v>43122</v>
      </c>
      <c r="AL112" s="71" t="s">
        <v>1090</v>
      </c>
      <c r="AM112" s="73"/>
      <c r="AN112" s="67"/>
      <c r="AO112" s="67"/>
      <c r="AP112" s="67" t="s">
        <v>1402</v>
      </c>
    </row>
    <row r="113" spans="2:42" s="18" customFormat="1" ht="159.94999999999999" hidden="1" customHeight="1" x14ac:dyDescent="0.25">
      <c r="B113" s="64" t="s">
        <v>2202</v>
      </c>
      <c r="C113" s="6" t="s">
        <v>15</v>
      </c>
      <c r="D113" s="104">
        <v>43026</v>
      </c>
      <c r="E113" s="64" t="s">
        <v>1575</v>
      </c>
      <c r="F113" s="2" t="s">
        <v>1134</v>
      </c>
      <c r="G113" s="3" t="s">
        <v>74</v>
      </c>
      <c r="H113" s="3" t="s">
        <v>75</v>
      </c>
      <c r="I113" s="25" t="s">
        <v>76</v>
      </c>
      <c r="J113" s="3" t="s">
        <v>77</v>
      </c>
      <c r="K113" s="1">
        <v>1</v>
      </c>
      <c r="L113" s="24">
        <v>42795</v>
      </c>
      <c r="M113" s="24">
        <v>42978</v>
      </c>
      <c r="N113" s="4">
        <v>26.142857142857142</v>
      </c>
      <c r="O113" s="8" t="s">
        <v>1657</v>
      </c>
      <c r="P113" s="6" t="s">
        <v>78</v>
      </c>
      <c r="Q113" s="188">
        <v>1</v>
      </c>
      <c r="R113" s="2" t="s">
        <v>1487</v>
      </c>
      <c r="S113" s="462">
        <f t="shared" si="2"/>
        <v>149</v>
      </c>
      <c r="T113" s="2" t="s">
        <v>1416</v>
      </c>
      <c r="U113" s="3" t="s">
        <v>80</v>
      </c>
      <c r="V113" s="6" t="s">
        <v>1427</v>
      </c>
      <c r="W113" s="6" t="s">
        <v>1427</v>
      </c>
      <c r="X113" s="6" t="s">
        <v>1427</v>
      </c>
      <c r="Y113" s="6" t="s">
        <v>1427</v>
      </c>
      <c r="Z113" s="6" t="s">
        <v>1427</v>
      </c>
      <c r="AA113" s="6" t="s">
        <v>1427</v>
      </c>
      <c r="AB113" s="6" t="s">
        <v>1427</v>
      </c>
      <c r="AC113" s="59" t="s">
        <v>1427</v>
      </c>
      <c r="AD113" s="59" t="s">
        <v>2669</v>
      </c>
      <c r="AE113" s="59" t="s">
        <v>1427</v>
      </c>
      <c r="AF113" s="59" t="s">
        <v>2669</v>
      </c>
      <c r="AG113" s="71" t="s">
        <v>1427</v>
      </c>
      <c r="AH113" s="169" t="s">
        <v>1427</v>
      </c>
      <c r="AI113" s="169" t="s">
        <v>1427</v>
      </c>
      <c r="AJ113" s="67" t="s">
        <v>922</v>
      </c>
      <c r="AK113" s="70">
        <v>43122</v>
      </c>
      <c r="AL113" s="71" t="s">
        <v>1090</v>
      </c>
      <c r="AM113" s="73"/>
      <c r="AN113" s="67"/>
      <c r="AO113" s="67"/>
      <c r="AP113" s="67" t="s">
        <v>1402</v>
      </c>
    </row>
    <row r="114" spans="2:42" s="18" customFormat="1" ht="159.94999999999999" hidden="1" customHeight="1" x14ac:dyDescent="0.25">
      <c r="B114" s="64" t="s">
        <v>2203</v>
      </c>
      <c r="C114" s="6" t="s">
        <v>15</v>
      </c>
      <c r="D114" s="104">
        <v>43026</v>
      </c>
      <c r="E114" s="64" t="s">
        <v>1576</v>
      </c>
      <c r="F114" s="2" t="s">
        <v>1135</v>
      </c>
      <c r="G114" s="3" t="s">
        <v>81</v>
      </c>
      <c r="H114" s="3" t="s">
        <v>82</v>
      </c>
      <c r="I114" s="25" t="s">
        <v>83</v>
      </c>
      <c r="J114" s="3" t="s">
        <v>77</v>
      </c>
      <c r="K114" s="1">
        <v>1</v>
      </c>
      <c r="L114" s="24">
        <v>42795</v>
      </c>
      <c r="M114" s="24">
        <v>43100</v>
      </c>
      <c r="N114" s="4">
        <v>43.571428571428569</v>
      </c>
      <c r="O114" s="8" t="s">
        <v>1657</v>
      </c>
      <c r="P114" s="6" t="s">
        <v>78</v>
      </c>
      <c r="Q114" s="188">
        <v>1</v>
      </c>
      <c r="R114" s="2" t="s">
        <v>1488</v>
      </c>
      <c r="S114" s="462">
        <f t="shared" si="2"/>
        <v>384</v>
      </c>
      <c r="T114" s="2" t="s">
        <v>1416</v>
      </c>
      <c r="U114" s="3" t="s">
        <v>84</v>
      </c>
      <c r="V114" s="6" t="s">
        <v>1427</v>
      </c>
      <c r="W114" s="6" t="s">
        <v>1427</v>
      </c>
      <c r="X114" s="6" t="s">
        <v>1427</v>
      </c>
      <c r="Y114" s="6" t="s">
        <v>1427</v>
      </c>
      <c r="Z114" s="6" t="s">
        <v>1427</v>
      </c>
      <c r="AA114" s="6" t="s">
        <v>1427</v>
      </c>
      <c r="AB114" s="6" t="s">
        <v>1427</v>
      </c>
      <c r="AC114" s="59" t="s">
        <v>1427</v>
      </c>
      <c r="AD114" s="59" t="s">
        <v>2669</v>
      </c>
      <c r="AE114" s="59" t="s">
        <v>1427</v>
      </c>
      <c r="AF114" s="59" t="s">
        <v>2669</v>
      </c>
      <c r="AG114" s="71" t="s">
        <v>1427</v>
      </c>
      <c r="AH114" s="169" t="s">
        <v>1427</v>
      </c>
      <c r="AI114" s="169" t="s">
        <v>1427</v>
      </c>
      <c r="AJ114" s="67" t="s">
        <v>922</v>
      </c>
      <c r="AK114" s="70">
        <v>43122</v>
      </c>
      <c r="AL114" s="71" t="s">
        <v>1090</v>
      </c>
      <c r="AM114" s="73"/>
      <c r="AN114" s="67"/>
      <c r="AO114" s="67"/>
      <c r="AP114" s="67" t="s">
        <v>1402</v>
      </c>
    </row>
    <row r="115" spans="2:42" s="18" customFormat="1" ht="159.94999999999999" hidden="1" customHeight="1" x14ac:dyDescent="0.25">
      <c r="B115" s="64" t="s">
        <v>2204</v>
      </c>
      <c r="C115" s="6" t="s">
        <v>15</v>
      </c>
      <c r="D115" s="104">
        <v>43026</v>
      </c>
      <c r="E115" s="64" t="s">
        <v>1577</v>
      </c>
      <c r="F115" s="2" t="s">
        <v>1136</v>
      </c>
      <c r="G115" s="3" t="s">
        <v>85</v>
      </c>
      <c r="H115" s="3" t="s">
        <v>86</v>
      </c>
      <c r="I115" s="25" t="s">
        <v>87</v>
      </c>
      <c r="J115" s="3" t="s">
        <v>88</v>
      </c>
      <c r="K115" s="1">
        <v>1</v>
      </c>
      <c r="L115" s="24">
        <v>42917</v>
      </c>
      <c r="M115" s="24">
        <v>43281</v>
      </c>
      <c r="N115" s="4">
        <v>52</v>
      </c>
      <c r="O115" s="6" t="s">
        <v>61</v>
      </c>
      <c r="P115" s="6"/>
      <c r="Q115" s="188">
        <v>1</v>
      </c>
      <c r="R115" s="5" t="s">
        <v>1506</v>
      </c>
      <c r="S115" s="462">
        <f t="shared" si="2"/>
        <v>140</v>
      </c>
      <c r="T115" s="2" t="s">
        <v>1416</v>
      </c>
      <c r="U115" s="2" t="s">
        <v>1489</v>
      </c>
      <c r="V115" s="3" t="s">
        <v>89</v>
      </c>
      <c r="W115" s="6" t="s">
        <v>1430</v>
      </c>
      <c r="X115" s="6" t="s">
        <v>1430</v>
      </c>
      <c r="Y115" s="6" t="s">
        <v>1430</v>
      </c>
      <c r="Z115" s="6" t="s">
        <v>1430</v>
      </c>
      <c r="AA115" s="6" t="s">
        <v>1430</v>
      </c>
      <c r="AB115" s="6" t="s">
        <v>1430</v>
      </c>
      <c r="AC115" s="6" t="s">
        <v>1430</v>
      </c>
      <c r="AD115" s="59" t="s">
        <v>2665</v>
      </c>
      <c r="AE115" s="6" t="s">
        <v>1430</v>
      </c>
      <c r="AF115" s="59" t="s">
        <v>2665</v>
      </c>
      <c r="AG115" s="71" t="s">
        <v>1430</v>
      </c>
      <c r="AH115" s="71" t="s">
        <v>1430</v>
      </c>
      <c r="AI115" s="71" t="s">
        <v>1430</v>
      </c>
      <c r="AJ115" s="67" t="s">
        <v>922</v>
      </c>
      <c r="AK115" s="70">
        <v>43307</v>
      </c>
      <c r="AL115" s="71" t="s">
        <v>1090</v>
      </c>
      <c r="AM115" s="73"/>
      <c r="AN115" s="67"/>
      <c r="AO115" s="67"/>
      <c r="AP115" s="67" t="s">
        <v>1402</v>
      </c>
    </row>
    <row r="116" spans="2:42" s="18" customFormat="1" ht="159.94999999999999" hidden="1" customHeight="1" x14ac:dyDescent="0.25">
      <c r="B116" s="64" t="s">
        <v>2205</v>
      </c>
      <c r="C116" s="6" t="s">
        <v>15</v>
      </c>
      <c r="D116" s="104">
        <v>43026</v>
      </c>
      <c r="E116" s="64" t="s">
        <v>1579</v>
      </c>
      <c r="F116" s="2" t="s">
        <v>1138</v>
      </c>
      <c r="G116" s="3" t="s">
        <v>81</v>
      </c>
      <c r="H116" s="3" t="s">
        <v>82</v>
      </c>
      <c r="I116" s="25" t="s">
        <v>83</v>
      </c>
      <c r="J116" s="3" t="s">
        <v>77</v>
      </c>
      <c r="K116" s="1">
        <v>1</v>
      </c>
      <c r="L116" s="24">
        <v>42795</v>
      </c>
      <c r="M116" s="24">
        <v>43100</v>
      </c>
      <c r="N116" s="4">
        <v>43.571428571428569</v>
      </c>
      <c r="O116" s="8" t="s">
        <v>1657</v>
      </c>
      <c r="P116" s="6" t="s">
        <v>78</v>
      </c>
      <c r="Q116" s="188">
        <v>1</v>
      </c>
      <c r="R116" s="2" t="s">
        <v>1490</v>
      </c>
      <c r="S116" s="462">
        <f t="shared" si="2"/>
        <v>386</v>
      </c>
      <c r="T116" s="2" t="s">
        <v>1416</v>
      </c>
      <c r="U116" s="3" t="s">
        <v>84</v>
      </c>
      <c r="V116" s="6" t="s">
        <v>1427</v>
      </c>
      <c r="W116" s="6" t="s">
        <v>1427</v>
      </c>
      <c r="X116" s="6" t="s">
        <v>1427</v>
      </c>
      <c r="Y116" s="6" t="s">
        <v>1427</v>
      </c>
      <c r="Z116" s="6" t="s">
        <v>1427</v>
      </c>
      <c r="AA116" s="6" t="s">
        <v>1427</v>
      </c>
      <c r="AB116" s="6" t="s">
        <v>1427</v>
      </c>
      <c r="AC116" s="59" t="s">
        <v>1427</v>
      </c>
      <c r="AD116" s="59" t="s">
        <v>2669</v>
      </c>
      <c r="AE116" s="59" t="s">
        <v>1427</v>
      </c>
      <c r="AF116" s="59" t="s">
        <v>2669</v>
      </c>
      <c r="AG116" s="71" t="s">
        <v>1427</v>
      </c>
      <c r="AH116" s="169" t="s">
        <v>1427</v>
      </c>
      <c r="AI116" s="169" t="s">
        <v>1427</v>
      </c>
      <c r="AJ116" s="67" t="s">
        <v>922</v>
      </c>
      <c r="AK116" s="70">
        <v>43122</v>
      </c>
      <c r="AL116" s="71" t="s">
        <v>1090</v>
      </c>
      <c r="AM116" s="73"/>
      <c r="AN116" s="67"/>
      <c r="AO116" s="67"/>
      <c r="AP116" s="67" t="s">
        <v>1402</v>
      </c>
    </row>
    <row r="117" spans="2:42" s="18" customFormat="1" ht="159.94999999999999" hidden="1" customHeight="1" x14ac:dyDescent="0.25">
      <c r="B117" s="64" t="s">
        <v>2206</v>
      </c>
      <c r="C117" s="6" t="s">
        <v>15</v>
      </c>
      <c r="D117" s="104">
        <v>43026</v>
      </c>
      <c r="E117" s="64" t="s">
        <v>1580</v>
      </c>
      <c r="F117" s="2" t="s">
        <v>1139</v>
      </c>
      <c r="G117" s="3" t="s">
        <v>74</v>
      </c>
      <c r="H117" s="3" t="s">
        <v>75</v>
      </c>
      <c r="I117" s="25" t="s">
        <v>76</v>
      </c>
      <c r="J117" s="3" t="s">
        <v>77</v>
      </c>
      <c r="K117" s="1">
        <v>1</v>
      </c>
      <c r="L117" s="24">
        <v>42795</v>
      </c>
      <c r="M117" s="24">
        <v>42978</v>
      </c>
      <c r="N117" s="4">
        <v>26.142857142857142</v>
      </c>
      <c r="O117" s="8" t="s">
        <v>1657</v>
      </c>
      <c r="P117" s="6" t="s">
        <v>78</v>
      </c>
      <c r="Q117" s="188">
        <v>1</v>
      </c>
      <c r="R117" s="2" t="s">
        <v>1487</v>
      </c>
      <c r="S117" s="462">
        <f t="shared" si="2"/>
        <v>149</v>
      </c>
      <c r="T117" s="2" t="s">
        <v>1416</v>
      </c>
      <c r="U117" s="3" t="s">
        <v>80</v>
      </c>
      <c r="V117" s="6" t="s">
        <v>1427</v>
      </c>
      <c r="W117" s="6" t="s">
        <v>1427</v>
      </c>
      <c r="X117" s="6" t="s">
        <v>1427</v>
      </c>
      <c r="Y117" s="6" t="s">
        <v>1427</v>
      </c>
      <c r="Z117" s="6" t="s">
        <v>1427</v>
      </c>
      <c r="AA117" s="6" t="s">
        <v>1427</v>
      </c>
      <c r="AB117" s="6" t="s">
        <v>1427</v>
      </c>
      <c r="AC117" s="59" t="s">
        <v>1427</v>
      </c>
      <c r="AD117" s="59" t="s">
        <v>2669</v>
      </c>
      <c r="AE117" s="59" t="s">
        <v>1427</v>
      </c>
      <c r="AF117" s="59" t="s">
        <v>2669</v>
      </c>
      <c r="AG117" s="71" t="s">
        <v>1427</v>
      </c>
      <c r="AH117" s="169" t="s">
        <v>1427</v>
      </c>
      <c r="AI117" s="169" t="s">
        <v>1427</v>
      </c>
      <c r="AJ117" s="67" t="s">
        <v>922</v>
      </c>
      <c r="AK117" s="70">
        <v>43122</v>
      </c>
      <c r="AL117" s="71" t="s">
        <v>1090</v>
      </c>
      <c r="AM117" s="73"/>
      <c r="AN117" s="67"/>
      <c r="AO117" s="67"/>
      <c r="AP117" s="67" t="s">
        <v>1402</v>
      </c>
    </row>
    <row r="118" spans="2:42" s="18" customFormat="1" ht="159.94999999999999" hidden="1" customHeight="1" x14ac:dyDescent="0.25">
      <c r="B118" s="64" t="s">
        <v>2207</v>
      </c>
      <c r="C118" s="6" t="s">
        <v>15</v>
      </c>
      <c r="D118" s="104">
        <v>43026</v>
      </c>
      <c r="E118" s="64" t="s">
        <v>1581</v>
      </c>
      <c r="F118" s="2" t="s">
        <v>1140</v>
      </c>
      <c r="G118" s="3" t="s">
        <v>74</v>
      </c>
      <c r="H118" s="3" t="s">
        <v>75</v>
      </c>
      <c r="I118" s="25" t="s">
        <v>76</v>
      </c>
      <c r="J118" s="3" t="s">
        <v>77</v>
      </c>
      <c r="K118" s="1">
        <v>1</v>
      </c>
      <c r="L118" s="24">
        <v>42917</v>
      </c>
      <c r="M118" s="24">
        <v>43039</v>
      </c>
      <c r="N118" s="4">
        <v>17.428571428571427</v>
      </c>
      <c r="O118" s="8" t="s">
        <v>1657</v>
      </c>
      <c r="P118" s="6" t="s">
        <v>78</v>
      </c>
      <c r="Q118" s="188">
        <v>1</v>
      </c>
      <c r="R118" s="2" t="s">
        <v>1487</v>
      </c>
      <c r="S118" s="462">
        <f t="shared" si="2"/>
        <v>149</v>
      </c>
      <c r="T118" s="2" t="s">
        <v>1416</v>
      </c>
      <c r="U118" s="3" t="s">
        <v>80</v>
      </c>
      <c r="V118" s="6" t="s">
        <v>1427</v>
      </c>
      <c r="W118" s="6" t="s">
        <v>1427</v>
      </c>
      <c r="X118" s="6" t="s">
        <v>1427</v>
      </c>
      <c r="Y118" s="6" t="s">
        <v>1427</v>
      </c>
      <c r="Z118" s="6" t="s">
        <v>1427</v>
      </c>
      <c r="AA118" s="6" t="s">
        <v>1427</v>
      </c>
      <c r="AB118" s="6" t="s">
        <v>1427</v>
      </c>
      <c r="AC118" s="59" t="s">
        <v>1427</v>
      </c>
      <c r="AD118" s="59" t="s">
        <v>2669</v>
      </c>
      <c r="AE118" s="59" t="s">
        <v>1427</v>
      </c>
      <c r="AF118" s="59" t="s">
        <v>2669</v>
      </c>
      <c r="AG118" s="71" t="s">
        <v>1427</v>
      </c>
      <c r="AH118" s="169" t="s">
        <v>1427</v>
      </c>
      <c r="AI118" s="169" t="s">
        <v>1427</v>
      </c>
      <c r="AJ118" s="67" t="s">
        <v>922</v>
      </c>
      <c r="AK118" s="70">
        <v>43122</v>
      </c>
      <c r="AL118" s="71" t="s">
        <v>1090</v>
      </c>
      <c r="AM118" s="73"/>
      <c r="AN118" s="67"/>
      <c r="AO118" s="67"/>
      <c r="AP118" s="67" t="s">
        <v>1402</v>
      </c>
    </row>
    <row r="119" spans="2:42" s="18" customFormat="1" ht="159.94999999999999" hidden="1" customHeight="1" x14ac:dyDescent="0.25">
      <c r="B119" s="64" t="s">
        <v>2208</v>
      </c>
      <c r="C119" s="6" t="s">
        <v>15</v>
      </c>
      <c r="D119" s="104">
        <v>43026</v>
      </c>
      <c r="E119" s="64" t="s">
        <v>1516</v>
      </c>
      <c r="F119" s="2" t="s">
        <v>1141</v>
      </c>
      <c r="G119" s="3" t="s">
        <v>91</v>
      </c>
      <c r="H119" s="3" t="s">
        <v>92</v>
      </c>
      <c r="I119" s="25" t="s">
        <v>93</v>
      </c>
      <c r="J119" s="3" t="s">
        <v>88</v>
      </c>
      <c r="K119" s="1">
        <v>1</v>
      </c>
      <c r="L119" s="24">
        <v>42917</v>
      </c>
      <c r="M119" s="24">
        <v>43039</v>
      </c>
      <c r="N119" s="4">
        <v>17.428571428571427</v>
      </c>
      <c r="O119" s="8" t="s">
        <v>94</v>
      </c>
      <c r="P119" s="6" t="s">
        <v>78</v>
      </c>
      <c r="Q119" s="188">
        <v>1</v>
      </c>
      <c r="R119" s="2" t="s">
        <v>1490</v>
      </c>
      <c r="S119" s="462">
        <f t="shared" si="2"/>
        <v>386</v>
      </c>
      <c r="T119" s="2" t="s">
        <v>1416</v>
      </c>
      <c r="U119" s="3" t="s">
        <v>84</v>
      </c>
      <c r="V119" s="6" t="s">
        <v>1427</v>
      </c>
      <c r="W119" s="6" t="s">
        <v>1427</v>
      </c>
      <c r="X119" s="6" t="s">
        <v>1427</v>
      </c>
      <c r="Y119" s="6" t="s">
        <v>1427</v>
      </c>
      <c r="Z119" s="6" t="s">
        <v>1427</v>
      </c>
      <c r="AA119" s="6" t="s">
        <v>1427</v>
      </c>
      <c r="AB119" s="6" t="s">
        <v>1427</v>
      </c>
      <c r="AC119" s="59" t="s">
        <v>1427</v>
      </c>
      <c r="AD119" s="59" t="s">
        <v>2669</v>
      </c>
      <c r="AE119" s="59" t="s">
        <v>1427</v>
      </c>
      <c r="AF119" s="59" t="s">
        <v>2669</v>
      </c>
      <c r="AG119" s="71" t="s">
        <v>1427</v>
      </c>
      <c r="AH119" s="169" t="s">
        <v>1427</v>
      </c>
      <c r="AI119" s="169" t="s">
        <v>1427</v>
      </c>
      <c r="AJ119" s="67" t="s">
        <v>922</v>
      </c>
      <c r="AK119" s="70">
        <v>43122</v>
      </c>
      <c r="AL119" s="71" t="s">
        <v>1090</v>
      </c>
      <c r="AM119" s="73"/>
      <c r="AN119" s="67"/>
      <c r="AO119" s="67"/>
      <c r="AP119" s="67" t="s">
        <v>1402</v>
      </c>
    </row>
    <row r="120" spans="2:42" s="18" customFormat="1" ht="159.94999999999999" hidden="1" customHeight="1" x14ac:dyDescent="0.25">
      <c r="B120" s="64" t="s">
        <v>2209</v>
      </c>
      <c r="C120" s="6" t="s">
        <v>15</v>
      </c>
      <c r="D120" s="104">
        <v>43026</v>
      </c>
      <c r="E120" s="64" t="s">
        <v>1582</v>
      </c>
      <c r="F120" s="2" t="s">
        <v>1142</v>
      </c>
      <c r="G120" s="3" t="s">
        <v>91</v>
      </c>
      <c r="H120" s="3" t="s">
        <v>92</v>
      </c>
      <c r="I120" s="25" t="s">
        <v>95</v>
      </c>
      <c r="J120" s="3" t="s">
        <v>88</v>
      </c>
      <c r="K120" s="1">
        <v>1</v>
      </c>
      <c r="L120" s="24">
        <v>42917</v>
      </c>
      <c r="M120" s="24">
        <v>43069</v>
      </c>
      <c r="N120" s="4">
        <v>21.714285714285715</v>
      </c>
      <c r="O120" s="8" t="s">
        <v>94</v>
      </c>
      <c r="P120" s="6" t="s">
        <v>78</v>
      </c>
      <c r="Q120" s="188">
        <v>1</v>
      </c>
      <c r="R120" s="2" t="s">
        <v>1490</v>
      </c>
      <c r="S120" s="462">
        <f t="shared" si="2"/>
        <v>386</v>
      </c>
      <c r="T120" s="2" t="s">
        <v>1416</v>
      </c>
      <c r="U120" s="3" t="s">
        <v>84</v>
      </c>
      <c r="V120" s="6" t="s">
        <v>1427</v>
      </c>
      <c r="W120" s="6" t="s">
        <v>1427</v>
      </c>
      <c r="X120" s="6" t="s">
        <v>1427</v>
      </c>
      <c r="Y120" s="6" t="s">
        <v>1427</v>
      </c>
      <c r="Z120" s="6" t="s">
        <v>1427</v>
      </c>
      <c r="AA120" s="6" t="s">
        <v>1427</v>
      </c>
      <c r="AB120" s="6" t="s">
        <v>1427</v>
      </c>
      <c r="AC120" s="59" t="s">
        <v>1427</v>
      </c>
      <c r="AD120" s="59" t="s">
        <v>2669</v>
      </c>
      <c r="AE120" s="59" t="s">
        <v>1427</v>
      </c>
      <c r="AF120" s="59" t="s">
        <v>2669</v>
      </c>
      <c r="AG120" s="71" t="s">
        <v>1427</v>
      </c>
      <c r="AH120" s="169" t="s">
        <v>1427</v>
      </c>
      <c r="AI120" s="169" t="s">
        <v>1427</v>
      </c>
      <c r="AJ120" s="67" t="s">
        <v>922</v>
      </c>
      <c r="AK120" s="70">
        <v>43122</v>
      </c>
      <c r="AL120" s="71" t="s">
        <v>1090</v>
      </c>
      <c r="AM120" s="73"/>
      <c r="AN120" s="67"/>
      <c r="AO120" s="67"/>
      <c r="AP120" s="67" t="s">
        <v>1402</v>
      </c>
    </row>
    <row r="121" spans="2:42" s="18" customFormat="1" ht="159.94999999999999" hidden="1" customHeight="1" x14ac:dyDescent="0.25">
      <c r="B121" s="64" t="s">
        <v>2210</v>
      </c>
      <c r="C121" s="6" t="s">
        <v>15</v>
      </c>
      <c r="D121" s="104">
        <v>43026</v>
      </c>
      <c r="E121" s="64" t="s">
        <v>1583</v>
      </c>
      <c r="F121" s="2" t="s">
        <v>1143</v>
      </c>
      <c r="G121" s="3" t="s">
        <v>96</v>
      </c>
      <c r="H121" s="3" t="s">
        <v>97</v>
      </c>
      <c r="I121" s="25" t="s">
        <v>97</v>
      </c>
      <c r="J121" s="3" t="s">
        <v>88</v>
      </c>
      <c r="K121" s="1">
        <v>1</v>
      </c>
      <c r="L121" s="24">
        <v>42795</v>
      </c>
      <c r="M121" s="24">
        <v>43100</v>
      </c>
      <c r="N121" s="4">
        <v>43.571428571428569</v>
      </c>
      <c r="O121" s="8" t="s">
        <v>94</v>
      </c>
      <c r="P121" s="6" t="s">
        <v>78</v>
      </c>
      <c r="Q121" s="188">
        <v>1</v>
      </c>
      <c r="R121" s="2" t="s">
        <v>1491</v>
      </c>
      <c r="S121" s="462">
        <f t="shared" si="2"/>
        <v>182</v>
      </c>
      <c r="T121" s="2" t="s">
        <v>1416</v>
      </c>
      <c r="U121" s="3" t="s">
        <v>98</v>
      </c>
      <c r="V121" s="6" t="s">
        <v>1427</v>
      </c>
      <c r="W121" s="6" t="s">
        <v>1427</v>
      </c>
      <c r="X121" s="6" t="s">
        <v>1427</v>
      </c>
      <c r="Y121" s="6" t="s">
        <v>1427</v>
      </c>
      <c r="Z121" s="6" t="s">
        <v>1427</v>
      </c>
      <c r="AA121" s="6" t="s">
        <v>1427</v>
      </c>
      <c r="AB121" s="6" t="s">
        <v>1427</v>
      </c>
      <c r="AC121" s="59" t="s">
        <v>1427</v>
      </c>
      <c r="AD121" s="59" t="s">
        <v>2669</v>
      </c>
      <c r="AE121" s="59" t="s">
        <v>1427</v>
      </c>
      <c r="AF121" s="59" t="s">
        <v>2669</v>
      </c>
      <c r="AG121" s="71" t="s">
        <v>1427</v>
      </c>
      <c r="AH121" s="169" t="s">
        <v>1427</v>
      </c>
      <c r="AI121" s="169" t="s">
        <v>1427</v>
      </c>
      <c r="AJ121" s="67" t="s">
        <v>922</v>
      </c>
      <c r="AK121" s="70">
        <v>43122</v>
      </c>
      <c r="AL121" s="71" t="s">
        <v>1090</v>
      </c>
      <c r="AM121" s="73"/>
      <c r="AN121" s="67"/>
      <c r="AO121" s="67"/>
      <c r="AP121" s="67" t="s">
        <v>1402</v>
      </c>
    </row>
    <row r="122" spans="2:42" s="18" customFormat="1" ht="159.94999999999999" hidden="1" customHeight="1" x14ac:dyDescent="0.25">
      <c r="B122" s="64" t="s">
        <v>2211</v>
      </c>
      <c r="C122" s="6" t="s">
        <v>15</v>
      </c>
      <c r="D122" s="104">
        <v>43026</v>
      </c>
      <c r="E122" s="64" t="s">
        <v>1584</v>
      </c>
      <c r="F122" s="2" t="s">
        <v>1144</v>
      </c>
      <c r="G122" s="3" t="s">
        <v>81</v>
      </c>
      <c r="H122" s="3" t="s">
        <v>82</v>
      </c>
      <c r="I122" s="25" t="s">
        <v>83</v>
      </c>
      <c r="J122" s="3" t="s">
        <v>77</v>
      </c>
      <c r="K122" s="1">
        <v>1</v>
      </c>
      <c r="L122" s="24">
        <v>42795</v>
      </c>
      <c r="M122" s="24">
        <v>43100</v>
      </c>
      <c r="N122" s="4">
        <v>43.571428571428569</v>
      </c>
      <c r="O122" s="8" t="s">
        <v>1657</v>
      </c>
      <c r="P122" s="6" t="s">
        <v>78</v>
      </c>
      <c r="Q122" s="188">
        <v>1</v>
      </c>
      <c r="R122" s="2" t="s">
        <v>1490</v>
      </c>
      <c r="S122" s="462">
        <f t="shared" si="2"/>
        <v>386</v>
      </c>
      <c r="T122" s="2" t="s">
        <v>1416</v>
      </c>
      <c r="U122" s="3" t="s">
        <v>84</v>
      </c>
      <c r="V122" s="6" t="s">
        <v>1427</v>
      </c>
      <c r="W122" s="6" t="s">
        <v>1427</v>
      </c>
      <c r="X122" s="6" t="s">
        <v>1427</v>
      </c>
      <c r="Y122" s="6" t="s">
        <v>1427</v>
      </c>
      <c r="Z122" s="6" t="s">
        <v>1427</v>
      </c>
      <c r="AA122" s="6" t="s">
        <v>1427</v>
      </c>
      <c r="AB122" s="6" t="s">
        <v>1427</v>
      </c>
      <c r="AC122" s="59" t="s">
        <v>1427</v>
      </c>
      <c r="AD122" s="59" t="s">
        <v>2669</v>
      </c>
      <c r="AE122" s="59" t="s">
        <v>1427</v>
      </c>
      <c r="AF122" s="59" t="s">
        <v>2669</v>
      </c>
      <c r="AG122" s="71" t="s">
        <v>1427</v>
      </c>
      <c r="AH122" s="169" t="s">
        <v>1427</v>
      </c>
      <c r="AI122" s="169" t="s">
        <v>1427</v>
      </c>
      <c r="AJ122" s="67" t="s">
        <v>922</v>
      </c>
      <c r="AK122" s="70">
        <v>43122</v>
      </c>
      <c r="AL122" s="71" t="s">
        <v>1090</v>
      </c>
      <c r="AM122" s="73"/>
      <c r="AN122" s="67"/>
      <c r="AO122" s="67"/>
      <c r="AP122" s="67" t="s">
        <v>1402</v>
      </c>
    </row>
    <row r="123" spans="2:42" s="18" customFormat="1" ht="159.94999999999999" hidden="1" customHeight="1" x14ac:dyDescent="0.25">
      <c r="B123" s="64" t="s">
        <v>2212</v>
      </c>
      <c r="C123" s="6" t="s">
        <v>15</v>
      </c>
      <c r="D123" s="104">
        <v>43026</v>
      </c>
      <c r="E123" s="64" t="s">
        <v>1585</v>
      </c>
      <c r="F123" s="2" t="s">
        <v>1145</v>
      </c>
      <c r="G123" s="3" t="s">
        <v>81</v>
      </c>
      <c r="H123" s="3" t="s">
        <v>82</v>
      </c>
      <c r="I123" s="25" t="s">
        <v>83</v>
      </c>
      <c r="J123" s="3" t="s">
        <v>77</v>
      </c>
      <c r="K123" s="1">
        <v>1</v>
      </c>
      <c r="L123" s="24">
        <v>42795</v>
      </c>
      <c r="M123" s="24">
        <v>43100</v>
      </c>
      <c r="N123" s="4">
        <v>43.571428571428569</v>
      </c>
      <c r="O123" s="8" t="s">
        <v>1657</v>
      </c>
      <c r="P123" s="6" t="s">
        <v>78</v>
      </c>
      <c r="Q123" s="188">
        <v>1</v>
      </c>
      <c r="R123" s="2" t="s">
        <v>1487</v>
      </c>
      <c r="S123" s="462">
        <f t="shared" si="2"/>
        <v>149</v>
      </c>
      <c r="T123" s="2" t="s">
        <v>1416</v>
      </c>
      <c r="U123" s="3" t="s">
        <v>80</v>
      </c>
      <c r="V123" s="6" t="s">
        <v>1427</v>
      </c>
      <c r="W123" s="6" t="s">
        <v>1427</v>
      </c>
      <c r="X123" s="6" t="s">
        <v>1427</v>
      </c>
      <c r="Y123" s="6" t="s">
        <v>1427</v>
      </c>
      <c r="Z123" s="6" t="s">
        <v>1427</v>
      </c>
      <c r="AA123" s="6" t="s">
        <v>1427</v>
      </c>
      <c r="AB123" s="6" t="s">
        <v>1427</v>
      </c>
      <c r="AC123" s="59" t="s">
        <v>1427</v>
      </c>
      <c r="AD123" s="59" t="s">
        <v>2669</v>
      </c>
      <c r="AE123" s="59" t="s">
        <v>1427</v>
      </c>
      <c r="AF123" s="59" t="s">
        <v>2669</v>
      </c>
      <c r="AG123" s="71" t="s">
        <v>1427</v>
      </c>
      <c r="AH123" s="169" t="s">
        <v>1427</v>
      </c>
      <c r="AI123" s="169" t="s">
        <v>1427</v>
      </c>
      <c r="AJ123" s="67" t="s">
        <v>922</v>
      </c>
      <c r="AK123" s="70">
        <v>43122</v>
      </c>
      <c r="AL123" s="71" t="s">
        <v>1090</v>
      </c>
      <c r="AM123" s="73"/>
      <c r="AN123" s="67"/>
      <c r="AO123" s="67"/>
      <c r="AP123" s="67" t="s">
        <v>1402</v>
      </c>
    </row>
    <row r="124" spans="2:42" s="18" customFormat="1" ht="159.94999999999999" hidden="1" customHeight="1" x14ac:dyDescent="0.25">
      <c r="B124" s="64" t="s">
        <v>2213</v>
      </c>
      <c r="C124" s="6" t="s">
        <v>15</v>
      </c>
      <c r="D124" s="104">
        <v>43026</v>
      </c>
      <c r="E124" s="64" t="s">
        <v>1586</v>
      </c>
      <c r="F124" s="2" t="s">
        <v>1146</v>
      </c>
      <c r="G124" s="3" t="s">
        <v>81</v>
      </c>
      <c r="H124" s="3" t="s">
        <v>82</v>
      </c>
      <c r="I124" s="25" t="s">
        <v>83</v>
      </c>
      <c r="J124" s="3" t="s">
        <v>77</v>
      </c>
      <c r="K124" s="1">
        <v>1</v>
      </c>
      <c r="L124" s="24">
        <v>42795</v>
      </c>
      <c r="M124" s="24">
        <v>43100</v>
      </c>
      <c r="N124" s="4">
        <v>43.571428571428569</v>
      </c>
      <c r="O124" s="8" t="s">
        <v>1657</v>
      </c>
      <c r="P124" s="6" t="s">
        <v>78</v>
      </c>
      <c r="Q124" s="188">
        <v>1</v>
      </c>
      <c r="R124" s="2" t="s">
        <v>1490</v>
      </c>
      <c r="S124" s="462">
        <f t="shared" si="2"/>
        <v>386</v>
      </c>
      <c r="T124" s="2" t="s">
        <v>1416</v>
      </c>
      <c r="U124" s="3" t="s">
        <v>84</v>
      </c>
      <c r="V124" s="6" t="s">
        <v>1427</v>
      </c>
      <c r="W124" s="6" t="s">
        <v>1427</v>
      </c>
      <c r="X124" s="6" t="s">
        <v>1427</v>
      </c>
      <c r="Y124" s="6" t="s">
        <v>1427</v>
      </c>
      <c r="Z124" s="6" t="s">
        <v>1427</v>
      </c>
      <c r="AA124" s="6" t="s">
        <v>1427</v>
      </c>
      <c r="AB124" s="6" t="s">
        <v>1427</v>
      </c>
      <c r="AC124" s="59" t="s">
        <v>1427</v>
      </c>
      <c r="AD124" s="59" t="s">
        <v>2669</v>
      </c>
      <c r="AE124" s="59" t="s">
        <v>1427</v>
      </c>
      <c r="AF124" s="59" t="s">
        <v>2669</v>
      </c>
      <c r="AG124" s="71" t="s">
        <v>1427</v>
      </c>
      <c r="AH124" s="169" t="s">
        <v>1427</v>
      </c>
      <c r="AI124" s="169" t="s">
        <v>1427</v>
      </c>
      <c r="AJ124" s="67" t="s">
        <v>922</v>
      </c>
      <c r="AK124" s="70">
        <v>43122</v>
      </c>
      <c r="AL124" s="71" t="s">
        <v>1090</v>
      </c>
      <c r="AM124" s="73"/>
      <c r="AN124" s="67"/>
      <c r="AO124" s="67"/>
      <c r="AP124" s="67" t="s">
        <v>1402</v>
      </c>
    </row>
    <row r="125" spans="2:42" s="18" customFormat="1" ht="159.94999999999999" hidden="1" customHeight="1" x14ac:dyDescent="0.25">
      <c r="B125" s="64" t="s">
        <v>2214</v>
      </c>
      <c r="C125" s="6" t="s">
        <v>15</v>
      </c>
      <c r="D125" s="104">
        <v>43026</v>
      </c>
      <c r="E125" s="64" t="s">
        <v>1571</v>
      </c>
      <c r="F125" s="2" t="s">
        <v>1147</v>
      </c>
      <c r="G125" s="3" t="s">
        <v>53</v>
      </c>
      <c r="H125" s="3" t="s">
        <v>54</v>
      </c>
      <c r="I125" s="25" t="s">
        <v>55</v>
      </c>
      <c r="J125" s="3" t="s">
        <v>33</v>
      </c>
      <c r="K125" s="1">
        <v>1</v>
      </c>
      <c r="L125" s="24">
        <v>42826</v>
      </c>
      <c r="M125" s="24">
        <v>43190</v>
      </c>
      <c r="N125" s="4">
        <v>52</v>
      </c>
      <c r="O125" s="58" t="s">
        <v>56</v>
      </c>
      <c r="P125" s="59" t="s">
        <v>57</v>
      </c>
      <c r="Q125" s="188">
        <v>1</v>
      </c>
      <c r="R125" s="2" t="s">
        <v>1492</v>
      </c>
      <c r="S125" s="462">
        <f t="shared" si="2"/>
        <v>235</v>
      </c>
      <c r="T125" s="2" t="s">
        <v>1416</v>
      </c>
      <c r="U125" s="3" t="s">
        <v>58</v>
      </c>
      <c r="V125" s="6" t="s">
        <v>1427</v>
      </c>
      <c r="W125" s="6" t="s">
        <v>1427</v>
      </c>
      <c r="X125" s="6" t="s">
        <v>1427</v>
      </c>
      <c r="Y125" s="6" t="s">
        <v>1427</v>
      </c>
      <c r="Z125" s="6" t="s">
        <v>1427</v>
      </c>
      <c r="AA125" s="6" t="s">
        <v>1427</v>
      </c>
      <c r="AB125" s="6" t="s">
        <v>1427</v>
      </c>
      <c r="AC125" s="6" t="s">
        <v>1427</v>
      </c>
      <c r="AD125" s="59" t="s">
        <v>2669</v>
      </c>
      <c r="AE125" s="6" t="s">
        <v>1427</v>
      </c>
      <c r="AF125" s="59" t="s">
        <v>2669</v>
      </c>
      <c r="AG125" s="71" t="s">
        <v>1427</v>
      </c>
      <c r="AH125" s="169" t="s">
        <v>1427</v>
      </c>
      <c r="AI125" s="169" t="s">
        <v>1427</v>
      </c>
      <c r="AJ125" s="67" t="s">
        <v>922</v>
      </c>
      <c r="AK125" s="70">
        <v>43122</v>
      </c>
      <c r="AL125" s="71" t="s">
        <v>1090</v>
      </c>
      <c r="AM125" s="73"/>
      <c r="AN125" s="67"/>
      <c r="AO125" s="67"/>
      <c r="AP125" s="67" t="s">
        <v>1402</v>
      </c>
    </row>
    <row r="126" spans="2:42" s="18" customFormat="1" ht="159.94999999999999" hidden="1" customHeight="1" x14ac:dyDescent="0.25">
      <c r="B126" s="64" t="s">
        <v>2215</v>
      </c>
      <c r="C126" s="6" t="s">
        <v>15</v>
      </c>
      <c r="D126" s="104">
        <v>43026</v>
      </c>
      <c r="E126" s="64" t="s">
        <v>1587</v>
      </c>
      <c r="F126" s="2" t="s">
        <v>1148</v>
      </c>
      <c r="G126" s="3" t="s">
        <v>265</v>
      </c>
      <c r="H126" s="3" t="s">
        <v>266</v>
      </c>
      <c r="I126" s="25" t="s">
        <v>267</v>
      </c>
      <c r="J126" s="3" t="s">
        <v>268</v>
      </c>
      <c r="K126" s="1">
        <v>1</v>
      </c>
      <c r="L126" s="24">
        <v>42795</v>
      </c>
      <c r="M126" s="24">
        <v>43424</v>
      </c>
      <c r="N126" s="4">
        <v>89.857142857142861</v>
      </c>
      <c r="O126" s="58" t="s">
        <v>56</v>
      </c>
      <c r="P126" s="59" t="s">
        <v>57</v>
      </c>
      <c r="Q126" s="192">
        <v>1</v>
      </c>
      <c r="R126" s="5" t="s">
        <v>1513</v>
      </c>
      <c r="S126" s="462">
        <f t="shared" si="2"/>
        <v>383</v>
      </c>
      <c r="T126" s="2" t="s">
        <v>1416</v>
      </c>
      <c r="U126" s="2" t="s">
        <v>1493</v>
      </c>
      <c r="V126" s="2" t="s">
        <v>1507</v>
      </c>
      <c r="W126" s="2" t="s">
        <v>269</v>
      </c>
      <c r="X126" s="59" t="s">
        <v>1513</v>
      </c>
      <c r="Y126" s="2" t="s">
        <v>1514</v>
      </c>
      <c r="Z126" s="2" t="s">
        <v>1514</v>
      </c>
      <c r="AA126" s="2" t="s">
        <v>1514</v>
      </c>
      <c r="AB126" s="2" t="s">
        <v>1514</v>
      </c>
      <c r="AC126" s="2" t="s">
        <v>1514</v>
      </c>
      <c r="AD126" s="2" t="s">
        <v>2670</v>
      </c>
      <c r="AE126" s="2" t="s">
        <v>1514</v>
      </c>
      <c r="AF126" s="2" t="s">
        <v>2670</v>
      </c>
      <c r="AG126" s="351" t="s">
        <v>1514</v>
      </c>
      <c r="AH126" s="351" t="s">
        <v>1514</v>
      </c>
      <c r="AI126" s="351" t="s">
        <v>1514</v>
      </c>
      <c r="AJ126" s="67" t="s">
        <v>922</v>
      </c>
      <c r="AK126" s="70">
        <v>43482</v>
      </c>
      <c r="AL126" s="71" t="s">
        <v>1090</v>
      </c>
      <c r="AM126" s="73"/>
      <c r="AN126" s="67"/>
      <c r="AO126" s="67"/>
      <c r="AP126" s="67" t="s">
        <v>1402</v>
      </c>
    </row>
    <row r="127" spans="2:42" s="18" customFormat="1" ht="159.94999999999999" hidden="1" customHeight="1" x14ac:dyDescent="0.25">
      <c r="B127" s="64" t="s">
        <v>2216</v>
      </c>
      <c r="C127" s="6" t="s">
        <v>15</v>
      </c>
      <c r="D127" s="104">
        <v>43026</v>
      </c>
      <c r="E127" s="64" t="s">
        <v>1588</v>
      </c>
      <c r="F127" s="2" t="s">
        <v>1149</v>
      </c>
      <c r="G127" s="3" t="s">
        <v>99</v>
      </c>
      <c r="H127" s="3" t="s">
        <v>100</v>
      </c>
      <c r="I127" s="25" t="s">
        <v>100</v>
      </c>
      <c r="J127" s="3" t="s">
        <v>77</v>
      </c>
      <c r="K127" s="1">
        <v>1</v>
      </c>
      <c r="L127" s="24">
        <v>42795</v>
      </c>
      <c r="M127" s="24">
        <v>42978</v>
      </c>
      <c r="N127" s="4">
        <v>26.142857142857142</v>
      </c>
      <c r="O127" s="8" t="s">
        <v>101</v>
      </c>
      <c r="P127" s="6" t="s">
        <v>102</v>
      </c>
      <c r="Q127" s="188">
        <v>1</v>
      </c>
      <c r="R127" s="2" t="s">
        <v>1494</v>
      </c>
      <c r="S127" s="462">
        <f t="shared" si="2"/>
        <v>191</v>
      </c>
      <c r="T127" s="2" t="s">
        <v>1416</v>
      </c>
      <c r="U127" s="3" t="s">
        <v>103</v>
      </c>
      <c r="V127" s="6" t="s">
        <v>1427</v>
      </c>
      <c r="W127" s="6" t="s">
        <v>1427</v>
      </c>
      <c r="X127" s="6" t="s">
        <v>1427</v>
      </c>
      <c r="Y127" s="6" t="s">
        <v>1427</v>
      </c>
      <c r="Z127" s="6" t="s">
        <v>1427</v>
      </c>
      <c r="AA127" s="6" t="s">
        <v>1427</v>
      </c>
      <c r="AB127" s="6" t="s">
        <v>1427</v>
      </c>
      <c r="AC127" s="6" t="s">
        <v>1427</v>
      </c>
      <c r="AD127" s="59" t="s">
        <v>2669</v>
      </c>
      <c r="AE127" s="6" t="s">
        <v>1427</v>
      </c>
      <c r="AF127" s="59" t="s">
        <v>2669</v>
      </c>
      <c r="AG127" s="71" t="s">
        <v>1427</v>
      </c>
      <c r="AH127" s="169" t="s">
        <v>1427</v>
      </c>
      <c r="AI127" s="169" t="s">
        <v>1427</v>
      </c>
      <c r="AJ127" s="67" t="s">
        <v>922</v>
      </c>
      <c r="AK127" s="70">
        <v>43122</v>
      </c>
      <c r="AL127" s="71" t="s">
        <v>1090</v>
      </c>
      <c r="AM127" s="73"/>
      <c r="AN127" s="67"/>
      <c r="AO127" s="67"/>
      <c r="AP127" s="67" t="s">
        <v>1402</v>
      </c>
    </row>
    <row r="128" spans="2:42" s="18" customFormat="1" ht="159.94999999999999" hidden="1" customHeight="1" x14ac:dyDescent="0.25">
      <c r="B128" s="64" t="s">
        <v>2217</v>
      </c>
      <c r="C128" s="6" t="s">
        <v>15</v>
      </c>
      <c r="D128" s="104">
        <v>43026</v>
      </c>
      <c r="E128" s="64" t="s">
        <v>1589</v>
      </c>
      <c r="F128" s="2" t="s">
        <v>1150</v>
      </c>
      <c r="G128" s="3" t="s">
        <v>104</v>
      </c>
      <c r="H128" s="26" t="s">
        <v>105</v>
      </c>
      <c r="I128" s="25" t="s">
        <v>106</v>
      </c>
      <c r="J128" s="3" t="s">
        <v>107</v>
      </c>
      <c r="K128" s="1">
        <v>1</v>
      </c>
      <c r="L128" s="24">
        <v>43009</v>
      </c>
      <c r="M128" s="24">
        <v>43281</v>
      </c>
      <c r="N128" s="4">
        <v>38.857142857142854</v>
      </c>
      <c r="O128" s="6" t="s">
        <v>29</v>
      </c>
      <c r="P128" s="6"/>
      <c r="Q128" s="188">
        <v>1</v>
      </c>
      <c r="R128" s="5" t="s">
        <v>1833</v>
      </c>
      <c r="S128" s="462">
        <f t="shared" si="2"/>
        <v>322</v>
      </c>
      <c r="T128" s="2" t="s">
        <v>1416</v>
      </c>
      <c r="U128" s="2" t="s">
        <v>1495</v>
      </c>
      <c r="V128" s="3" t="s">
        <v>108</v>
      </c>
      <c r="W128" s="6" t="s">
        <v>1430</v>
      </c>
      <c r="X128" s="6" t="s">
        <v>1430</v>
      </c>
      <c r="Y128" s="6" t="s">
        <v>1430</v>
      </c>
      <c r="Z128" s="6" t="s">
        <v>1430</v>
      </c>
      <c r="AA128" s="6" t="s">
        <v>1430</v>
      </c>
      <c r="AB128" s="6" t="s">
        <v>1430</v>
      </c>
      <c r="AC128" s="59" t="s">
        <v>1430</v>
      </c>
      <c r="AD128" s="59" t="s">
        <v>2665</v>
      </c>
      <c r="AE128" s="59" t="s">
        <v>1430</v>
      </c>
      <c r="AF128" s="59" t="s">
        <v>2665</v>
      </c>
      <c r="AG128" s="71" t="s">
        <v>1430</v>
      </c>
      <c r="AH128" s="71" t="s">
        <v>1430</v>
      </c>
      <c r="AI128" s="71" t="s">
        <v>1430</v>
      </c>
      <c r="AJ128" s="67" t="s">
        <v>922</v>
      </c>
      <c r="AK128" s="70">
        <v>43307</v>
      </c>
      <c r="AL128" s="71" t="s">
        <v>1090</v>
      </c>
      <c r="AM128" s="73"/>
      <c r="AN128" s="67"/>
      <c r="AO128" s="67"/>
      <c r="AP128" s="67" t="s">
        <v>1402</v>
      </c>
    </row>
    <row r="129" spans="2:42" s="18" customFormat="1" ht="159.94999999999999" hidden="1" customHeight="1" x14ac:dyDescent="0.25">
      <c r="B129" s="64" t="s">
        <v>2218</v>
      </c>
      <c r="C129" s="6" t="s">
        <v>15</v>
      </c>
      <c r="D129" s="104">
        <v>43026</v>
      </c>
      <c r="E129" s="64" t="s">
        <v>1590</v>
      </c>
      <c r="F129" s="2" t="s">
        <v>1151</v>
      </c>
      <c r="G129" s="3" t="s">
        <v>109</v>
      </c>
      <c r="H129" s="26" t="s">
        <v>110</v>
      </c>
      <c r="I129" s="25" t="s">
        <v>111</v>
      </c>
      <c r="J129" s="3" t="s">
        <v>112</v>
      </c>
      <c r="K129" s="1">
        <v>1</v>
      </c>
      <c r="L129" s="24">
        <v>42979</v>
      </c>
      <c r="M129" s="24">
        <v>43190</v>
      </c>
      <c r="N129" s="4">
        <v>30.142857142857142</v>
      </c>
      <c r="O129" s="58" t="s">
        <v>56</v>
      </c>
      <c r="P129" s="59" t="s">
        <v>113</v>
      </c>
      <c r="Q129" s="188">
        <v>1</v>
      </c>
      <c r="R129" s="2" t="s">
        <v>1819</v>
      </c>
      <c r="S129" s="462">
        <f t="shared" si="2"/>
        <v>161</v>
      </c>
      <c r="T129" s="2" t="s">
        <v>1416</v>
      </c>
      <c r="U129" s="3" t="s">
        <v>114</v>
      </c>
      <c r="V129" s="6" t="s">
        <v>1427</v>
      </c>
      <c r="W129" s="6" t="s">
        <v>1427</v>
      </c>
      <c r="X129" s="6" t="s">
        <v>1427</v>
      </c>
      <c r="Y129" s="6" t="s">
        <v>1427</v>
      </c>
      <c r="Z129" s="6" t="s">
        <v>1427</v>
      </c>
      <c r="AA129" s="6" t="s">
        <v>1427</v>
      </c>
      <c r="AB129" s="6" t="s">
        <v>1427</v>
      </c>
      <c r="AC129" s="6" t="s">
        <v>1427</v>
      </c>
      <c r="AD129" s="59" t="s">
        <v>2669</v>
      </c>
      <c r="AE129" s="6" t="s">
        <v>1427</v>
      </c>
      <c r="AF129" s="59" t="s">
        <v>2669</v>
      </c>
      <c r="AG129" s="71" t="s">
        <v>1427</v>
      </c>
      <c r="AH129" s="169" t="s">
        <v>1427</v>
      </c>
      <c r="AI129" s="169" t="s">
        <v>1427</v>
      </c>
      <c r="AJ129" s="67" t="s">
        <v>922</v>
      </c>
      <c r="AK129" s="70">
        <v>43122</v>
      </c>
      <c r="AL129" s="71" t="s">
        <v>1090</v>
      </c>
      <c r="AM129" s="73"/>
      <c r="AN129" s="67"/>
      <c r="AO129" s="67"/>
      <c r="AP129" s="67" t="s">
        <v>1402</v>
      </c>
    </row>
    <row r="130" spans="2:42" s="18" customFormat="1" ht="159.94999999999999" hidden="1" customHeight="1" x14ac:dyDescent="0.25">
      <c r="B130" s="64" t="s">
        <v>2219</v>
      </c>
      <c r="C130" s="6" t="s">
        <v>15</v>
      </c>
      <c r="D130" s="104">
        <v>43026</v>
      </c>
      <c r="E130" s="64" t="s">
        <v>1591</v>
      </c>
      <c r="F130" s="2" t="s">
        <v>1152</v>
      </c>
      <c r="G130" s="3" t="s">
        <v>109</v>
      </c>
      <c r="H130" s="26" t="s">
        <v>110</v>
      </c>
      <c r="I130" s="25" t="s">
        <v>111</v>
      </c>
      <c r="J130" s="3" t="s">
        <v>112</v>
      </c>
      <c r="K130" s="1">
        <v>1</v>
      </c>
      <c r="L130" s="24">
        <v>42979</v>
      </c>
      <c r="M130" s="24">
        <v>43190</v>
      </c>
      <c r="N130" s="4">
        <v>30.142857142857142</v>
      </c>
      <c r="O130" s="58" t="s">
        <v>56</v>
      </c>
      <c r="P130" s="59" t="s">
        <v>113</v>
      </c>
      <c r="Q130" s="188">
        <v>1</v>
      </c>
      <c r="R130" s="2" t="s">
        <v>1819</v>
      </c>
      <c r="S130" s="462">
        <f t="shared" si="2"/>
        <v>161</v>
      </c>
      <c r="T130" s="2" t="s">
        <v>1416</v>
      </c>
      <c r="U130" s="3" t="s">
        <v>114</v>
      </c>
      <c r="V130" s="6" t="s">
        <v>1427</v>
      </c>
      <c r="W130" s="6" t="s">
        <v>1427</v>
      </c>
      <c r="X130" s="6" t="s">
        <v>1427</v>
      </c>
      <c r="Y130" s="6" t="s">
        <v>1427</v>
      </c>
      <c r="Z130" s="6" t="s">
        <v>1427</v>
      </c>
      <c r="AA130" s="6" t="s">
        <v>1427</v>
      </c>
      <c r="AB130" s="6" t="s">
        <v>1427</v>
      </c>
      <c r="AC130" s="6" t="s">
        <v>1427</v>
      </c>
      <c r="AD130" s="59" t="s">
        <v>2669</v>
      </c>
      <c r="AE130" s="6" t="s">
        <v>1427</v>
      </c>
      <c r="AF130" s="59" t="s">
        <v>2669</v>
      </c>
      <c r="AG130" s="71" t="s">
        <v>1427</v>
      </c>
      <c r="AH130" s="169" t="s">
        <v>1427</v>
      </c>
      <c r="AI130" s="169" t="s">
        <v>1427</v>
      </c>
      <c r="AJ130" s="67" t="s">
        <v>922</v>
      </c>
      <c r="AK130" s="70">
        <v>43122</v>
      </c>
      <c r="AL130" s="71" t="s">
        <v>1090</v>
      </c>
      <c r="AM130" s="73"/>
      <c r="AN130" s="67"/>
      <c r="AO130" s="67"/>
      <c r="AP130" s="67" t="s">
        <v>1402</v>
      </c>
    </row>
    <row r="131" spans="2:42" s="18" customFormat="1" ht="159.94999999999999" hidden="1" customHeight="1" x14ac:dyDescent="0.25">
      <c r="B131" s="64" t="s">
        <v>2220</v>
      </c>
      <c r="C131" s="6" t="s">
        <v>15</v>
      </c>
      <c r="D131" s="104">
        <v>43026</v>
      </c>
      <c r="E131" s="64" t="s">
        <v>1615</v>
      </c>
      <c r="F131" s="3" t="s">
        <v>407</v>
      </c>
      <c r="G131" s="3" t="s">
        <v>408</v>
      </c>
      <c r="H131" s="3" t="s">
        <v>409</v>
      </c>
      <c r="I131" s="25" t="s">
        <v>279</v>
      </c>
      <c r="J131" s="3" t="s">
        <v>33</v>
      </c>
      <c r="K131" s="1">
        <v>3</v>
      </c>
      <c r="L131" s="24">
        <v>42737</v>
      </c>
      <c r="M131" s="24">
        <v>43100</v>
      </c>
      <c r="N131" s="4">
        <v>51.857142857142854</v>
      </c>
      <c r="O131" s="6" t="s">
        <v>29</v>
      </c>
      <c r="P131" s="59"/>
      <c r="Q131" s="188">
        <v>3</v>
      </c>
      <c r="R131" s="2" t="s">
        <v>1432</v>
      </c>
      <c r="S131" s="462">
        <f t="shared" si="2"/>
        <v>350</v>
      </c>
      <c r="T131" s="2" t="s">
        <v>1416</v>
      </c>
      <c r="U131" s="3" t="s">
        <v>410</v>
      </c>
      <c r="V131" s="6" t="s">
        <v>1427</v>
      </c>
      <c r="W131" s="6" t="s">
        <v>1427</v>
      </c>
      <c r="X131" s="6" t="s">
        <v>1427</v>
      </c>
      <c r="Y131" s="6" t="s">
        <v>1427</v>
      </c>
      <c r="Z131" s="6" t="s">
        <v>1427</v>
      </c>
      <c r="AA131" s="6" t="s">
        <v>1427</v>
      </c>
      <c r="AB131" s="6" t="s">
        <v>1427</v>
      </c>
      <c r="AC131" s="6" t="s">
        <v>1427</v>
      </c>
      <c r="AD131" s="59" t="s">
        <v>2669</v>
      </c>
      <c r="AE131" s="6" t="s">
        <v>1427</v>
      </c>
      <c r="AF131" s="59" t="s">
        <v>2669</v>
      </c>
      <c r="AG131" s="71" t="s">
        <v>1427</v>
      </c>
      <c r="AH131" s="169" t="s">
        <v>1427</v>
      </c>
      <c r="AI131" s="169" t="s">
        <v>1427</v>
      </c>
      <c r="AJ131" s="67" t="s">
        <v>922</v>
      </c>
      <c r="AK131" s="70">
        <v>43122</v>
      </c>
      <c r="AL131" s="71" t="s">
        <v>1090</v>
      </c>
      <c r="AM131" s="73"/>
      <c r="AN131" s="67"/>
      <c r="AO131" s="67"/>
      <c r="AP131" s="67" t="s">
        <v>1402</v>
      </c>
    </row>
    <row r="132" spans="2:42" s="18" customFormat="1" ht="159.94999999999999" hidden="1" customHeight="1" x14ac:dyDescent="0.25">
      <c r="B132" s="64" t="s">
        <v>2221</v>
      </c>
      <c r="C132" s="6" t="s">
        <v>15</v>
      </c>
      <c r="D132" s="104">
        <v>43026</v>
      </c>
      <c r="E132" s="64" t="s">
        <v>1592</v>
      </c>
      <c r="F132" s="3" t="s">
        <v>1153</v>
      </c>
      <c r="G132" s="3" t="s">
        <v>115</v>
      </c>
      <c r="H132" s="3" t="s">
        <v>116</v>
      </c>
      <c r="I132" s="25" t="s">
        <v>117</v>
      </c>
      <c r="J132" s="3" t="s">
        <v>33</v>
      </c>
      <c r="K132" s="1">
        <v>1</v>
      </c>
      <c r="L132" s="24">
        <v>42737</v>
      </c>
      <c r="M132" s="24">
        <v>43099</v>
      </c>
      <c r="N132" s="4">
        <v>51.714285714285715</v>
      </c>
      <c r="O132" s="6" t="s">
        <v>29</v>
      </c>
      <c r="P132" s="6"/>
      <c r="Q132" s="188">
        <v>1</v>
      </c>
      <c r="R132" s="3" t="s">
        <v>1496</v>
      </c>
      <c r="S132" s="462">
        <f t="shared" si="2"/>
        <v>366</v>
      </c>
      <c r="T132" s="2" t="s">
        <v>1416</v>
      </c>
      <c r="U132" s="3" t="s">
        <v>118</v>
      </c>
      <c r="V132" s="6" t="s">
        <v>1427</v>
      </c>
      <c r="W132" s="6" t="s">
        <v>1427</v>
      </c>
      <c r="X132" s="6" t="s">
        <v>1427</v>
      </c>
      <c r="Y132" s="6" t="s">
        <v>1427</v>
      </c>
      <c r="Z132" s="6" t="s">
        <v>1427</v>
      </c>
      <c r="AA132" s="6" t="s">
        <v>1427</v>
      </c>
      <c r="AB132" s="6" t="s">
        <v>1427</v>
      </c>
      <c r="AC132" s="6" t="s">
        <v>1427</v>
      </c>
      <c r="AD132" s="59" t="s">
        <v>2669</v>
      </c>
      <c r="AE132" s="6" t="s">
        <v>1427</v>
      </c>
      <c r="AF132" s="59" t="s">
        <v>2669</v>
      </c>
      <c r="AG132" s="71" t="s">
        <v>1427</v>
      </c>
      <c r="AH132" s="169" t="s">
        <v>1427</v>
      </c>
      <c r="AI132" s="169" t="s">
        <v>1427</v>
      </c>
      <c r="AJ132" s="67" t="s">
        <v>922</v>
      </c>
      <c r="AK132" s="70">
        <v>43122</v>
      </c>
      <c r="AL132" s="71" t="s">
        <v>1090</v>
      </c>
      <c r="AM132" s="73"/>
      <c r="AN132" s="67"/>
      <c r="AO132" s="67"/>
      <c r="AP132" s="67" t="s">
        <v>1402</v>
      </c>
    </row>
    <row r="133" spans="2:42" s="18" customFormat="1" ht="159.94999999999999" hidden="1" customHeight="1" x14ac:dyDescent="0.25">
      <c r="B133" s="64" t="s">
        <v>2222</v>
      </c>
      <c r="C133" s="6" t="s">
        <v>15</v>
      </c>
      <c r="D133" s="104">
        <v>43026</v>
      </c>
      <c r="E133" s="64" t="s">
        <v>1594</v>
      </c>
      <c r="F133" s="2" t="s">
        <v>1154</v>
      </c>
      <c r="G133" s="3" t="s">
        <v>115</v>
      </c>
      <c r="H133" s="3" t="s">
        <v>119</v>
      </c>
      <c r="I133" s="25" t="s">
        <v>120</v>
      </c>
      <c r="J133" s="3" t="s">
        <v>33</v>
      </c>
      <c r="K133" s="1">
        <v>1</v>
      </c>
      <c r="L133" s="24">
        <v>42737</v>
      </c>
      <c r="M133" s="24">
        <v>43100</v>
      </c>
      <c r="N133" s="4">
        <v>51.857142857142854</v>
      </c>
      <c r="O133" s="6" t="s">
        <v>29</v>
      </c>
      <c r="P133" s="6"/>
      <c r="Q133" s="188">
        <v>1</v>
      </c>
      <c r="R133" s="3" t="s">
        <v>1497</v>
      </c>
      <c r="S133" s="462">
        <f t="shared" si="2"/>
        <v>383</v>
      </c>
      <c r="T133" s="2" t="s">
        <v>1416</v>
      </c>
      <c r="U133" s="3" t="s">
        <v>121</v>
      </c>
      <c r="V133" s="6" t="s">
        <v>1427</v>
      </c>
      <c r="W133" s="6" t="s">
        <v>1427</v>
      </c>
      <c r="X133" s="6" t="s">
        <v>1427</v>
      </c>
      <c r="Y133" s="6" t="s">
        <v>1427</v>
      </c>
      <c r="Z133" s="6" t="s">
        <v>1427</v>
      </c>
      <c r="AA133" s="6" t="s">
        <v>1427</v>
      </c>
      <c r="AB133" s="6" t="s">
        <v>1427</v>
      </c>
      <c r="AC133" s="6" t="s">
        <v>1427</v>
      </c>
      <c r="AD133" s="59" t="s">
        <v>2669</v>
      </c>
      <c r="AE133" s="6" t="s">
        <v>1427</v>
      </c>
      <c r="AF133" s="59" t="s">
        <v>2669</v>
      </c>
      <c r="AG133" s="71" t="s">
        <v>1427</v>
      </c>
      <c r="AH133" s="169" t="s">
        <v>1427</v>
      </c>
      <c r="AI133" s="169" t="s">
        <v>1427</v>
      </c>
      <c r="AJ133" s="67" t="s">
        <v>922</v>
      </c>
      <c r="AK133" s="70">
        <v>43122</v>
      </c>
      <c r="AL133" s="71" t="s">
        <v>1090</v>
      </c>
      <c r="AM133" s="73"/>
      <c r="AN133" s="67"/>
      <c r="AO133" s="67"/>
      <c r="AP133" s="67" t="s">
        <v>1402</v>
      </c>
    </row>
    <row r="134" spans="2:42" s="18" customFormat="1" ht="159.94999999999999" hidden="1" customHeight="1" x14ac:dyDescent="0.25">
      <c r="B134" s="64" t="s">
        <v>2223</v>
      </c>
      <c r="C134" s="6" t="s">
        <v>15</v>
      </c>
      <c r="D134" s="104">
        <v>43026</v>
      </c>
      <c r="E134" s="64" t="s">
        <v>1595</v>
      </c>
      <c r="F134" s="2" t="s">
        <v>1155</v>
      </c>
      <c r="G134" s="3" t="s">
        <v>122</v>
      </c>
      <c r="H134" s="3" t="s">
        <v>123</v>
      </c>
      <c r="I134" s="25" t="s">
        <v>124</v>
      </c>
      <c r="J134" s="3" t="s">
        <v>125</v>
      </c>
      <c r="K134" s="1">
        <v>1</v>
      </c>
      <c r="L134" s="24">
        <v>43009</v>
      </c>
      <c r="M134" s="24">
        <v>43373</v>
      </c>
      <c r="N134" s="4">
        <v>52</v>
      </c>
      <c r="O134" s="6" t="s">
        <v>29</v>
      </c>
      <c r="P134" s="6"/>
      <c r="Q134" s="188">
        <v>1</v>
      </c>
      <c r="R134" s="3" t="s">
        <v>1834</v>
      </c>
      <c r="S134" s="462">
        <f t="shared" si="2"/>
        <v>91</v>
      </c>
      <c r="T134" s="2" t="s">
        <v>1416</v>
      </c>
      <c r="U134" s="3" t="s">
        <v>126</v>
      </c>
      <c r="V134" s="6" t="s">
        <v>1427</v>
      </c>
      <c r="W134" s="6" t="s">
        <v>1427</v>
      </c>
      <c r="X134" s="6" t="s">
        <v>1427</v>
      </c>
      <c r="Y134" s="6" t="s">
        <v>1427</v>
      </c>
      <c r="Z134" s="6" t="s">
        <v>1427</v>
      </c>
      <c r="AA134" s="6" t="s">
        <v>1427</v>
      </c>
      <c r="AB134" s="6" t="s">
        <v>1427</v>
      </c>
      <c r="AC134" s="6" t="s">
        <v>1427</v>
      </c>
      <c r="AD134" s="59" t="s">
        <v>2669</v>
      </c>
      <c r="AE134" s="6" t="s">
        <v>1427</v>
      </c>
      <c r="AF134" s="59" t="s">
        <v>2669</v>
      </c>
      <c r="AG134" s="71" t="s">
        <v>1427</v>
      </c>
      <c r="AH134" s="169" t="s">
        <v>1427</v>
      </c>
      <c r="AI134" s="169" t="s">
        <v>1427</v>
      </c>
      <c r="AJ134" s="67" t="s">
        <v>922</v>
      </c>
      <c r="AK134" s="70">
        <v>43122</v>
      </c>
      <c r="AL134" s="71" t="s">
        <v>1090</v>
      </c>
      <c r="AM134" s="73"/>
      <c r="AN134" s="67"/>
      <c r="AO134" s="67"/>
      <c r="AP134" s="67" t="s">
        <v>1402</v>
      </c>
    </row>
    <row r="135" spans="2:42" s="18" customFormat="1" ht="159.94999999999999" hidden="1" customHeight="1" x14ac:dyDescent="0.25">
      <c r="B135" s="64" t="s">
        <v>2224</v>
      </c>
      <c r="C135" s="6" t="s">
        <v>15</v>
      </c>
      <c r="D135" s="104">
        <v>43026</v>
      </c>
      <c r="E135" s="64" t="s">
        <v>1596</v>
      </c>
      <c r="F135" s="2" t="s">
        <v>1156</v>
      </c>
      <c r="G135" s="3" t="s">
        <v>81</v>
      </c>
      <c r="H135" s="3" t="s">
        <v>82</v>
      </c>
      <c r="I135" s="25" t="s">
        <v>83</v>
      </c>
      <c r="J135" s="3" t="s">
        <v>77</v>
      </c>
      <c r="K135" s="1">
        <v>1</v>
      </c>
      <c r="L135" s="24">
        <v>42795</v>
      </c>
      <c r="M135" s="24">
        <v>43100</v>
      </c>
      <c r="N135" s="4">
        <v>43.571428571428569</v>
      </c>
      <c r="O135" s="8" t="s">
        <v>1657</v>
      </c>
      <c r="P135" s="6" t="s">
        <v>78</v>
      </c>
      <c r="Q135" s="188">
        <v>1</v>
      </c>
      <c r="R135" s="3" t="s">
        <v>1490</v>
      </c>
      <c r="S135" s="462">
        <f t="shared" si="2"/>
        <v>386</v>
      </c>
      <c r="T135" s="2" t="s">
        <v>1416</v>
      </c>
      <c r="U135" s="3" t="s">
        <v>84</v>
      </c>
      <c r="V135" s="6" t="s">
        <v>1427</v>
      </c>
      <c r="W135" s="6" t="s">
        <v>1427</v>
      </c>
      <c r="X135" s="6" t="s">
        <v>1427</v>
      </c>
      <c r="Y135" s="6" t="s">
        <v>1427</v>
      </c>
      <c r="Z135" s="6" t="s">
        <v>1427</v>
      </c>
      <c r="AA135" s="6" t="s">
        <v>1427</v>
      </c>
      <c r="AB135" s="6" t="s">
        <v>1427</v>
      </c>
      <c r="AC135" s="59" t="s">
        <v>1427</v>
      </c>
      <c r="AD135" s="59" t="s">
        <v>2669</v>
      </c>
      <c r="AE135" s="59" t="s">
        <v>1427</v>
      </c>
      <c r="AF135" s="59" t="s">
        <v>2669</v>
      </c>
      <c r="AG135" s="71" t="s">
        <v>1427</v>
      </c>
      <c r="AH135" s="169" t="s">
        <v>1427</v>
      </c>
      <c r="AI135" s="169" t="s">
        <v>1427</v>
      </c>
      <c r="AJ135" s="67" t="s">
        <v>922</v>
      </c>
      <c r="AK135" s="70">
        <v>43122</v>
      </c>
      <c r="AL135" s="71" t="s">
        <v>1090</v>
      </c>
      <c r="AM135" s="73"/>
      <c r="AN135" s="67"/>
      <c r="AO135" s="67"/>
      <c r="AP135" s="67" t="s">
        <v>1402</v>
      </c>
    </row>
    <row r="136" spans="2:42" s="18" customFormat="1" ht="159.94999999999999" hidden="1" customHeight="1" x14ac:dyDescent="0.25">
      <c r="B136" s="64" t="s">
        <v>2225</v>
      </c>
      <c r="C136" s="6" t="s">
        <v>15</v>
      </c>
      <c r="D136" s="104">
        <v>43026</v>
      </c>
      <c r="E136" s="64" t="s">
        <v>1597</v>
      </c>
      <c r="F136" s="2" t="s">
        <v>1157</v>
      </c>
      <c r="G136" s="3" t="s">
        <v>81</v>
      </c>
      <c r="H136" s="3" t="s">
        <v>82</v>
      </c>
      <c r="I136" s="25" t="s">
        <v>83</v>
      </c>
      <c r="J136" s="3" t="s">
        <v>77</v>
      </c>
      <c r="K136" s="1">
        <v>1</v>
      </c>
      <c r="L136" s="24">
        <v>42795</v>
      </c>
      <c r="M136" s="24">
        <v>43100</v>
      </c>
      <c r="N136" s="4">
        <v>43.571428571428569</v>
      </c>
      <c r="O136" s="8" t="s">
        <v>1657</v>
      </c>
      <c r="P136" s="6" t="s">
        <v>78</v>
      </c>
      <c r="Q136" s="188">
        <v>1</v>
      </c>
      <c r="R136" s="2" t="s">
        <v>1490</v>
      </c>
      <c r="S136" s="462">
        <f t="shared" si="2"/>
        <v>386</v>
      </c>
      <c r="T136" s="2" t="s">
        <v>1416</v>
      </c>
      <c r="U136" s="3" t="s">
        <v>84</v>
      </c>
      <c r="V136" s="6" t="s">
        <v>1427</v>
      </c>
      <c r="W136" s="6" t="s">
        <v>1427</v>
      </c>
      <c r="X136" s="6" t="s">
        <v>1427</v>
      </c>
      <c r="Y136" s="6" t="s">
        <v>1427</v>
      </c>
      <c r="Z136" s="6" t="s">
        <v>1427</v>
      </c>
      <c r="AA136" s="6" t="s">
        <v>1427</v>
      </c>
      <c r="AB136" s="6" t="s">
        <v>1427</v>
      </c>
      <c r="AC136" s="59" t="s">
        <v>1427</v>
      </c>
      <c r="AD136" s="59" t="s">
        <v>2669</v>
      </c>
      <c r="AE136" s="59" t="s">
        <v>1427</v>
      </c>
      <c r="AF136" s="59" t="s">
        <v>2669</v>
      </c>
      <c r="AG136" s="71" t="s">
        <v>1427</v>
      </c>
      <c r="AH136" s="169" t="s">
        <v>1427</v>
      </c>
      <c r="AI136" s="169" t="s">
        <v>1427</v>
      </c>
      <c r="AJ136" s="67" t="s">
        <v>922</v>
      </c>
      <c r="AK136" s="70">
        <v>43122</v>
      </c>
      <c r="AL136" s="71" t="s">
        <v>1090</v>
      </c>
      <c r="AM136" s="73"/>
      <c r="AN136" s="67"/>
      <c r="AO136" s="67"/>
      <c r="AP136" s="67" t="s">
        <v>1402</v>
      </c>
    </row>
    <row r="137" spans="2:42" s="18" customFormat="1" ht="159.94999999999999" hidden="1" customHeight="1" x14ac:dyDescent="0.25">
      <c r="B137" s="64" t="s">
        <v>2226</v>
      </c>
      <c r="C137" s="6" t="s">
        <v>15</v>
      </c>
      <c r="D137" s="104">
        <v>43026</v>
      </c>
      <c r="E137" s="64" t="s">
        <v>1598</v>
      </c>
      <c r="F137" s="2" t="s">
        <v>1158</v>
      </c>
      <c r="G137" s="3" t="s">
        <v>81</v>
      </c>
      <c r="H137" s="3" t="s">
        <v>82</v>
      </c>
      <c r="I137" s="25" t="s">
        <v>83</v>
      </c>
      <c r="J137" s="3" t="s">
        <v>77</v>
      </c>
      <c r="K137" s="1">
        <v>1</v>
      </c>
      <c r="L137" s="24">
        <v>42795</v>
      </c>
      <c r="M137" s="24">
        <v>43100</v>
      </c>
      <c r="N137" s="4">
        <v>43.571428571428569</v>
      </c>
      <c r="O137" s="8" t="s">
        <v>1657</v>
      </c>
      <c r="P137" s="6" t="s">
        <v>78</v>
      </c>
      <c r="Q137" s="188">
        <v>1</v>
      </c>
      <c r="R137" s="2" t="s">
        <v>1490</v>
      </c>
      <c r="S137" s="462">
        <f t="shared" si="2"/>
        <v>386</v>
      </c>
      <c r="T137" s="2" t="s">
        <v>1416</v>
      </c>
      <c r="U137" s="3" t="s">
        <v>84</v>
      </c>
      <c r="V137" s="6" t="s">
        <v>1427</v>
      </c>
      <c r="W137" s="6" t="s">
        <v>1427</v>
      </c>
      <c r="X137" s="6" t="s">
        <v>1427</v>
      </c>
      <c r="Y137" s="6" t="s">
        <v>1427</v>
      </c>
      <c r="Z137" s="6" t="s">
        <v>1427</v>
      </c>
      <c r="AA137" s="6" t="s">
        <v>1427</v>
      </c>
      <c r="AB137" s="6" t="s">
        <v>1427</v>
      </c>
      <c r="AC137" s="59" t="s">
        <v>1427</v>
      </c>
      <c r="AD137" s="59" t="s">
        <v>2669</v>
      </c>
      <c r="AE137" s="59" t="s">
        <v>1427</v>
      </c>
      <c r="AF137" s="59" t="s">
        <v>2669</v>
      </c>
      <c r="AG137" s="71" t="s">
        <v>1427</v>
      </c>
      <c r="AH137" s="169" t="s">
        <v>1427</v>
      </c>
      <c r="AI137" s="169" t="s">
        <v>1427</v>
      </c>
      <c r="AJ137" s="67" t="s">
        <v>922</v>
      </c>
      <c r="AK137" s="70">
        <v>43122</v>
      </c>
      <c r="AL137" s="71" t="s">
        <v>1090</v>
      </c>
      <c r="AM137" s="73"/>
      <c r="AN137" s="67"/>
      <c r="AO137" s="67"/>
      <c r="AP137" s="67" t="s">
        <v>1402</v>
      </c>
    </row>
    <row r="138" spans="2:42" s="18" customFormat="1" ht="159.94999999999999" hidden="1" customHeight="1" x14ac:dyDescent="0.25">
      <c r="B138" s="64" t="s">
        <v>2227</v>
      </c>
      <c r="C138" s="6" t="s">
        <v>15</v>
      </c>
      <c r="D138" s="104">
        <v>43026</v>
      </c>
      <c r="E138" s="64" t="s">
        <v>1600</v>
      </c>
      <c r="F138" s="2" t="s">
        <v>1159</v>
      </c>
      <c r="G138" s="3" t="s">
        <v>133</v>
      </c>
      <c r="H138" s="3" t="s">
        <v>134</v>
      </c>
      <c r="I138" s="25" t="s">
        <v>76</v>
      </c>
      <c r="J138" s="3" t="s">
        <v>77</v>
      </c>
      <c r="K138" s="1">
        <v>1</v>
      </c>
      <c r="L138" s="24">
        <v>42795</v>
      </c>
      <c r="M138" s="24">
        <v>42978</v>
      </c>
      <c r="N138" s="4">
        <v>26.142857142857142</v>
      </c>
      <c r="O138" s="8" t="s">
        <v>1657</v>
      </c>
      <c r="P138" s="6" t="s">
        <v>78</v>
      </c>
      <c r="Q138" s="188">
        <v>1</v>
      </c>
      <c r="R138" s="2" t="s">
        <v>1487</v>
      </c>
      <c r="S138" s="462">
        <f t="shared" si="2"/>
        <v>149</v>
      </c>
      <c r="T138" s="2" t="s">
        <v>1416</v>
      </c>
      <c r="U138" s="3" t="s">
        <v>80</v>
      </c>
      <c r="V138" s="6" t="s">
        <v>1427</v>
      </c>
      <c r="W138" s="6" t="s">
        <v>1427</v>
      </c>
      <c r="X138" s="6" t="s">
        <v>1427</v>
      </c>
      <c r="Y138" s="6" t="s">
        <v>1427</v>
      </c>
      <c r="Z138" s="6" t="s">
        <v>1427</v>
      </c>
      <c r="AA138" s="6" t="s">
        <v>1427</v>
      </c>
      <c r="AB138" s="6" t="s">
        <v>1427</v>
      </c>
      <c r="AC138" s="59" t="s">
        <v>1427</v>
      </c>
      <c r="AD138" s="59" t="s">
        <v>2669</v>
      </c>
      <c r="AE138" s="59" t="s">
        <v>1427</v>
      </c>
      <c r="AF138" s="59" t="s">
        <v>2669</v>
      </c>
      <c r="AG138" s="71" t="s">
        <v>1427</v>
      </c>
      <c r="AH138" s="169" t="s">
        <v>1427</v>
      </c>
      <c r="AI138" s="169" t="s">
        <v>1427</v>
      </c>
      <c r="AJ138" s="67" t="s">
        <v>922</v>
      </c>
      <c r="AK138" s="70">
        <v>43122</v>
      </c>
      <c r="AL138" s="71" t="s">
        <v>1090</v>
      </c>
      <c r="AM138" s="73"/>
      <c r="AN138" s="67"/>
      <c r="AO138" s="67"/>
      <c r="AP138" s="67" t="s">
        <v>1402</v>
      </c>
    </row>
    <row r="139" spans="2:42" s="18" customFormat="1" ht="159.94999999999999" hidden="1" customHeight="1" x14ac:dyDescent="0.25">
      <c r="B139" s="64" t="s">
        <v>2228</v>
      </c>
      <c r="C139" s="6" t="s">
        <v>15</v>
      </c>
      <c r="D139" s="104">
        <v>43026</v>
      </c>
      <c r="E139" s="64" t="s">
        <v>1601</v>
      </c>
      <c r="F139" s="2" t="s">
        <v>1160</v>
      </c>
      <c r="G139" s="3" t="s">
        <v>127</v>
      </c>
      <c r="H139" s="3" t="s">
        <v>128</v>
      </c>
      <c r="I139" s="25" t="s">
        <v>128</v>
      </c>
      <c r="J139" s="3" t="s">
        <v>77</v>
      </c>
      <c r="K139" s="1">
        <v>1</v>
      </c>
      <c r="L139" s="24">
        <v>42795</v>
      </c>
      <c r="M139" s="24">
        <v>43069</v>
      </c>
      <c r="N139" s="4">
        <v>39.142857142857146</v>
      </c>
      <c r="O139" s="6" t="s">
        <v>29</v>
      </c>
      <c r="P139" s="6"/>
      <c r="Q139" s="188">
        <v>1</v>
      </c>
      <c r="R139" s="2" t="s">
        <v>1498</v>
      </c>
      <c r="S139" s="462">
        <f t="shared" ref="S139:S202" si="3">LEN(R139)</f>
        <v>185</v>
      </c>
      <c r="T139" s="2" t="s">
        <v>1416</v>
      </c>
      <c r="U139" s="2" t="s">
        <v>1498</v>
      </c>
      <c r="V139" s="6" t="s">
        <v>1427</v>
      </c>
      <c r="W139" s="6" t="s">
        <v>1427</v>
      </c>
      <c r="X139" s="6" t="s">
        <v>1427</v>
      </c>
      <c r="Y139" s="6" t="s">
        <v>1427</v>
      </c>
      <c r="Z139" s="6" t="s">
        <v>1427</v>
      </c>
      <c r="AA139" s="6" t="s">
        <v>1427</v>
      </c>
      <c r="AB139" s="6" t="s">
        <v>1427</v>
      </c>
      <c r="AC139" s="6" t="s">
        <v>1427</v>
      </c>
      <c r="AD139" s="59" t="s">
        <v>2669</v>
      </c>
      <c r="AE139" s="6" t="s">
        <v>1427</v>
      </c>
      <c r="AF139" s="59" t="s">
        <v>2669</v>
      </c>
      <c r="AG139" s="71" t="s">
        <v>1427</v>
      </c>
      <c r="AH139" s="169" t="s">
        <v>1427</v>
      </c>
      <c r="AI139" s="169" t="s">
        <v>1427</v>
      </c>
      <c r="AJ139" s="67" t="s">
        <v>922</v>
      </c>
      <c r="AK139" s="70">
        <v>43122</v>
      </c>
      <c r="AL139" s="71" t="s">
        <v>1090</v>
      </c>
      <c r="AM139" s="73"/>
      <c r="AN139" s="67"/>
      <c r="AO139" s="67"/>
      <c r="AP139" s="67" t="s">
        <v>1402</v>
      </c>
    </row>
    <row r="140" spans="2:42" s="18" customFormat="1" ht="159.94999999999999" hidden="1" customHeight="1" x14ac:dyDescent="0.25">
      <c r="B140" s="64" t="s">
        <v>2229</v>
      </c>
      <c r="C140" s="6" t="s">
        <v>15</v>
      </c>
      <c r="D140" s="104">
        <v>43026</v>
      </c>
      <c r="E140" s="64" t="s">
        <v>1602</v>
      </c>
      <c r="F140" s="2" t="s">
        <v>1161</v>
      </c>
      <c r="G140" s="3" t="s">
        <v>19</v>
      </c>
      <c r="H140" s="3" t="s">
        <v>135</v>
      </c>
      <c r="I140" s="25" t="s">
        <v>136</v>
      </c>
      <c r="J140" s="3" t="s">
        <v>22</v>
      </c>
      <c r="K140" s="1">
        <v>3</v>
      </c>
      <c r="L140" s="24">
        <v>42795</v>
      </c>
      <c r="M140" s="24">
        <v>43100</v>
      </c>
      <c r="N140" s="4">
        <v>43.571428571428569</v>
      </c>
      <c r="O140" s="6" t="s">
        <v>16</v>
      </c>
      <c r="P140" s="6"/>
      <c r="Q140" s="188">
        <v>3</v>
      </c>
      <c r="R140" s="2" t="s">
        <v>1440</v>
      </c>
      <c r="S140" s="462">
        <f t="shared" si="3"/>
        <v>229</v>
      </c>
      <c r="T140" s="2" t="s">
        <v>1416</v>
      </c>
      <c r="U140" s="3" t="s">
        <v>23</v>
      </c>
      <c r="V140" s="6" t="s">
        <v>1427</v>
      </c>
      <c r="W140" s="6" t="s">
        <v>1427</v>
      </c>
      <c r="X140" s="6" t="s">
        <v>1427</v>
      </c>
      <c r="Y140" s="6" t="s">
        <v>1427</v>
      </c>
      <c r="Z140" s="6" t="s">
        <v>1427</v>
      </c>
      <c r="AA140" s="6" t="s">
        <v>1427</v>
      </c>
      <c r="AB140" s="6" t="s">
        <v>1427</v>
      </c>
      <c r="AC140" s="6" t="s">
        <v>1427</v>
      </c>
      <c r="AD140" s="59" t="s">
        <v>2669</v>
      </c>
      <c r="AE140" s="6" t="s">
        <v>1427</v>
      </c>
      <c r="AF140" s="59" t="s">
        <v>2669</v>
      </c>
      <c r="AG140" s="71" t="s">
        <v>1427</v>
      </c>
      <c r="AH140" s="169" t="s">
        <v>1427</v>
      </c>
      <c r="AI140" s="169" t="s">
        <v>1427</v>
      </c>
      <c r="AJ140" s="67" t="s">
        <v>922</v>
      </c>
      <c r="AK140" s="70">
        <v>43122</v>
      </c>
      <c r="AL140" s="71" t="s">
        <v>1090</v>
      </c>
      <c r="AM140" s="73"/>
      <c r="AN140" s="67"/>
      <c r="AO140" s="67"/>
      <c r="AP140" s="67" t="s">
        <v>1402</v>
      </c>
    </row>
    <row r="141" spans="2:42" s="18" customFormat="1" ht="159.94999999999999" hidden="1" customHeight="1" x14ac:dyDescent="0.25">
      <c r="B141" s="64" t="s">
        <v>2230</v>
      </c>
      <c r="C141" s="6" t="s">
        <v>15</v>
      </c>
      <c r="D141" s="104">
        <v>43026</v>
      </c>
      <c r="E141" s="64" t="s">
        <v>1604</v>
      </c>
      <c r="F141" s="2" t="s">
        <v>395</v>
      </c>
      <c r="G141" s="3" t="s">
        <v>396</v>
      </c>
      <c r="H141" s="3" t="s">
        <v>278</v>
      </c>
      <c r="I141" s="25" t="s">
        <v>397</v>
      </c>
      <c r="J141" s="3" t="s">
        <v>33</v>
      </c>
      <c r="K141" s="1">
        <v>2</v>
      </c>
      <c r="L141" s="24">
        <v>42737</v>
      </c>
      <c r="M141" s="24">
        <v>43100</v>
      </c>
      <c r="N141" s="4">
        <v>51.857142857142854</v>
      </c>
      <c r="O141" s="6" t="s">
        <v>29</v>
      </c>
      <c r="P141" s="59"/>
      <c r="Q141" s="188">
        <v>2</v>
      </c>
      <c r="R141" s="2" t="s">
        <v>1499</v>
      </c>
      <c r="S141" s="462">
        <f t="shared" si="3"/>
        <v>315</v>
      </c>
      <c r="T141" s="2" t="s">
        <v>1416</v>
      </c>
      <c r="U141" s="2" t="s">
        <v>398</v>
      </c>
      <c r="V141" s="6" t="s">
        <v>1427</v>
      </c>
      <c r="W141" s="6" t="s">
        <v>1427</v>
      </c>
      <c r="X141" s="6" t="s">
        <v>1427</v>
      </c>
      <c r="Y141" s="6" t="s">
        <v>1427</v>
      </c>
      <c r="Z141" s="6" t="s">
        <v>1427</v>
      </c>
      <c r="AA141" s="6" t="s">
        <v>1427</v>
      </c>
      <c r="AB141" s="6" t="s">
        <v>1427</v>
      </c>
      <c r="AC141" s="6" t="s">
        <v>1427</v>
      </c>
      <c r="AD141" s="59" t="s">
        <v>2669</v>
      </c>
      <c r="AE141" s="6" t="s">
        <v>1427</v>
      </c>
      <c r="AF141" s="59" t="s">
        <v>2669</v>
      </c>
      <c r="AG141" s="71" t="s">
        <v>1427</v>
      </c>
      <c r="AH141" s="169" t="s">
        <v>1427</v>
      </c>
      <c r="AI141" s="169" t="s">
        <v>1427</v>
      </c>
      <c r="AJ141" s="67" t="s">
        <v>922</v>
      </c>
      <c r="AK141" s="70">
        <v>43122</v>
      </c>
      <c r="AL141" s="71" t="s">
        <v>1090</v>
      </c>
      <c r="AM141" s="73"/>
      <c r="AN141" s="67"/>
      <c r="AO141" s="67"/>
      <c r="AP141" s="67" t="s">
        <v>1402</v>
      </c>
    </row>
    <row r="142" spans="2:42" s="18" customFormat="1" ht="159.94999999999999" hidden="1" customHeight="1" x14ac:dyDescent="0.25">
      <c r="B142" s="64" t="s">
        <v>2231</v>
      </c>
      <c r="C142" s="6" t="s">
        <v>15</v>
      </c>
      <c r="D142" s="104">
        <v>43026</v>
      </c>
      <c r="E142" s="64" t="s">
        <v>1537</v>
      </c>
      <c r="F142" s="2" t="s">
        <v>1310</v>
      </c>
      <c r="G142" s="3" t="s">
        <v>129</v>
      </c>
      <c r="H142" s="136" t="s">
        <v>130</v>
      </c>
      <c r="I142" s="25" t="s">
        <v>131</v>
      </c>
      <c r="J142" s="3" t="s">
        <v>33</v>
      </c>
      <c r="K142" s="1">
        <v>1</v>
      </c>
      <c r="L142" s="24">
        <v>42737</v>
      </c>
      <c r="M142" s="24">
        <v>43100</v>
      </c>
      <c r="N142" s="4">
        <v>51.857142857142854</v>
      </c>
      <c r="O142" s="6" t="s">
        <v>29</v>
      </c>
      <c r="P142" s="6"/>
      <c r="Q142" s="188">
        <v>1</v>
      </c>
      <c r="R142" s="2" t="s">
        <v>1500</v>
      </c>
      <c r="S142" s="462">
        <f t="shared" si="3"/>
        <v>174</v>
      </c>
      <c r="T142" s="2" t="s">
        <v>1416</v>
      </c>
      <c r="U142" s="3" t="s">
        <v>132</v>
      </c>
      <c r="V142" s="6" t="s">
        <v>1427</v>
      </c>
      <c r="W142" s="6" t="s">
        <v>1427</v>
      </c>
      <c r="X142" s="6" t="s">
        <v>1427</v>
      </c>
      <c r="Y142" s="6" t="s">
        <v>1427</v>
      </c>
      <c r="Z142" s="6" t="s">
        <v>1427</v>
      </c>
      <c r="AA142" s="6" t="s">
        <v>1427</v>
      </c>
      <c r="AB142" s="6" t="s">
        <v>1427</v>
      </c>
      <c r="AC142" s="6" t="s">
        <v>1427</v>
      </c>
      <c r="AD142" s="59" t="s">
        <v>2669</v>
      </c>
      <c r="AE142" s="6" t="s">
        <v>1427</v>
      </c>
      <c r="AF142" s="59" t="s">
        <v>2669</v>
      </c>
      <c r="AG142" s="71" t="s">
        <v>1427</v>
      </c>
      <c r="AH142" s="169" t="s">
        <v>1427</v>
      </c>
      <c r="AI142" s="169" t="s">
        <v>1427</v>
      </c>
      <c r="AJ142" s="67" t="s">
        <v>922</v>
      </c>
      <c r="AK142" s="70">
        <v>43122</v>
      </c>
      <c r="AL142" s="71" t="s">
        <v>1090</v>
      </c>
      <c r="AM142" s="73"/>
      <c r="AN142" s="67"/>
      <c r="AO142" s="67"/>
      <c r="AP142" s="67" t="s">
        <v>1402</v>
      </c>
    </row>
    <row r="143" spans="2:42" s="18" customFormat="1" ht="177" hidden="1" customHeight="1" x14ac:dyDescent="0.25">
      <c r="B143" s="64" t="s">
        <v>2232</v>
      </c>
      <c r="C143" s="6" t="s">
        <v>15</v>
      </c>
      <c r="D143" s="104">
        <v>43026</v>
      </c>
      <c r="E143" s="64" t="s">
        <v>1539</v>
      </c>
      <c r="F143" s="2" t="s">
        <v>1311</v>
      </c>
      <c r="G143" s="3" t="s">
        <v>25</v>
      </c>
      <c r="H143" s="3" t="s">
        <v>26</v>
      </c>
      <c r="I143" s="25" t="s">
        <v>27</v>
      </c>
      <c r="J143" s="3" t="s">
        <v>28</v>
      </c>
      <c r="K143" s="1">
        <v>1</v>
      </c>
      <c r="L143" s="24">
        <v>42979</v>
      </c>
      <c r="M143" s="24">
        <v>43434</v>
      </c>
      <c r="N143" s="4">
        <v>65</v>
      </c>
      <c r="O143" s="6" t="s">
        <v>29</v>
      </c>
      <c r="P143" s="6"/>
      <c r="Q143" s="188">
        <v>1</v>
      </c>
      <c r="R143" s="25" t="s">
        <v>1658</v>
      </c>
      <c r="S143" s="462">
        <f t="shared" si="3"/>
        <v>44</v>
      </c>
      <c r="T143" s="2" t="s">
        <v>1416</v>
      </c>
      <c r="U143" s="3" t="s">
        <v>1501</v>
      </c>
      <c r="V143" s="2" t="s">
        <v>1508</v>
      </c>
      <c r="W143" s="2" t="s">
        <v>1511</v>
      </c>
      <c r="X143" s="2" t="s">
        <v>1512</v>
      </c>
      <c r="Y143" s="2" t="s">
        <v>30</v>
      </c>
      <c r="Z143" s="2"/>
      <c r="AA143" s="3"/>
      <c r="AB143" s="25" t="s">
        <v>1658</v>
      </c>
      <c r="AC143" s="25" t="s">
        <v>1658</v>
      </c>
      <c r="AD143" s="25" t="s">
        <v>2675</v>
      </c>
      <c r="AE143" s="25" t="s">
        <v>1658</v>
      </c>
      <c r="AF143" s="25" t="s">
        <v>2675</v>
      </c>
      <c r="AG143" s="13" t="s">
        <v>1658</v>
      </c>
      <c r="AH143" s="13" t="s">
        <v>1658</v>
      </c>
      <c r="AI143" s="13" t="s">
        <v>1658</v>
      </c>
      <c r="AJ143" s="67" t="s">
        <v>922</v>
      </c>
      <c r="AK143" s="70"/>
      <c r="AL143" s="71" t="s">
        <v>1399</v>
      </c>
      <c r="AM143" s="70">
        <v>44162</v>
      </c>
      <c r="AN143" s="69" t="s">
        <v>2947</v>
      </c>
      <c r="AO143" s="347"/>
      <c r="AP143" s="67" t="s">
        <v>2939</v>
      </c>
    </row>
    <row r="144" spans="2:42" s="18" customFormat="1" ht="159.94999999999999" hidden="1" customHeight="1" x14ac:dyDescent="0.25">
      <c r="B144" s="64" t="s">
        <v>2233</v>
      </c>
      <c r="C144" s="6" t="s">
        <v>15</v>
      </c>
      <c r="D144" s="104">
        <v>43026</v>
      </c>
      <c r="E144" s="64" t="s">
        <v>1616</v>
      </c>
      <c r="F144" s="3" t="s">
        <v>411</v>
      </c>
      <c r="G144" s="3" t="s">
        <v>412</v>
      </c>
      <c r="H144" s="3" t="s">
        <v>409</v>
      </c>
      <c r="I144" s="25" t="s">
        <v>279</v>
      </c>
      <c r="J144" s="3" t="s">
        <v>33</v>
      </c>
      <c r="K144" s="1">
        <v>3</v>
      </c>
      <c r="L144" s="24">
        <v>42737</v>
      </c>
      <c r="M144" s="24">
        <v>43100</v>
      </c>
      <c r="N144" s="4">
        <v>51.857142857142854</v>
      </c>
      <c r="O144" s="6" t="s">
        <v>29</v>
      </c>
      <c r="P144" s="59"/>
      <c r="Q144" s="188">
        <v>3</v>
      </c>
      <c r="R144" s="2" t="s">
        <v>1432</v>
      </c>
      <c r="S144" s="462">
        <f t="shared" si="3"/>
        <v>350</v>
      </c>
      <c r="T144" s="2" t="s">
        <v>1416</v>
      </c>
      <c r="U144" s="3" t="s">
        <v>410</v>
      </c>
      <c r="V144" s="6" t="s">
        <v>1508</v>
      </c>
      <c r="W144" s="6" t="s">
        <v>1427</v>
      </c>
      <c r="X144" s="6" t="s">
        <v>1427</v>
      </c>
      <c r="Y144" s="6" t="s">
        <v>1427</v>
      </c>
      <c r="Z144" s="6" t="s">
        <v>1427</v>
      </c>
      <c r="AA144" s="6" t="s">
        <v>1427</v>
      </c>
      <c r="AB144" s="6" t="s">
        <v>1427</v>
      </c>
      <c r="AC144" s="6" t="s">
        <v>1427</v>
      </c>
      <c r="AD144" s="59" t="s">
        <v>2669</v>
      </c>
      <c r="AE144" s="6" t="s">
        <v>1427</v>
      </c>
      <c r="AF144" s="59" t="s">
        <v>2669</v>
      </c>
      <c r="AG144" s="71" t="s">
        <v>1427</v>
      </c>
      <c r="AH144" s="169" t="s">
        <v>1427</v>
      </c>
      <c r="AI144" s="169" t="s">
        <v>1427</v>
      </c>
      <c r="AJ144" s="67" t="s">
        <v>922</v>
      </c>
      <c r="AK144" s="70">
        <v>43122</v>
      </c>
      <c r="AL144" s="71" t="s">
        <v>1090</v>
      </c>
      <c r="AM144" s="73"/>
      <c r="AN144" s="67"/>
      <c r="AO144" s="67"/>
      <c r="AP144" s="67" t="s">
        <v>1402</v>
      </c>
    </row>
    <row r="145" spans="2:42" s="18" customFormat="1" ht="159.94999999999999" hidden="1" customHeight="1" x14ac:dyDescent="0.25">
      <c r="B145" s="64" t="s">
        <v>2234</v>
      </c>
      <c r="C145" s="6" t="s">
        <v>15</v>
      </c>
      <c r="D145" s="104">
        <v>43026</v>
      </c>
      <c r="E145" s="64" t="s">
        <v>1538</v>
      </c>
      <c r="F145" s="2" t="s">
        <v>1312</v>
      </c>
      <c r="G145" s="3" t="s">
        <v>145</v>
      </c>
      <c r="H145" s="3" t="s">
        <v>146</v>
      </c>
      <c r="I145" s="25" t="s">
        <v>147</v>
      </c>
      <c r="J145" s="3" t="s">
        <v>148</v>
      </c>
      <c r="K145" s="1">
        <v>1</v>
      </c>
      <c r="L145" s="24">
        <v>42755</v>
      </c>
      <c r="M145" s="24">
        <v>43100</v>
      </c>
      <c r="N145" s="4">
        <v>49.285714285714285</v>
      </c>
      <c r="O145" s="6" t="s">
        <v>149</v>
      </c>
      <c r="P145" s="6"/>
      <c r="Q145" s="188">
        <v>1</v>
      </c>
      <c r="R145" s="2" t="s">
        <v>1502</v>
      </c>
      <c r="S145" s="462">
        <f t="shared" si="3"/>
        <v>276</v>
      </c>
      <c r="T145" s="2" t="s">
        <v>1416</v>
      </c>
      <c r="U145" s="3" t="s">
        <v>150</v>
      </c>
      <c r="V145" s="6" t="s">
        <v>1427</v>
      </c>
      <c r="W145" s="6" t="s">
        <v>1427</v>
      </c>
      <c r="X145" s="6" t="s">
        <v>1427</v>
      </c>
      <c r="Y145" s="6" t="s">
        <v>1427</v>
      </c>
      <c r="Z145" s="6" t="s">
        <v>1427</v>
      </c>
      <c r="AA145" s="6" t="s">
        <v>1427</v>
      </c>
      <c r="AB145" s="6" t="s">
        <v>1427</v>
      </c>
      <c r="AC145" s="6" t="s">
        <v>1427</v>
      </c>
      <c r="AD145" s="59" t="s">
        <v>2669</v>
      </c>
      <c r="AE145" s="6" t="s">
        <v>1427</v>
      </c>
      <c r="AF145" s="59" t="s">
        <v>2669</v>
      </c>
      <c r="AG145" s="71" t="s">
        <v>1427</v>
      </c>
      <c r="AH145" s="169" t="s">
        <v>1427</v>
      </c>
      <c r="AI145" s="169" t="s">
        <v>1427</v>
      </c>
      <c r="AJ145" s="67" t="s">
        <v>922</v>
      </c>
      <c r="AK145" s="70">
        <v>43122</v>
      </c>
      <c r="AL145" s="71" t="s">
        <v>1090</v>
      </c>
      <c r="AM145" s="73"/>
      <c r="AN145" s="67"/>
      <c r="AO145" s="67"/>
      <c r="AP145" s="67" t="s">
        <v>1402</v>
      </c>
    </row>
    <row r="146" spans="2:42" s="18" customFormat="1" ht="159.94999999999999" hidden="1" customHeight="1" x14ac:dyDescent="0.25">
      <c r="B146" s="64" t="s">
        <v>2235</v>
      </c>
      <c r="C146" s="6" t="s">
        <v>15</v>
      </c>
      <c r="D146" s="104">
        <v>43026</v>
      </c>
      <c r="E146" s="64" t="s">
        <v>1540</v>
      </c>
      <c r="F146" s="2" t="s">
        <v>1313</v>
      </c>
      <c r="G146" s="3" t="s">
        <v>145</v>
      </c>
      <c r="H146" s="3" t="s">
        <v>146</v>
      </c>
      <c r="I146" s="25" t="s">
        <v>147</v>
      </c>
      <c r="J146" s="3" t="s">
        <v>148</v>
      </c>
      <c r="K146" s="1">
        <v>1</v>
      </c>
      <c r="L146" s="24">
        <v>42755</v>
      </c>
      <c r="M146" s="24">
        <v>43100</v>
      </c>
      <c r="N146" s="4">
        <v>49.285714285714285</v>
      </c>
      <c r="O146" s="6" t="s">
        <v>149</v>
      </c>
      <c r="P146" s="6"/>
      <c r="Q146" s="188">
        <v>1</v>
      </c>
      <c r="R146" s="2" t="s">
        <v>1835</v>
      </c>
      <c r="S146" s="462">
        <f t="shared" si="3"/>
        <v>374</v>
      </c>
      <c r="T146" s="2" t="s">
        <v>1416</v>
      </c>
      <c r="U146" s="3" t="s">
        <v>150</v>
      </c>
      <c r="V146" s="6" t="s">
        <v>1427</v>
      </c>
      <c r="W146" s="6" t="s">
        <v>1427</v>
      </c>
      <c r="X146" s="6" t="s">
        <v>1427</v>
      </c>
      <c r="Y146" s="6" t="s">
        <v>1427</v>
      </c>
      <c r="Z146" s="6" t="s">
        <v>1427</v>
      </c>
      <c r="AA146" s="6" t="s">
        <v>1427</v>
      </c>
      <c r="AB146" s="6" t="s">
        <v>1427</v>
      </c>
      <c r="AC146" s="6" t="s">
        <v>1427</v>
      </c>
      <c r="AD146" s="59" t="s">
        <v>2669</v>
      </c>
      <c r="AE146" s="6" t="s">
        <v>1427</v>
      </c>
      <c r="AF146" s="59" t="s">
        <v>2669</v>
      </c>
      <c r="AG146" s="71" t="s">
        <v>1427</v>
      </c>
      <c r="AH146" s="169" t="s">
        <v>1427</v>
      </c>
      <c r="AI146" s="169" t="s">
        <v>1427</v>
      </c>
      <c r="AJ146" s="67" t="s">
        <v>922</v>
      </c>
      <c r="AK146" s="70">
        <v>43122</v>
      </c>
      <c r="AL146" s="71" t="s">
        <v>1090</v>
      </c>
      <c r="AM146" s="73"/>
      <c r="AN146" s="67"/>
      <c r="AO146" s="67"/>
      <c r="AP146" s="67" t="s">
        <v>1402</v>
      </c>
    </row>
    <row r="147" spans="2:42" s="18" customFormat="1" ht="159.94999999999999" hidden="1" customHeight="1" x14ac:dyDescent="0.25">
      <c r="B147" s="64" t="s">
        <v>2236</v>
      </c>
      <c r="C147" s="6" t="s">
        <v>15</v>
      </c>
      <c r="D147" s="104">
        <v>43026</v>
      </c>
      <c r="E147" s="64" t="s">
        <v>1541</v>
      </c>
      <c r="F147" s="2" t="s">
        <v>1314</v>
      </c>
      <c r="G147" s="3" t="s">
        <v>151</v>
      </c>
      <c r="H147" s="3" t="s">
        <v>152</v>
      </c>
      <c r="I147" s="25" t="s">
        <v>153</v>
      </c>
      <c r="J147" s="3" t="s">
        <v>77</v>
      </c>
      <c r="K147" s="1">
        <v>1</v>
      </c>
      <c r="L147" s="24">
        <v>42767</v>
      </c>
      <c r="M147" s="24">
        <v>43069</v>
      </c>
      <c r="N147" s="4">
        <v>43.142857142857146</v>
      </c>
      <c r="O147" s="8" t="s">
        <v>154</v>
      </c>
      <c r="P147" s="6" t="s">
        <v>78</v>
      </c>
      <c r="Q147" s="188">
        <v>1</v>
      </c>
      <c r="R147" s="2" t="s">
        <v>1454</v>
      </c>
      <c r="S147" s="462">
        <f t="shared" si="3"/>
        <v>170</v>
      </c>
      <c r="T147" s="2" t="s">
        <v>1416</v>
      </c>
      <c r="U147" s="3" t="s">
        <v>155</v>
      </c>
      <c r="V147" s="6" t="s">
        <v>1427</v>
      </c>
      <c r="W147" s="6" t="s">
        <v>1427</v>
      </c>
      <c r="X147" s="6" t="s">
        <v>1427</v>
      </c>
      <c r="Y147" s="6" t="s">
        <v>1427</v>
      </c>
      <c r="Z147" s="6" t="s">
        <v>1427</v>
      </c>
      <c r="AA147" s="6" t="s">
        <v>1427</v>
      </c>
      <c r="AB147" s="6" t="s">
        <v>1427</v>
      </c>
      <c r="AC147" s="59" t="s">
        <v>1427</v>
      </c>
      <c r="AD147" s="59" t="s">
        <v>2669</v>
      </c>
      <c r="AE147" s="59" t="s">
        <v>1427</v>
      </c>
      <c r="AF147" s="59" t="s">
        <v>2669</v>
      </c>
      <c r="AG147" s="71" t="s">
        <v>1427</v>
      </c>
      <c r="AH147" s="169" t="s">
        <v>1427</v>
      </c>
      <c r="AI147" s="169" t="s">
        <v>1427</v>
      </c>
      <c r="AJ147" s="67" t="s">
        <v>922</v>
      </c>
      <c r="AK147" s="70">
        <v>43122</v>
      </c>
      <c r="AL147" s="71" t="s">
        <v>1090</v>
      </c>
      <c r="AM147" s="73"/>
      <c r="AN147" s="67"/>
      <c r="AO147" s="67"/>
      <c r="AP147" s="67" t="s">
        <v>1402</v>
      </c>
    </row>
    <row r="148" spans="2:42" s="18" customFormat="1" ht="159.94999999999999" hidden="1" customHeight="1" x14ac:dyDescent="0.25">
      <c r="B148" s="64" t="s">
        <v>2237</v>
      </c>
      <c r="C148" s="6" t="s">
        <v>15</v>
      </c>
      <c r="D148" s="104">
        <v>43026</v>
      </c>
      <c r="E148" s="64" t="s">
        <v>1617</v>
      </c>
      <c r="F148" s="3" t="s">
        <v>413</v>
      </c>
      <c r="G148" s="3" t="s">
        <v>414</v>
      </c>
      <c r="H148" s="3" t="s">
        <v>415</v>
      </c>
      <c r="I148" s="25" t="s">
        <v>415</v>
      </c>
      <c r="J148" s="3" t="s">
        <v>33</v>
      </c>
      <c r="K148" s="1">
        <v>3</v>
      </c>
      <c r="L148" s="24">
        <v>42767</v>
      </c>
      <c r="M148" s="24">
        <v>43008</v>
      </c>
      <c r="N148" s="4">
        <v>34.428571428571431</v>
      </c>
      <c r="O148" s="6" t="s">
        <v>29</v>
      </c>
      <c r="P148" s="59"/>
      <c r="Q148" s="188">
        <v>3</v>
      </c>
      <c r="R148" s="2" t="s">
        <v>1432</v>
      </c>
      <c r="S148" s="462">
        <f t="shared" si="3"/>
        <v>350</v>
      </c>
      <c r="T148" s="2" t="s">
        <v>1416</v>
      </c>
      <c r="U148" s="3" t="s">
        <v>398</v>
      </c>
      <c r="V148" s="6" t="s">
        <v>1427</v>
      </c>
      <c r="W148" s="6" t="s">
        <v>1427</v>
      </c>
      <c r="X148" s="6" t="s">
        <v>1427</v>
      </c>
      <c r="Y148" s="6" t="s">
        <v>1427</v>
      </c>
      <c r="Z148" s="6" t="s">
        <v>1427</v>
      </c>
      <c r="AA148" s="6" t="s">
        <v>1427</v>
      </c>
      <c r="AB148" s="6" t="s">
        <v>1427</v>
      </c>
      <c r="AC148" s="6" t="s">
        <v>1427</v>
      </c>
      <c r="AD148" s="59" t="s">
        <v>2669</v>
      </c>
      <c r="AE148" s="6" t="s">
        <v>1427</v>
      </c>
      <c r="AF148" s="59" t="s">
        <v>2669</v>
      </c>
      <c r="AG148" s="71" t="s">
        <v>1427</v>
      </c>
      <c r="AH148" s="169" t="s">
        <v>1427</v>
      </c>
      <c r="AI148" s="169" t="s">
        <v>1427</v>
      </c>
      <c r="AJ148" s="67" t="s">
        <v>922</v>
      </c>
      <c r="AK148" s="70">
        <v>43122</v>
      </c>
      <c r="AL148" s="71" t="s">
        <v>1090</v>
      </c>
      <c r="AM148" s="73"/>
      <c r="AN148" s="67"/>
      <c r="AO148" s="67"/>
      <c r="AP148" s="67" t="s">
        <v>1402</v>
      </c>
    </row>
    <row r="149" spans="2:42" s="18" customFormat="1" ht="159.94999999999999" hidden="1" customHeight="1" x14ac:dyDescent="0.25">
      <c r="B149" s="64" t="s">
        <v>2238</v>
      </c>
      <c r="C149" s="6" t="s">
        <v>15</v>
      </c>
      <c r="D149" s="104">
        <v>43026</v>
      </c>
      <c r="E149" s="64" t="s">
        <v>1542</v>
      </c>
      <c r="F149" s="2" t="s">
        <v>1315</v>
      </c>
      <c r="G149" s="3" t="s">
        <v>158</v>
      </c>
      <c r="H149" s="3" t="s">
        <v>159</v>
      </c>
      <c r="I149" s="25" t="s">
        <v>160</v>
      </c>
      <c r="J149" s="3" t="s">
        <v>161</v>
      </c>
      <c r="K149" s="1">
        <v>8</v>
      </c>
      <c r="L149" s="24">
        <v>42856</v>
      </c>
      <c r="M149" s="24">
        <v>43100</v>
      </c>
      <c r="N149" s="4">
        <v>34.857142857142854</v>
      </c>
      <c r="O149" s="6" t="s">
        <v>16</v>
      </c>
      <c r="P149" s="6"/>
      <c r="Q149" s="188">
        <v>8</v>
      </c>
      <c r="R149" s="2" t="s">
        <v>1421</v>
      </c>
      <c r="S149" s="462">
        <f t="shared" si="3"/>
        <v>360</v>
      </c>
      <c r="T149" s="2" t="s">
        <v>1416</v>
      </c>
      <c r="U149" s="3" t="s">
        <v>162</v>
      </c>
      <c r="V149" s="6" t="s">
        <v>1427</v>
      </c>
      <c r="W149" s="6" t="s">
        <v>1427</v>
      </c>
      <c r="X149" s="6" t="s">
        <v>1427</v>
      </c>
      <c r="Y149" s="6" t="s">
        <v>1427</v>
      </c>
      <c r="Z149" s="6" t="s">
        <v>1427</v>
      </c>
      <c r="AA149" s="6" t="s">
        <v>1427</v>
      </c>
      <c r="AB149" s="6" t="s">
        <v>1427</v>
      </c>
      <c r="AC149" s="6" t="s">
        <v>1427</v>
      </c>
      <c r="AD149" s="59" t="s">
        <v>2669</v>
      </c>
      <c r="AE149" s="6" t="s">
        <v>1427</v>
      </c>
      <c r="AF149" s="59" t="s">
        <v>2669</v>
      </c>
      <c r="AG149" s="71" t="s">
        <v>1427</v>
      </c>
      <c r="AH149" s="169" t="s">
        <v>1427</v>
      </c>
      <c r="AI149" s="169" t="s">
        <v>1427</v>
      </c>
      <c r="AJ149" s="67" t="s">
        <v>922</v>
      </c>
      <c r="AK149" s="70">
        <v>43122</v>
      </c>
      <c r="AL149" s="71" t="s">
        <v>1090</v>
      </c>
      <c r="AM149" s="73"/>
      <c r="AN149" s="67"/>
      <c r="AO149" s="67"/>
      <c r="AP149" s="67" t="s">
        <v>1402</v>
      </c>
    </row>
    <row r="150" spans="2:42" s="18" customFormat="1" ht="159.94999999999999" hidden="1" customHeight="1" x14ac:dyDescent="0.25">
      <c r="B150" s="64" t="s">
        <v>2239</v>
      </c>
      <c r="C150" s="6" t="s">
        <v>15</v>
      </c>
      <c r="D150" s="104">
        <v>43026</v>
      </c>
      <c r="E150" s="64" t="s">
        <v>1543</v>
      </c>
      <c r="F150" s="2" t="s">
        <v>1316</v>
      </c>
      <c r="G150" s="3" t="s">
        <v>158</v>
      </c>
      <c r="H150" s="3" t="s">
        <v>159</v>
      </c>
      <c r="I150" s="25" t="s">
        <v>160</v>
      </c>
      <c r="J150" s="3" t="s">
        <v>161</v>
      </c>
      <c r="K150" s="1">
        <v>8</v>
      </c>
      <c r="L150" s="24">
        <v>42856</v>
      </c>
      <c r="M150" s="24">
        <v>43100</v>
      </c>
      <c r="N150" s="4">
        <v>34.857142857142854</v>
      </c>
      <c r="O150" s="6" t="s">
        <v>16</v>
      </c>
      <c r="P150" s="6"/>
      <c r="Q150" s="188">
        <v>8</v>
      </c>
      <c r="R150" s="2" t="s">
        <v>1421</v>
      </c>
      <c r="S150" s="462">
        <f t="shared" si="3"/>
        <v>360</v>
      </c>
      <c r="T150" s="2" t="s">
        <v>1416</v>
      </c>
      <c r="U150" s="3" t="s">
        <v>162</v>
      </c>
      <c r="V150" s="6" t="s">
        <v>1427</v>
      </c>
      <c r="W150" s="6" t="s">
        <v>1427</v>
      </c>
      <c r="X150" s="6" t="s">
        <v>1427</v>
      </c>
      <c r="Y150" s="6" t="s">
        <v>1427</v>
      </c>
      <c r="Z150" s="6" t="s">
        <v>1427</v>
      </c>
      <c r="AA150" s="6" t="s">
        <v>1427</v>
      </c>
      <c r="AB150" s="6" t="s">
        <v>1427</v>
      </c>
      <c r="AC150" s="6" t="s">
        <v>1427</v>
      </c>
      <c r="AD150" s="59" t="s">
        <v>2669</v>
      </c>
      <c r="AE150" s="6" t="s">
        <v>1427</v>
      </c>
      <c r="AF150" s="59" t="s">
        <v>2669</v>
      </c>
      <c r="AG150" s="71" t="s">
        <v>1427</v>
      </c>
      <c r="AH150" s="169" t="s">
        <v>1427</v>
      </c>
      <c r="AI150" s="169" t="s">
        <v>1427</v>
      </c>
      <c r="AJ150" s="67" t="s">
        <v>922</v>
      </c>
      <c r="AK150" s="70">
        <v>43122</v>
      </c>
      <c r="AL150" s="71" t="s">
        <v>1090</v>
      </c>
      <c r="AM150" s="73"/>
      <c r="AN150" s="67"/>
      <c r="AO150" s="67"/>
      <c r="AP150" s="67" t="s">
        <v>1402</v>
      </c>
    </row>
    <row r="151" spans="2:42" s="18" customFormat="1" ht="159.94999999999999" hidden="1" customHeight="1" x14ac:dyDescent="0.25">
      <c r="B151" s="64" t="s">
        <v>2240</v>
      </c>
      <c r="C151" s="6" t="s">
        <v>15</v>
      </c>
      <c r="D151" s="104">
        <v>43026</v>
      </c>
      <c r="E151" s="64" t="s">
        <v>1544</v>
      </c>
      <c r="F151" s="2" t="s">
        <v>1317</v>
      </c>
      <c r="G151" s="3" t="s">
        <v>158</v>
      </c>
      <c r="H151" s="3" t="s">
        <v>159</v>
      </c>
      <c r="I151" s="25" t="s">
        <v>160</v>
      </c>
      <c r="J151" s="3" t="s">
        <v>161</v>
      </c>
      <c r="K151" s="1">
        <v>8</v>
      </c>
      <c r="L151" s="24">
        <v>42856</v>
      </c>
      <c r="M151" s="24">
        <v>43100</v>
      </c>
      <c r="N151" s="4">
        <v>34.857142857142854</v>
      </c>
      <c r="O151" s="6" t="s">
        <v>16</v>
      </c>
      <c r="P151" s="6"/>
      <c r="Q151" s="188">
        <v>8</v>
      </c>
      <c r="R151" s="2" t="s">
        <v>1421</v>
      </c>
      <c r="S151" s="462">
        <f t="shared" si="3"/>
        <v>360</v>
      </c>
      <c r="T151" s="2" t="s">
        <v>1416</v>
      </c>
      <c r="U151" s="3" t="s">
        <v>162</v>
      </c>
      <c r="V151" s="6" t="s">
        <v>1427</v>
      </c>
      <c r="W151" s="6" t="s">
        <v>1427</v>
      </c>
      <c r="X151" s="6" t="s">
        <v>1427</v>
      </c>
      <c r="Y151" s="6" t="s">
        <v>1427</v>
      </c>
      <c r="Z151" s="6" t="s">
        <v>1427</v>
      </c>
      <c r="AA151" s="6" t="s">
        <v>1427</v>
      </c>
      <c r="AB151" s="6" t="s">
        <v>1427</v>
      </c>
      <c r="AC151" s="6" t="s">
        <v>1427</v>
      </c>
      <c r="AD151" s="59" t="s">
        <v>2669</v>
      </c>
      <c r="AE151" s="6" t="s">
        <v>1427</v>
      </c>
      <c r="AF151" s="59" t="s">
        <v>2669</v>
      </c>
      <c r="AG151" s="71" t="s">
        <v>1427</v>
      </c>
      <c r="AH151" s="169" t="s">
        <v>1427</v>
      </c>
      <c r="AI151" s="169" t="s">
        <v>1427</v>
      </c>
      <c r="AJ151" s="67" t="s">
        <v>922</v>
      </c>
      <c r="AK151" s="70">
        <v>43122</v>
      </c>
      <c r="AL151" s="71" t="s">
        <v>1090</v>
      </c>
      <c r="AM151" s="73"/>
      <c r="AN151" s="67"/>
      <c r="AO151" s="67"/>
      <c r="AP151" s="67" t="s">
        <v>1402</v>
      </c>
    </row>
    <row r="152" spans="2:42" s="18" customFormat="1" ht="159.94999999999999" hidden="1" customHeight="1" x14ac:dyDescent="0.25">
      <c r="B152" s="64" t="s">
        <v>2241</v>
      </c>
      <c r="C152" s="6" t="s">
        <v>15</v>
      </c>
      <c r="D152" s="104">
        <v>43026</v>
      </c>
      <c r="E152" s="64" t="s">
        <v>1545</v>
      </c>
      <c r="F152" s="2" t="s">
        <v>1318</v>
      </c>
      <c r="G152" s="3" t="s">
        <v>163</v>
      </c>
      <c r="H152" s="3" t="s">
        <v>164</v>
      </c>
      <c r="I152" s="25" t="s">
        <v>165</v>
      </c>
      <c r="J152" s="3" t="s">
        <v>166</v>
      </c>
      <c r="K152" s="1">
        <v>1</v>
      </c>
      <c r="L152" s="24">
        <v>43009</v>
      </c>
      <c r="M152" s="24">
        <v>43190</v>
      </c>
      <c r="N152" s="4">
        <v>25.857142857142858</v>
      </c>
      <c r="O152" s="6" t="s">
        <v>61</v>
      </c>
      <c r="P152" s="6" t="s">
        <v>154</v>
      </c>
      <c r="Q152" s="188">
        <v>1</v>
      </c>
      <c r="R152" s="2" t="s">
        <v>1509</v>
      </c>
      <c r="S152" s="462">
        <f t="shared" si="3"/>
        <v>54</v>
      </c>
      <c r="T152" s="2" t="s">
        <v>1416</v>
      </c>
      <c r="U152" s="2" t="s">
        <v>1503</v>
      </c>
      <c r="V152" s="2" t="s">
        <v>167</v>
      </c>
      <c r="W152" s="6" t="s">
        <v>1430</v>
      </c>
      <c r="X152" s="6" t="s">
        <v>1430</v>
      </c>
      <c r="Y152" s="6" t="s">
        <v>1430</v>
      </c>
      <c r="Z152" s="6" t="s">
        <v>1430</v>
      </c>
      <c r="AA152" s="6" t="s">
        <v>1430</v>
      </c>
      <c r="AB152" s="6" t="s">
        <v>1430</v>
      </c>
      <c r="AC152" s="6" t="s">
        <v>1430</v>
      </c>
      <c r="AD152" s="59" t="s">
        <v>2665</v>
      </c>
      <c r="AE152" s="6" t="s">
        <v>1430</v>
      </c>
      <c r="AF152" s="59" t="s">
        <v>2665</v>
      </c>
      <c r="AG152" s="71" t="s">
        <v>1430</v>
      </c>
      <c r="AH152" s="71" t="s">
        <v>1430</v>
      </c>
      <c r="AI152" s="71" t="s">
        <v>1430</v>
      </c>
      <c r="AJ152" s="67" t="s">
        <v>922</v>
      </c>
      <c r="AK152" s="70">
        <v>43307</v>
      </c>
      <c r="AL152" s="71" t="s">
        <v>1090</v>
      </c>
      <c r="AM152" s="73"/>
      <c r="AN152" s="67"/>
      <c r="AO152" s="67"/>
      <c r="AP152" s="67" t="s">
        <v>1402</v>
      </c>
    </row>
    <row r="153" spans="2:42" s="18" customFormat="1" ht="159.94999999999999" hidden="1" customHeight="1" x14ac:dyDescent="0.25">
      <c r="B153" s="64" t="s">
        <v>2242</v>
      </c>
      <c r="C153" s="6" t="s">
        <v>15</v>
      </c>
      <c r="D153" s="104">
        <v>43026</v>
      </c>
      <c r="E153" s="64" t="s">
        <v>1546</v>
      </c>
      <c r="F153" s="2" t="s">
        <v>1319</v>
      </c>
      <c r="G153" s="3" t="s">
        <v>163</v>
      </c>
      <c r="H153" s="3" t="s">
        <v>164</v>
      </c>
      <c r="I153" s="25" t="s">
        <v>165</v>
      </c>
      <c r="J153" s="3" t="s">
        <v>166</v>
      </c>
      <c r="K153" s="1">
        <v>1</v>
      </c>
      <c r="L153" s="24">
        <v>43009</v>
      </c>
      <c r="M153" s="24">
        <v>43190</v>
      </c>
      <c r="N153" s="4">
        <v>25.857142857142858</v>
      </c>
      <c r="O153" s="6" t="s">
        <v>61</v>
      </c>
      <c r="P153" s="6" t="s">
        <v>154</v>
      </c>
      <c r="Q153" s="188">
        <v>1</v>
      </c>
      <c r="R153" s="2" t="s">
        <v>1509</v>
      </c>
      <c r="S153" s="462">
        <f t="shared" si="3"/>
        <v>54</v>
      </c>
      <c r="T153" s="2" t="s">
        <v>1416</v>
      </c>
      <c r="U153" s="2" t="s">
        <v>1503</v>
      </c>
      <c r="V153" s="3" t="s">
        <v>167</v>
      </c>
      <c r="W153" s="6" t="s">
        <v>1430</v>
      </c>
      <c r="X153" s="6" t="s">
        <v>1430</v>
      </c>
      <c r="Y153" s="6" t="s">
        <v>1430</v>
      </c>
      <c r="Z153" s="6" t="s">
        <v>1430</v>
      </c>
      <c r="AA153" s="6" t="s">
        <v>1430</v>
      </c>
      <c r="AB153" s="6" t="s">
        <v>1430</v>
      </c>
      <c r="AC153" s="6" t="s">
        <v>1430</v>
      </c>
      <c r="AD153" s="59" t="s">
        <v>2665</v>
      </c>
      <c r="AE153" s="6" t="s">
        <v>1430</v>
      </c>
      <c r="AF153" s="59" t="s">
        <v>2665</v>
      </c>
      <c r="AG153" s="71" t="s">
        <v>1430</v>
      </c>
      <c r="AH153" s="71" t="s">
        <v>1430</v>
      </c>
      <c r="AI153" s="71" t="s">
        <v>1430</v>
      </c>
      <c r="AJ153" s="67" t="s">
        <v>922</v>
      </c>
      <c r="AK153" s="70">
        <v>43307</v>
      </c>
      <c r="AL153" s="71" t="s">
        <v>1090</v>
      </c>
      <c r="AM153" s="73"/>
      <c r="AN153" s="67"/>
      <c r="AO153" s="67"/>
      <c r="AP153" s="67" t="s">
        <v>1402</v>
      </c>
    </row>
    <row r="154" spans="2:42" s="18" customFormat="1" ht="159.94999999999999" hidden="1" customHeight="1" x14ac:dyDescent="0.25">
      <c r="B154" s="64" t="s">
        <v>2243</v>
      </c>
      <c r="C154" s="6" t="s">
        <v>15</v>
      </c>
      <c r="D154" s="104">
        <v>43026</v>
      </c>
      <c r="E154" s="64" t="s">
        <v>1547</v>
      </c>
      <c r="F154" s="2" t="s">
        <v>1333</v>
      </c>
      <c r="G154" s="3" t="s">
        <v>137</v>
      </c>
      <c r="H154" s="26" t="s">
        <v>180</v>
      </c>
      <c r="I154" s="25" t="s">
        <v>181</v>
      </c>
      <c r="J154" s="3" t="s">
        <v>182</v>
      </c>
      <c r="K154" s="1">
        <v>7</v>
      </c>
      <c r="L154" s="24">
        <v>42979</v>
      </c>
      <c r="M154" s="24">
        <v>43190</v>
      </c>
      <c r="N154" s="4">
        <v>30.142857142857142</v>
      </c>
      <c r="O154" s="58" t="s">
        <v>56</v>
      </c>
      <c r="P154" s="59" t="s">
        <v>35</v>
      </c>
      <c r="Q154" s="188">
        <v>7</v>
      </c>
      <c r="R154" s="2" t="s">
        <v>1349</v>
      </c>
      <c r="S154" s="462">
        <f t="shared" si="3"/>
        <v>258</v>
      </c>
      <c r="T154" s="2" t="s">
        <v>1416</v>
      </c>
      <c r="U154" s="2" t="s">
        <v>1504</v>
      </c>
      <c r="V154" s="3" t="s">
        <v>183</v>
      </c>
      <c r="W154" s="6" t="s">
        <v>1430</v>
      </c>
      <c r="X154" s="6" t="s">
        <v>1430</v>
      </c>
      <c r="Y154" s="6" t="s">
        <v>1430</v>
      </c>
      <c r="Z154" s="6" t="s">
        <v>1430</v>
      </c>
      <c r="AA154" s="6" t="s">
        <v>1430</v>
      </c>
      <c r="AB154" s="6" t="s">
        <v>1430</v>
      </c>
      <c r="AC154" s="59" t="s">
        <v>1430</v>
      </c>
      <c r="AD154" s="59" t="s">
        <v>2665</v>
      </c>
      <c r="AE154" s="59" t="s">
        <v>1430</v>
      </c>
      <c r="AF154" s="59" t="s">
        <v>2665</v>
      </c>
      <c r="AG154" s="71" t="s">
        <v>1430</v>
      </c>
      <c r="AH154" s="71" t="s">
        <v>1430</v>
      </c>
      <c r="AI154" s="71" t="s">
        <v>1430</v>
      </c>
      <c r="AJ154" s="67" t="s">
        <v>922</v>
      </c>
      <c r="AK154" s="70">
        <v>43307</v>
      </c>
      <c r="AL154" s="71" t="s">
        <v>1090</v>
      </c>
      <c r="AM154" s="73"/>
      <c r="AN154" s="67"/>
      <c r="AO154" s="67"/>
      <c r="AP154" s="67" t="s">
        <v>1402</v>
      </c>
    </row>
    <row r="155" spans="2:42" s="18" customFormat="1" ht="159.94999999999999" hidden="1" customHeight="1" x14ac:dyDescent="0.25">
      <c r="B155" s="64" t="s">
        <v>2244</v>
      </c>
      <c r="C155" s="6" t="s">
        <v>15</v>
      </c>
      <c r="D155" s="104">
        <v>43026</v>
      </c>
      <c r="E155" s="64" t="s">
        <v>1548</v>
      </c>
      <c r="F155" s="2" t="s">
        <v>1332</v>
      </c>
      <c r="G155" s="3" t="s">
        <v>137</v>
      </c>
      <c r="H155" s="26" t="s">
        <v>180</v>
      </c>
      <c r="I155" s="25" t="s">
        <v>181</v>
      </c>
      <c r="J155" s="3" t="s">
        <v>182</v>
      </c>
      <c r="K155" s="1">
        <v>7</v>
      </c>
      <c r="L155" s="24">
        <v>42979</v>
      </c>
      <c r="M155" s="24">
        <v>43190</v>
      </c>
      <c r="N155" s="4">
        <v>30.142857142857142</v>
      </c>
      <c r="O155" s="58" t="s">
        <v>56</v>
      </c>
      <c r="P155" s="59" t="s">
        <v>466</v>
      </c>
      <c r="Q155" s="188">
        <v>7</v>
      </c>
      <c r="R155" s="2" t="s">
        <v>1349</v>
      </c>
      <c r="S155" s="462">
        <f t="shared" si="3"/>
        <v>258</v>
      </c>
      <c r="T155" s="2" t="s">
        <v>1416</v>
      </c>
      <c r="U155" s="2" t="s">
        <v>1504</v>
      </c>
      <c r="V155" s="3" t="s">
        <v>183</v>
      </c>
      <c r="W155" s="6" t="s">
        <v>1430</v>
      </c>
      <c r="X155" s="6" t="s">
        <v>1430</v>
      </c>
      <c r="Y155" s="6" t="s">
        <v>1430</v>
      </c>
      <c r="Z155" s="6" t="s">
        <v>1430</v>
      </c>
      <c r="AA155" s="6" t="s">
        <v>1430</v>
      </c>
      <c r="AB155" s="6" t="s">
        <v>1430</v>
      </c>
      <c r="AC155" s="59" t="s">
        <v>1430</v>
      </c>
      <c r="AD155" s="59" t="s">
        <v>2665</v>
      </c>
      <c r="AE155" s="59" t="s">
        <v>1430</v>
      </c>
      <c r="AF155" s="59" t="s">
        <v>2665</v>
      </c>
      <c r="AG155" s="71" t="s">
        <v>1430</v>
      </c>
      <c r="AH155" s="71" t="s">
        <v>1430</v>
      </c>
      <c r="AI155" s="71" t="s">
        <v>1430</v>
      </c>
      <c r="AJ155" s="67" t="s">
        <v>922</v>
      </c>
      <c r="AK155" s="70">
        <v>43307</v>
      </c>
      <c r="AL155" s="71" t="s">
        <v>1090</v>
      </c>
      <c r="AM155" s="73"/>
      <c r="AN155" s="67"/>
      <c r="AO155" s="67"/>
      <c r="AP155" s="67" t="s">
        <v>1402</v>
      </c>
    </row>
    <row r="156" spans="2:42" s="18" customFormat="1" ht="159.94999999999999" hidden="1" customHeight="1" x14ac:dyDescent="0.25">
      <c r="B156" s="64" t="s">
        <v>2245</v>
      </c>
      <c r="C156" s="6" t="s">
        <v>15</v>
      </c>
      <c r="D156" s="104">
        <v>43026</v>
      </c>
      <c r="E156" s="64" t="s">
        <v>1549</v>
      </c>
      <c r="F156" s="2" t="s">
        <v>1320</v>
      </c>
      <c r="G156" s="3" t="s">
        <v>173</v>
      </c>
      <c r="H156" s="3" t="s">
        <v>174</v>
      </c>
      <c r="I156" s="25" t="s">
        <v>175</v>
      </c>
      <c r="J156" s="3" t="s">
        <v>176</v>
      </c>
      <c r="K156" s="1">
        <v>1</v>
      </c>
      <c r="L156" s="24">
        <v>43009</v>
      </c>
      <c r="M156" s="24">
        <v>43100</v>
      </c>
      <c r="N156" s="4">
        <v>13</v>
      </c>
      <c r="O156" s="8" t="s">
        <v>177</v>
      </c>
      <c r="P156" s="6" t="s">
        <v>78</v>
      </c>
      <c r="Q156" s="188">
        <v>1</v>
      </c>
      <c r="R156" s="2" t="s">
        <v>1349</v>
      </c>
      <c r="S156" s="462">
        <f t="shared" si="3"/>
        <v>258</v>
      </c>
      <c r="T156" s="2" t="s">
        <v>1416</v>
      </c>
      <c r="U156" s="3" t="s">
        <v>178</v>
      </c>
      <c r="V156" s="6" t="s">
        <v>1427</v>
      </c>
      <c r="W156" s="6" t="s">
        <v>1427</v>
      </c>
      <c r="X156" s="6" t="s">
        <v>1427</v>
      </c>
      <c r="Y156" s="6" t="s">
        <v>1427</v>
      </c>
      <c r="Z156" s="6" t="s">
        <v>1427</v>
      </c>
      <c r="AA156" s="6" t="s">
        <v>1427</v>
      </c>
      <c r="AB156" s="6" t="s">
        <v>1427</v>
      </c>
      <c r="AC156" s="59" t="s">
        <v>1427</v>
      </c>
      <c r="AD156" s="59" t="s">
        <v>2669</v>
      </c>
      <c r="AE156" s="59" t="s">
        <v>1427</v>
      </c>
      <c r="AF156" s="59" t="s">
        <v>2669</v>
      </c>
      <c r="AG156" s="71" t="s">
        <v>1427</v>
      </c>
      <c r="AH156" s="169" t="s">
        <v>1427</v>
      </c>
      <c r="AI156" s="169" t="s">
        <v>1427</v>
      </c>
      <c r="AJ156" s="67" t="s">
        <v>922</v>
      </c>
      <c r="AK156" s="70">
        <v>43122</v>
      </c>
      <c r="AL156" s="71" t="s">
        <v>1090</v>
      </c>
      <c r="AM156" s="73"/>
      <c r="AN156" s="67"/>
      <c r="AO156" s="67"/>
      <c r="AP156" s="67" t="s">
        <v>1402</v>
      </c>
    </row>
    <row r="157" spans="2:42" s="18" customFormat="1" ht="159.94999999999999" hidden="1" customHeight="1" x14ac:dyDescent="0.25">
      <c r="B157" s="64" t="s">
        <v>2246</v>
      </c>
      <c r="C157" s="6" t="s">
        <v>15</v>
      </c>
      <c r="D157" s="104">
        <v>43026</v>
      </c>
      <c r="E157" s="64" t="s">
        <v>1550</v>
      </c>
      <c r="F157" s="2" t="s">
        <v>1321</v>
      </c>
      <c r="G157" s="3" t="s">
        <v>179</v>
      </c>
      <c r="H157" s="3" t="s">
        <v>180</v>
      </c>
      <c r="I157" s="25" t="s">
        <v>181</v>
      </c>
      <c r="J157" s="3" t="s">
        <v>182</v>
      </c>
      <c r="K157" s="1">
        <v>7</v>
      </c>
      <c r="L157" s="24">
        <v>42979</v>
      </c>
      <c r="M157" s="24">
        <v>43190</v>
      </c>
      <c r="N157" s="4">
        <v>30.142857142857142</v>
      </c>
      <c r="O157" s="8" t="s">
        <v>94</v>
      </c>
      <c r="P157" s="6" t="s">
        <v>78</v>
      </c>
      <c r="Q157" s="188">
        <v>7</v>
      </c>
      <c r="R157" s="2" t="s">
        <v>1349</v>
      </c>
      <c r="S157" s="462">
        <f t="shared" si="3"/>
        <v>258</v>
      </c>
      <c r="T157" s="2" t="s">
        <v>1416</v>
      </c>
      <c r="U157" s="2" t="s">
        <v>1464</v>
      </c>
      <c r="V157" s="3" t="s">
        <v>183</v>
      </c>
      <c r="W157" s="6" t="s">
        <v>1430</v>
      </c>
      <c r="X157" s="6" t="s">
        <v>1430</v>
      </c>
      <c r="Y157" s="6" t="s">
        <v>1430</v>
      </c>
      <c r="Z157" s="6" t="s">
        <v>1430</v>
      </c>
      <c r="AA157" s="6" t="s">
        <v>1430</v>
      </c>
      <c r="AB157" s="6" t="s">
        <v>1430</v>
      </c>
      <c r="AC157" s="59" t="s">
        <v>1430</v>
      </c>
      <c r="AD157" s="59" t="s">
        <v>2665</v>
      </c>
      <c r="AE157" s="59" t="s">
        <v>1430</v>
      </c>
      <c r="AF157" s="59" t="s">
        <v>2665</v>
      </c>
      <c r="AG157" s="71" t="s">
        <v>1430</v>
      </c>
      <c r="AH157" s="71" t="s">
        <v>1430</v>
      </c>
      <c r="AI157" s="71" t="s">
        <v>1430</v>
      </c>
      <c r="AJ157" s="67" t="s">
        <v>922</v>
      </c>
      <c r="AK157" s="70">
        <v>43307</v>
      </c>
      <c r="AL157" s="71" t="s">
        <v>1090</v>
      </c>
      <c r="AM157" s="73"/>
      <c r="AN157" s="67"/>
      <c r="AO157" s="67"/>
      <c r="AP157" s="67" t="s">
        <v>1402</v>
      </c>
    </row>
    <row r="158" spans="2:42" s="18" customFormat="1" ht="159.94999999999999" hidden="1" customHeight="1" x14ac:dyDescent="0.25">
      <c r="B158" s="64" t="s">
        <v>2247</v>
      </c>
      <c r="C158" s="6" t="s">
        <v>15</v>
      </c>
      <c r="D158" s="104">
        <v>43026</v>
      </c>
      <c r="E158" s="64" t="s">
        <v>1551</v>
      </c>
      <c r="F158" s="2" t="s">
        <v>1331</v>
      </c>
      <c r="G158" s="3" t="s">
        <v>137</v>
      </c>
      <c r="H158" s="26" t="s">
        <v>180</v>
      </c>
      <c r="I158" s="25" t="s">
        <v>181</v>
      </c>
      <c r="J158" s="3" t="s">
        <v>182</v>
      </c>
      <c r="K158" s="1">
        <v>7</v>
      </c>
      <c r="L158" s="24">
        <v>42979</v>
      </c>
      <c r="M158" s="24">
        <v>43190</v>
      </c>
      <c r="N158" s="4">
        <v>30.142857142857142</v>
      </c>
      <c r="O158" s="58" t="s">
        <v>56</v>
      </c>
      <c r="P158" s="59" t="s">
        <v>466</v>
      </c>
      <c r="Q158" s="188">
        <v>7</v>
      </c>
      <c r="R158" s="2" t="s">
        <v>1349</v>
      </c>
      <c r="S158" s="462">
        <f t="shared" si="3"/>
        <v>258</v>
      </c>
      <c r="T158" s="2" t="s">
        <v>1416</v>
      </c>
      <c r="U158" s="2" t="s">
        <v>1464</v>
      </c>
      <c r="V158" s="3" t="s">
        <v>183</v>
      </c>
      <c r="W158" s="6" t="s">
        <v>1430</v>
      </c>
      <c r="X158" s="6" t="s">
        <v>1430</v>
      </c>
      <c r="Y158" s="6" t="s">
        <v>1430</v>
      </c>
      <c r="Z158" s="6" t="s">
        <v>1430</v>
      </c>
      <c r="AA158" s="6" t="s">
        <v>1430</v>
      </c>
      <c r="AB158" s="6" t="s">
        <v>1430</v>
      </c>
      <c r="AC158" s="59" t="s">
        <v>1430</v>
      </c>
      <c r="AD158" s="59" t="s">
        <v>2665</v>
      </c>
      <c r="AE158" s="59" t="s">
        <v>1430</v>
      </c>
      <c r="AF158" s="59" t="s">
        <v>2665</v>
      </c>
      <c r="AG158" s="71" t="s">
        <v>1430</v>
      </c>
      <c r="AH158" s="71" t="s">
        <v>1430</v>
      </c>
      <c r="AI158" s="71" t="s">
        <v>1430</v>
      </c>
      <c r="AJ158" s="67" t="s">
        <v>922</v>
      </c>
      <c r="AK158" s="70">
        <v>43307</v>
      </c>
      <c r="AL158" s="71" t="s">
        <v>1090</v>
      </c>
      <c r="AM158" s="73"/>
      <c r="AN158" s="67"/>
      <c r="AO158" s="67"/>
      <c r="AP158" s="67" t="s">
        <v>1402</v>
      </c>
    </row>
    <row r="159" spans="2:42" s="18" customFormat="1" ht="159.94999999999999" hidden="1" customHeight="1" x14ac:dyDescent="0.25">
      <c r="B159" s="64" t="s">
        <v>2248</v>
      </c>
      <c r="C159" s="6" t="s">
        <v>15</v>
      </c>
      <c r="D159" s="104">
        <v>43026</v>
      </c>
      <c r="E159" s="64" t="s">
        <v>1552</v>
      </c>
      <c r="F159" s="2" t="s">
        <v>1330</v>
      </c>
      <c r="G159" s="3" t="s">
        <v>137</v>
      </c>
      <c r="H159" s="26" t="s">
        <v>180</v>
      </c>
      <c r="I159" s="25" t="s">
        <v>181</v>
      </c>
      <c r="J159" s="3" t="s">
        <v>182</v>
      </c>
      <c r="K159" s="1">
        <v>7</v>
      </c>
      <c r="L159" s="24">
        <v>42979</v>
      </c>
      <c r="M159" s="24">
        <v>43190</v>
      </c>
      <c r="N159" s="4">
        <v>30.142857142857142</v>
      </c>
      <c r="O159" s="58" t="s">
        <v>56</v>
      </c>
      <c r="P159" s="59" t="s">
        <v>466</v>
      </c>
      <c r="Q159" s="188">
        <v>7</v>
      </c>
      <c r="R159" s="2" t="s">
        <v>1349</v>
      </c>
      <c r="S159" s="462">
        <f t="shared" si="3"/>
        <v>258</v>
      </c>
      <c r="T159" s="2" t="s">
        <v>1416</v>
      </c>
      <c r="U159" s="2" t="s">
        <v>1464</v>
      </c>
      <c r="V159" s="3" t="s">
        <v>183</v>
      </c>
      <c r="W159" s="6" t="s">
        <v>1430</v>
      </c>
      <c r="X159" s="6" t="s">
        <v>1430</v>
      </c>
      <c r="Y159" s="6" t="s">
        <v>1430</v>
      </c>
      <c r="Z159" s="6" t="s">
        <v>1430</v>
      </c>
      <c r="AA159" s="6" t="s">
        <v>1430</v>
      </c>
      <c r="AB159" s="6" t="s">
        <v>1430</v>
      </c>
      <c r="AC159" s="59" t="s">
        <v>1430</v>
      </c>
      <c r="AD159" s="59" t="s">
        <v>2665</v>
      </c>
      <c r="AE159" s="59" t="s">
        <v>1430</v>
      </c>
      <c r="AF159" s="59" t="s">
        <v>2665</v>
      </c>
      <c r="AG159" s="71" t="s">
        <v>1430</v>
      </c>
      <c r="AH159" s="71" t="s">
        <v>1430</v>
      </c>
      <c r="AI159" s="71" t="s">
        <v>1430</v>
      </c>
      <c r="AJ159" s="67" t="s">
        <v>922</v>
      </c>
      <c r="AK159" s="70">
        <v>43307</v>
      </c>
      <c r="AL159" s="71" t="s">
        <v>1090</v>
      </c>
      <c r="AM159" s="73"/>
      <c r="AN159" s="67"/>
      <c r="AO159" s="67"/>
      <c r="AP159" s="67" t="s">
        <v>1402</v>
      </c>
    </row>
    <row r="160" spans="2:42" s="18" customFormat="1" ht="159.94999999999999" hidden="1" customHeight="1" x14ac:dyDescent="0.25">
      <c r="B160" s="64" t="s">
        <v>2249</v>
      </c>
      <c r="C160" s="6" t="s">
        <v>15</v>
      </c>
      <c r="D160" s="104">
        <v>43026</v>
      </c>
      <c r="E160" s="64" t="s">
        <v>1553</v>
      </c>
      <c r="F160" s="2" t="s">
        <v>1329</v>
      </c>
      <c r="G160" s="3" t="s">
        <v>137</v>
      </c>
      <c r="H160" s="26" t="s">
        <v>180</v>
      </c>
      <c r="I160" s="25" t="s">
        <v>181</v>
      </c>
      <c r="J160" s="3" t="s">
        <v>182</v>
      </c>
      <c r="K160" s="1">
        <v>7</v>
      </c>
      <c r="L160" s="24">
        <v>42979</v>
      </c>
      <c r="M160" s="24">
        <v>43190</v>
      </c>
      <c r="N160" s="4">
        <v>30.142857142857142</v>
      </c>
      <c r="O160" s="58" t="s">
        <v>56</v>
      </c>
      <c r="P160" s="59" t="s">
        <v>466</v>
      </c>
      <c r="Q160" s="188">
        <v>7</v>
      </c>
      <c r="R160" s="2" t="s">
        <v>1349</v>
      </c>
      <c r="S160" s="462">
        <f t="shared" si="3"/>
        <v>258</v>
      </c>
      <c r="T160" s="2" t="s">
        <v>1416</v>
      </c>
      <c r="U160" s="2" t="s">
        <v>1464</v>
      </c>
      <c r="V160" s="3" t="s">
        <v>183</v>
      </c>
      <c r="W160" s="6" t="s">
        <v>1430</v>
      </c>
      <c r="X160" s="6" t="s">
        <v>1430</v>
      </c>
      <c r="Y160" s="6" t="s">
        <v>1430</v>
      </c>
      <c r="Z160" s="6" t="s">
        <v>1430</v>
      </c>
      <c r="AA160" s="6" t="s">
        <v>1430</v>
      </c>
      <c r="AB160" s="6" t="s">
        <v>1430</v>
      </c>
      <c r="AC160" s="59" t="s">
        <v>1430</v>
      </c>
      <c r="AD160" s="59" t="s">
        <v>2665</v>
      </c>
      <c r="AE160" s="59" t="s">
        <v>1430</v>
      </c>
      <c r="AF160" s="59" t="s">
        <v>2665</v>
      </c>
      <c r="AG160" s="71" t="s">
        <v>1430</v>
      </c>
      <c r="AH160" s="71" t="s">
        <v>1430</v>
      </c>
      <c r="AI160" s="71" t="s">
        <v>1430</v>
      </c>
      <c r="AJ160" s="67" t="s">
        <v>922</v>
      </c>
      <c r="AK160" s="70">
        <v>43307</v>
      </c>
      <c r="AL160" s="71" t="s">
        <v>1090</v>
      </c>
      <c r="AM160" s="73"/>
      <c r="AN160" s="67"/>
      <c r="AO160" s="67"/>
      <c r="AP160" s="67" t="s">
        <v>1402</v>
      </c>
    </row>
    <row r="161" spans="2:42" s="18" customFormat="1" ht="159.94999999999999" hidden="1" customHeight="1" x14ac:dyDescent="0.25">
      <c r="B161" s="64" t="s">
        <v>2250</v>
      </c>
      <c r="C161" s="6" t="s">
        <v>15</v>
      </c>
      <c r="D161" s="104">
        <v>43026</v>
      </c>
      <c r="E161" s="64" t="s">
        <v>1554</v>
      </c>
      <c r="F161" s="2" t="s">
        <v>1328</v>
      </c>
      <c r="G161" s="3" t="s">
        <v>137</v>
      </c>
      <c r="H161" s="26" t="s">
        <v>180</v>
      </c>
      <c r="I161" s="25" t="s">
        <v>181</v>
      </c>
      <c r="J161" s="3" t="s">
        <v>182</v>
      </c>
      <c r="K161" s="1">
        <v>7</v>
      </c>
      <c r="L161" s="24">
        <v>42979</v>
      </c>
      <c r="M161" s="24">
        <v>43190</v>
      </c>
      <c r="N161" s="4">
        <v>30.142857142857142</v>
      </c>
      <c r="O161" s="58" t="s">
        <v>56</v>
      </c>
      <c r="P161" s="59" t="s">
        <v>466</v>
      </c>
      <c r="Q161" s="188">
        <v>7</v>
      </c>
      <c r="R161" s="2" t="s">
        <v>1349</v>
      </c>
      <c r="S161" s="462">
        <f t="shared" si="3"/>
        <v>258</v>
      </c>
      <c r="T161" s="2" t="s">
        <v>1416</v>
      </c>
      <c r="U161" s="2" t="s">
        <v>1464</v>
      </c>
      <c r="V161" s="3" t="s">
        <v>183</v>
      </c>
      <c r="W161" s="6" t="s">
        <v>1430</v>
      </c>
      <c r="X161" s="6" t="s">
        <v>1430</v>
      </c>
      <c r="Y161" s="6" t="s">
        <v>1430</v>
      </c>
      <c r="Z161" s="6" t="s">
        <v>1430</v>
      </c>
      <c r="AA161" s="6" t="s">
        <v>1430</v>
      </c>
      <c r="AB161" s="6" t="s">
        <v>1430</v>
      </c>
      <c r="AC161" s="59" t="s">
        <v>1430</v>
      </c>
      <c r="AD161" s="59" t="s">
        <v>2665</v>
      </c>
      <c r="AE161" s="59" t="s">
        <v>1430</v>
      </c>
      <c r="AF161" s="59" t="s">
        <v>2665</v>
      </c>
      <c r="AG161" s="71" t="s">
        <v>1430</v>
      </c>
      <c r="AH161" s="71" t="s">
        <v>1430</v>
      </c>
      <c r="AI161" s="71" t="s">
        <v>1430</v>
      </c>
      <c r="AJ161" s="67" t="s">
        <v>922</v>
      </c>
      <c r="AK161" s="70">
        <v>43307</v>
      </c>
      <c r="AL161" s="71" t="s">
        <v>1090</v>
      </c>
      <c r="AM161" s="73"/>
      <c r="AN161" s="67"/>
      <c r="AO161" s="67"/>
      <c r="AP161" s="67" t="s">
        <v>1402</v>
      </c>
    </row>
    <row r="162" spans="2:42" s="18" customFormat="1" ht="159.94999999999999" hidden="1" customHeight="1" x14ac:dyDescent="0.25">
      <c r="B162" s="64" t="s">
        <v>2251</v>
      </c>
      <c r="C162" s="6" t="s">
        <v>15</v>
      </c>
      <c r="D162" s="104">
        <v>43026</v>
      </c>
      <c r="E162" s="64" t="s">
        <v>1556</v>
      </c>
      <c r="F162" s="2" t="s">
        <v>1322</v>
      </c>
      <c r="G162" s="3" t="s">
        <v>109</v>
      </c>
      <c r="H162" s="26" t="s">
        <v>110</v>
      </c>
      <c r="I162" s="25" t="s">
        <v>111</v>
      </c>
      <c r="J162" s="3" t="s">
        <v>112</v>
      </c>
      <c r="K162" s="1">
        <v>1</v>
      </c>
      <c r="L162" s="24">
        <v>42979</v>
      </c>
      <c r="M162" s="24">
        <v>43190</v>
      </c>
      <c r="N162" s="4">
        <v>30.142857142857142</v>
      </c>
      <c r="O162" s="58" t="s">
        <v>56</v>
      </c>
      <c r="P162" s="59" t="s">
        <v>113</v>
      </c>
      <c r="Q162" s="188">
        <v>1</v>
      </c>
      <c r="R162" s="2" t="s">
        <v>1819</v>
      </c>
      <c r="S162" s="462">
        <f t="shared" si="3"/>
        <v>161</v>
      </c>
      <c r="T162" s="2" t="s">
        <v>1416</v>
      </c>
      <c r="U162" s="2" t="s">
        <v>1463</v>
      </c>
      <c r="V162" s="3" t="s">
        <v>183</v>
      </c>
      <c r="W162" s="59" t="s">
        <v>1427</v>
      </c>
      <c r="X162" s="59" t="s">
        <v>1427</v>
      </c>
      <c r="Y162" s="59" t="s">
        <v>1427</v>
      </c>
      <c r="Z162" s="59" t="s">
        <v>1427</v>
      </c>
      <c r="AA162" s="59" t="s">
        <v>1427</v>
      </c>
      <c r="AB162" s="59" t="s">
        <v>1427</v>
      </c>
      <c r="AC162" s="6" t="s">
        <v>1427</v>
      </c>
      <c r="AD162" s="59" t="s">
        <v>2669</v>
      </c>
      <c r="AE162" s="6" t="s">
        <v>1427</v>
      </c>
      <c r="AF162" s="59" t="s">
        <v>2669</v>
      </c>
      <c r="AG162" s="71" t="s">
        <v>1427</v>
      </c>
      <c r="AH162" s="169" t="s">
        <v>1427</v>
      </c>
      <c r="AI162" s="169" t="s">
        <v>1427</v>
      </c>
      <c r="AJ162" s="67" t="s">
        <v>922</v>
      </c>
      <c r="AK162" s="70">
        <v>43122</v>
      </c>
      <c r="AL162" s="71" t="s">
        <v>1090</v>
      </c>
      <c r="AM162" s="73"/>
      <c r="AN162" s="67"/>
      <c r="AO162" s="67"/>
      <c r="AP162" s="67" t="s">
        <v>1402</v>
      </c>
    </row>
    <row r="163" spans="2:42" s="18" customFormat="1" ht="159.94999999999999" hidden="1" customHeight="1" x14ac:dyDescent="0.25">
      <c r="B163" s="64" t="s">
        <v>2252</v>
      </c>
      <c r="C163" s="6" t="s">
        <v>15</v>
      </c>
      <c r="D163" s="104">
        <v>43026</v>
      </c>
      <c r="E163" s="64" t="s">
        <v>1557</v>
      </c>
      <c r="F163" s="2" t="s">
        <v>1327</v>
      </c>
      <c r="G163" s="3" t="s">
        <v>137</v>
      </c>
      <c r="H163" s="26" t="s">
        <v>180</v>
      </c>
      <c r="I163" s="25" t="s">
        <v>181</v>
      </c>
      <c r="J163" s="3" t="s">
        <v>182</v>
      </c>
      <c r="K163" s="1">
        <v>7</v>
      </c>
      <c r="L163" s="24">
        <v>42979</v>
      </c>
      <c r="M163" s="24">
        <v>43190</v>
      </c>
      <c r="N163" s="4">
        <v>30.142857142857142</v>
      </c>
      <c r="O163" s="58" t="s">
        <v>56</v>
      </c>
      <c r="P163" s="59" t="s">
        <v>466</v>
      </c>
      <c r="Q163" s="188">
        <v>7</v>
      </c>
      <c r="R163" s="2" t="s">
        <v>1349</v>
      </c>
      <c r="S163" s="462">
        <f t="shared" si="3"/>
        <v>258</v>
      </c>
      <c r="T163" s="2" t="s">
        <v>1416</v>
      </c>
      <c r="U163" s="2" t="s">
        <v>1464</v>
      </c>
      <c r="V163" s="3" t="s">
        <v>183</v>
      </c>
      <c r="W163" s="6" t="s">
        <v>1430</v>
      </c>
      <c r="X163" s="6" t="s">
        <v>1430</v>
      </c>
      <c r="Y163" s="6" t="s">
        <v>1430</v>
      </c>
      <c r="Z163" s="6" t="s">
        <v>1430</v>
      </c>
      <c r="AA163" s="6" t="s">
        <v>1430</v>
      </c>
      <c r="AB163" s="6" t="s">
        <v>1430</v>
      </c>
      <c r="AC163" s="59" t="s">
        <v>1430</v>
      </c>
      <c r="AD163" s="59" t="s">
        <v>2665</v>
      </c>
      <c r="AE163" s="59" t="s">
        <v>1430</v>
      </c>
      <c r="AF163" s="59" t="s">
        <v>2665</v>
      </c>
      <c r="AG163" s="71" t="s">
        <v>1430</v>
      </c>
      <c r="AH163" s="71" t="s">
        <v>1430</v>
      </c>
      <c r="AI163" s="71" t="s">
        <v>1430</v>
      </c>
      <c r="AJ163" s="67" t="s">
        <v>922</v>
      </c>
      <c r="AK163" s="70">
        <v>43307</v>
      </c>
      <c r="AL163" s="71" t="s">
        <v>1090</v>
      </c>
      <c r="AM163" s="73"/>
      <c r="AN163" s="67"/>
      <c r="AO163" s="67"/>
      <c r="AP163" s="67" t="s">
        <v>1402</v>
      </c>
    </row>
    <row r="164" spans="2:42" s="18" customFormat="1" ht="159.94999999999999" hidden="1" customHeight="1" x14ac:dyDescent="0.25">
      <c r="B164" s="64" t="s">
        <v>2253</v>
      </c>
      <c r="C164" s="6" t="s">
        <v>15</v>
      </c>
      <c r="D164" s="104">
        <v>43026</v>
      </c>
      <c r="E164" s="64" t="s">
        <v>1558</v>
      </c>
      <c r="F164" s="2" t="s">
        <v>1323</v>
      </c>
      <c r="G164" s="3" t="s">
        <v>19</v>
      </c>
      <c r="H164" s="3" t="s">
        <v>20</v>
      </c>
      <c r="I164" s="25" t="s">
        <v>21</v>
      </c>
      <c r="J164" s="3" t="s">
        <v>22</v>
      </c>
      <c r="K164" s="1">
        <v>3</v>
      </c>
      <c r="L164" s="24">
        <v>42795</v>
      </c>
      <c r="M164" s="24">
        <v>43100</v>
      </c>
      <c r="N164" s="4">
        <v>43.571428571428569</v>
      </c>
      <c r="O164" s="6" t="s">
        <v>16</v>
      </c>
      <c r="P164" s="6"/>
      <c r="Q164" s="188">
        <v>3</v>
      </c>
      <c r="R164" s="2" t="s">
        <v>1440</v>
      </c>
      <c r="S164" s="462">
        <f t="shared" si="3"/>
        <v>229</v>
      </c>
      <c r="T164" s="2" t="s">
        <v>1416</v>
      </c>
      <c r="U164" s="3" t="s">
        <v>197</v>
      </c>
      <c r="V164" s="59" t="s">
        <v>1427</v>
      </c>
      <c r="W164" s="59" t="s">
        <v>1427</v>
      </c>
      <c r="X164" s="59" t="s">
        <v>1427</v>
      </c>
      <c r="Y164" s="59" t="s">
        <v>1427</v>
      </c>
      <c r="Z164" s="59" t="s">
        <v>1427</v>
      </c>
      <c r="AA164" s="59" t="s">
        <v>1427</v>
      </c>
      <c r="AB164" s="59" t="s">
        <v>1427</v>
      </c>
      <c r="AC164" s="6" t="s">
        <v>1427</v>
      </c>
      <c r="AD164" s="59" t="s">
        <v>2669</v>
      </c>
      <c r="AE164" s="6" t="s">
        <v>1427</v>
      </c>
      <c r="AF164" s="59" t="s">
        <v>2669</v>
      </c>
      <c r="AG164" s="71" t="s">
        <v>1427</v>
      </c>
      <c r="AH164" s="169" t="s">
        <v>1427</v>
      </c>
      <c r="AI164" s="169" t="s">
        <v>1427</v>
      </c>
      <c r="AJ164" s="67" t="s">
        <v>922</v>
      </c>
      <c r="AK164" s="70">
        <v>43122</v>
      </c>
      <c r="AL164" s="71" t="s">
        <v>1090</v>
      </c>
      <c r="AM164" s="73"/>
      <c r="AN164" s="67"/>
      <c r="AO164" s="67"/>
      <c r="AP164" s="67" t="s">
        <v>1402</v>
      </c>
    </row>
    <row r="165" spans="2:42" s="18" customFormat="1" ht="159.94999999999999" hidden="1" customHeight="1" x14ac:dyDescent="0.25">
      <c r="B165" s="64" t="s">
        <v>2254</v>
      </c>
      <c r="C165" s="6" t="s">
        <v>15</v>
      </c>
      <c r="D165" s="104">
        <v>43026</v>
      </c>
      <c r="E165" s="64" t="s">
        <v>1559</v>
      </c>
      <c r="F165" s="2" t="s">
        <v>1324</v>
      </c>
      <c r="G165" s="3" t="s">
        <v>198</v>
      </c>
      <c r="H165" s="3" t="s">
        <v>199</v>
      </c>
      <c r="I165" s="25" t="s">
        <v>200</v>
      </c>
      <c r="J165" s="3" t="s">
        <v>201</v>
      </c>
      <c r="K165" s="1">
        <v>1</v>
      </c>
      <c r="L165" s="24">
        <v>42583</v>
      </c>
      <c r="M165" s="24">
        <v>42948</v>
      </c>
      <c r="N165" s="4">
        <v>52.142857142857146</v>
      </c>
      <c r="O165" s="8" t="s">
        <v>202</v>
      </c>
      <c r="P165" s="6" t="s">
        <v>78</v>
      </c>
      <c r="Q165" s="188">
        <v>1</v>
      </c>
      <c r="R165" s="2" t="s">
        <v>1505</v>
      </c>
      <c r="S165" s="462">
        <f t="shared" si="3"/>
        <v>149</v>
      </c>
      <c r="T165" s="2" t="s">
        <v>1416</v>
      </c>
      <c r="U165" s="2" t="s">
        <v>1505</v>
      </c>
      <c r="V165" s="59" t="s">
        <v>1427</v>
      </c>
      <c r="W165" s="59" t="s">
        <v>1427</v>
      </c>
      <c r="X165" s="59" t="s">
        <v>1427</v>
      </c>
      <c r="Y165" s="59" t="s">
        <v>1427</v>
      </c>
      <c r="Z165" s="59" t="s">
        <v>1427</v>
      </c>
      <c r="AA165" s="59" t="s">
        <v>1427</v>
      </c>
      <c r="AB165" s="59" t="s">
        <v>1427</v>
      </c>
      <c r="AC165" s="59" t="s">
        <v>1427</v>
      </c>
      <c r="AD165" s="59" t="s">
        <v>2669</v>
      </c>
      <c r="AE165" s="59" t="s">
        <v>1427</v>
      </c>
      <c r="AF165" s="59" t="s">
        <v>2669</v>
      </c>
      <c r="AG165" s="71" t="s">
        <v>1427</v>
      </c>
      <c r="AH165" s="169" t="s">
        <v>1427</v>
      </c>
      <c r="AI165" s="169" t="s">
        <v>1427</v>
      </c>
      <c r="AJ165" s="67" t="s">
        <v>922</v>
      </c>
      <c r="AK165" s="70">
        <v>43122</v>
      </c>
      <c r="AL165" s="71" t="s">
        <v>1090</v>
      </c>
      <c r="AM165" s="73"/>
      <c r="AN165" s="67"/>
      <c r="AO165" s="67"/>
      <c r="AP165" s="67" t="s">
        <v>1402</v>
      </c>
    </row>
    <row r="166" spans="2:42" s="18" customFormat="1" ht="159.94999999999999" hidden="1" customHeight="1" x14ac:dyDescent="0.25">
      <c r="B166" s="64" t="s">
        <v>2255</v>
      </c>
      <c r="C166" s="6" t="s">
        <v>274</v>
      </c>
      <c r="D166" s="104">
        <v>43026</v>
      </c>
      <c r="E166" s="64" t="s">
        <v>1575</v>
      </c>
      <c r="F166" s="2" t="s">
        <v>1325</v>
      </c>
      <c r="G166" s="3" t="s">
        <v>351</v>
      </c>
      <c r="H166" s="11" t="s">
        <v>352</v>
      </c>
      <c r="I166" s="25" t="s">
        <v>353</v>
      </c>
      <c r="J166" s="25" t="s">
        <v>354</v>
      </c>
      <c r="K166" s="1">
        <v>1</v>
      </c>
      <c r="L166" s="24" t="s">
        <v>355</v>
      </c>
      <c r="M166" s="28">
        <v>43008</v>
      </c>
      <c r="N166" s="4">
        <v>43.428571428571431</v>
      </c>
      <c r="O166" s="58" t="s">
        <v>56</v>
      </c>
      <c r="P166" s="8" t="s">
        <v>356</v>
      </c>
      <c r="Q166" s="193">
        <v>1</v>
      </c>
      <c r="R166" s="5" t="s">
        <v>14</v>
      </c>
      <c r="S166" s="462">
        <f t="shared" si="3"/>
        <v>20</v>
      </c>
      <c r="T166" s="2" t="s">
        <v>1416</v>
      </c>
      <c r="U166" s="8"/>
      <c r="V166" s="8"/>
      <c r="W166" s="8"/>
      <c r="X166" s="8"/>
      <c r="Y166" s="3"/>
      <c r="Z166" s="3"/>
      <c r="AA166" s="11"/>
      <c r="AB166" s="25" t="s">
        <v>938</v>
      </c>
      <c r="AC166" s="25" t="s">
        <v>938</v>
      </c>
      <c r="AD166" s="25" t="s">
        <v>938</v>
      </c>
      <c r="AE166" s="25" t="s">
        <v>938</v>
      </c>
      <c r="AF166" s="25" t="s">
        <v>938</v>
      </c>
      <c r="AG166" s="13" t="s">
        <v>938</v>
      </c>
      <c r="AH166" s="13" t="s">
        <v>938</v>
      </c>
      <c r="AI166" s="13" t="s">
        <v>938</v>
      </c>
      <c r="AJ166" s="67" t="s">
        <v>922</v>
      </c>
      <c r="AK166" s="67"/>
      <c r="AL166" s="71" t="s">
        <v>1090</v>
      </c>
      <c r="AM166" s="73"/>
      <c r="AN166" s="67"/>
      <c r="AO166" s="67"/>
      <c r="AP166" s="67" t="s">
        <v>1402</v>
      </c>
    </row>
    <row r="167" spans="2:42" s="18" customFormat="1" ht="159.94999999999999" hidden="1" customHeight="1" x14ac:dyDescent="0.25">
      <c r="B167" s="64" t="s">
        <v>2256</v>
      </c>
      <c r="C167" s="6" t="s">
        <v>274</v>
      </c>
      <c r="D167" s="104">
        <v>43026</v>
      </c>
      <c r="E167" s="64" t="s">
        <v>1575</v>
      </c>
      <c r="F167" s="2" t="s">
        <v>1325</v>
      </c>
      <c r="G167" s="3" t="s">
        <v>351</v>
      </c>
      <c r="H167" s="3" t="s">
        <v>352</v>
      </c>
      <c r="I167" s="25" t="s">
        <v>357</v>
      </c>
      <c r="J167" s="25" t="s">
        <v>358</v>
      </c>
      <c r="K167" s="1">
        <v>1</v>
      </c>
      <c r="L167" s="24" t="s">
        <v>355</v>
      </c>
      <c r="M167" s="28">
        <v>43008</v>
      </c>
      <c r="N167" s="4">
        <v>43.428571428571431</v>
      </c>
      <c r="O167" s="58" t="s">
        <v>56</v>
      </c>
      <c r="P167" s="59" t="s">
        <v>275</v>
      </c>
      <c r="Q167" s="193">
        <v>1</v>
      </c>
      <c r="R167" s="5" t="s">
        <v>14</v>
      </c>
      <c r="S167" s="462">
        <f t="shared" si="3"/>
        <v>20</v>
      </c>
      <c r="T167" s="2" t="s">
        <v>1416</v>
      </c>
      <c r="U167" s="59"/>
      <c r="V167" s="59"/>
      <c r="W167" s="59"/>
      <c r="X167" s="59"/>
      <c r="Y167" s="3"/>
      <c r="Z167" s="3"/>
      <c r="AA167" s="3"/>
      <c r="AB167" s="25" t="s">
        <v>938</v>
      </c>
      <c r="AC167" s="25" t="s">
        <v>938</v>
      </c>
      <c r="AD167" s="25" t="s">
        <v>938</v>
      </c>
      <c r="AE167" s="25" t="s">
        <v>938</v>
      </c>
      <c r="AF167" s="25" t="s">
        <v>938</v>
      </c>
      <c r="AG167" s="13" t="s">
        <v>938</v>
      </c>
      <c r="AH167" s="13" t="s">
        <v>938</v>
      </c>
      <c r="AI167" s="13" t="s">
        <v>938</v>
      </c>
      <c r="AJ167" s="67" t="s">
        <v>922</v>
      </c>
      <c r="AK167" s="67"/>
      <c r="AL167" s="71" t="s">
        <v>1090</v>
      </c>
      <c r="AM167" s="73"/>
      <c r="AN167" s="67"/>
      <c r="AO167" s="67"/>
      <c r="AP167" s="67" t="s">
        <v>1402</v>
      </c>
    </row>
    <row r="168" spans="2:42" s="18" customFormat="1" ht="159.94999999999999" hidden="1" customHeight="1" x14ac:dyDescent="0.25">
      <c r="B168" s="64" t="s">
        <v>2257</v>
      </c>
      <c r="C168" s="6" t="s">
        <v>274</v>
      </c>
      <c r="D168" s="104">
        <v>43026</v>
      </c>
      <c r="E168" s="64" t="s">
        <v>1577</v>
      </c>
      <c r="F168" s="2" t="s">
        <v>1162</v>
      </c>
      <c r="G168" s="3" t="s">
        <v>399</v>
      </c>
      <c r="H168" s="3" t="s">
        <v>400</v>
      </c>
      <c r="I168" s="25" t="s">
        <v>401</v>
      </c>
      <c r="J168" s="25" t="s">
        <v>182</v>
      </c>
      <c r="K168" s="10">
        <v>4</v>
      </c>
      <c r="L168" s="24" t="s">
        <v>355</v>
      </c>
      <c r="M168" s="176">
        <v>43008</v>
      </c>
      <c r="N168" s="4">
        <v>43.428571428571431</v>
      </c>
      <c r="O168" s="8" t="s">
        <v>34</v>
      </c>
      <c r="P168" s="59" t="s">
        <v>402</v>
      </c>
      <c r="Q168" s="193">
        <v>4</v>
      </c>
      <c r="R168" s="5" t="s">
        <v>14</v>
      </c>
      <c r="S168" s="462">
        <f t="shared" si="3"/>
        <v>20</v>
      </c>
      <c r="T168" s="2" t="s">
        <v>1416</v>
      </c>
      <c r="U168" s="59"/>
      <c r="V168" s="59"/>
      <c r="W168" s="59"/>
      <c r="X168" s="59"/>
      <c r="Y168" s="3" t="s">
        <v>403</v>
      </c>
      <c r="Z168" s="3" t="s">
        <v>18</v>
      </c>
      <c r="AA168" s="3" t="s">
        <v>18</v>
      </c>
      <c r="AB168" s="25" t="s">
        <v>18</v>
      </c>
      <c r="AC168" s="25" t="s">
        <v>18</v>
      </c>
      <c r="AD168" s="25" t="s">
        <v>2671</v>
      </c>
      <c r="AE168" s="25" t="s">
        <v>2674</v>
      </c>
      <c r="AF168" s="25" t="s">
        <v>2671</v>
      </c>
      <c r="AG168" s="13" t="s">
        <v>2674</v>
      </c>
      <c r="AH168" s="13" t="s">
        <v>2674</v>
      </c>
      <c r="AI168" s="13" t="s">
        <v>2674</v>
      </c>
      <c r="AJ168" s="67" t="s">
        <v>922</v>
      </c>
      <c r="AK168" s="70">
        <v>43577</v>
      </c>
      <c r="AL168" s="71" t="s">
        <v>1090</v>
      </c>
      <c r="AM168" s="73"/>
      <c r="AN168" s="67"/>
      <c r="AO168" s="67"/>
      <c r="AP168" s="67" t="s">
        <v>1402</v>
      </c>
    </row>
    <row r="169" spans="2:42" s="18" customFormat="1" ht="159.94999999999999" hidden="1" customHeight="1" x14ac:dyDescent="0.25">
      <c r="B169" s="64" t="s">
        <v>2258</v>
      </c>
      <c r="C169" s="6" t="s">
        <v>274</v>
      </c>
      <c r="D169" s="104">
        <v>43026</v>
      </c>
      <c r="E169" s="64" t="s">
        <v>1578</v>
      </c>
      <c r="F169" s="2" t="s">
        <v>1163</v>
      </c>
      <c r="G169" s="3" t="s">
        <v>281</v>
      </c>
      <c r="H169" s="3" t="s">
        <v>282</v>
      </c>
      <c r="I169" s="25" t="s">
        <v>283</v>
      </c>
      <c r="J169" s="25" t="s">
        <v>268</v>
      </c>
      <c r="K169" s="1">
        <v>1</v>
      </c>
      <c r="L169" s="24">
        <v>42750</v>
      </c>
      <c r="M169" s="28">
        <v>42993</v>
      </c>
      <c r="N169" s="4">
        <v>34.714285714285715</v>
      </c>
      <c r="O169" s="8" t="s">
        <v>34</v>
      </c>
      <c r="P169" s="8" t="s">
        <v>35</v>
      </c>
      <c r="Q169" s="193">
        <v>1</v>
      </c>
      <c r="R169" s="5" t="s">
        <v>14</v>
      </c>
      <c r="S169" s="462">
        <f t="shared" si="3"/>
        <v>20</v>
      </c>
      <c r="T169" s="2" t="s">
        <v>1416</v>
      </c>
      <c r="U169" s="8"/>
      <c r="V169" s="8"/>
      <c r="W169" s="8"/>
      <c r="X169" s="8"/>
      <c r="Y169" s="2"/>
      <c r="Z169" s="3"/>
      <c r="AA169" s="3"/>
      <c r="AB169" s="25" t="s">
        <v>938</v>
      </c>
      <c r="AC169" s="25" t="s">
        <v>938</v>
      </c>
      <c r="AD169" s="25" t="s">
        <v>938</v>
      </c>
      <c r="AE169" s="25" t="s">
        <v>938</v>
      </c>
      <c r="AF169" s="25" t="s">
        <v>938</v>
      </c>
      <c r="AG169" s="13" t="s">
        <v>938</v>
      </c>
      <c r="AH169" s="13" t="s">
        <v>938</v>
      </c>
      <c r="AI169" s="13" t="s">
        <v>938</v>
      </c>
      <c r="AJ169" s="67" t="s">
        <v>922</v>
      </c>
      <c r="AK169" s="67"/>
      <c r="AL169" s="71" t="s">
        <v>1090</v>
      </c>
      <c r="AM169" s="73"/>
      <c r="AN169" s="67"/>
      <c r="AO169" s="67"/>
      <c r="AP169" s="67" t="s">
        <v>1402</v>
      </c>
    </row>
    <row r="170" spans="2:42" s="18" customFormat="1" ht="159.94999999999999" hidden="1" customHeight="1" x14ac:dyDescent="0.25">
      <c r="B170" s="64" t="s">
        <v>2259</v>
      </c>
      <c r="C170" s="6" t="s">
        <v>274</v>
      </c>
      <c r="D170" s="104">
        <v>43026</v>
      </c>
      <c r="E170" s="64" t="s">
        <v>1579</v>
      </c>
      <c r="F170" s="2" t="s">
        <v>1164</v>
      </c>
      <c r="G170" s="3" t="s">
        <v>416</v>
      </c>
      <c r="H170" s="3" t="s">
        <v>417</v>
      </c>
      <c r="I170" s="25" t="s">
        <v>418</v>
      </c>
      <c r="J170" s="25" t="s">
        <v>393</v>
      </c>
      <c r="K170" s="1">
        <v>1</v>
      </c>
      <c r="L170" s="24" t="s">
        <v>313</v>
      </c>
      <c r="M170" s="28">
        <v>42993</v>
      </c>
      <c r="N170" s="4">
        <v>34.714285714285715</v>
      </c>
      <c r="O170" s="8" t="s">
        <v>34</v>
      </c>
      <c r="P170" s="59" t="s">
        <v>35</v>
      </c>
      <c r="Q170" s="193">
        <v>1</v>
      </c>
      <c r="R170" s="5" t="s">
        <v>14</v>
      </c>
      <c r="S170" s="462">
        <f t="shared" si="3"/>
        <v>20</v>
      </c>
      <c r="T170" s="2" t="s">
        <v>1416</v>
      </c>
      <c r="U170" s="59"/>
      <c r="V170" s="59"/>
      <c r="W170" s="59"/>
      <c r="X170" s="59"/>
      <c r="Y170" s="3"/>
      <c r="Z170" s="3"/>
      <c r="AA170" s="3"/>
      <c r="AB170" s="25" t="s">
        <v>938</v>
      </c>
      <c r="AC170" s="25" t="s">
        <v>938</v>
      </c>
      <c r="AD170" s="25" t="s">
        <v>938</v>
      </c>
      <c r="AE170" s="25" t="s">
        <v>938</v>
      </c>
      <c r="AF170" s="25" t="s">
        <v>938</v>
      </c>
      <c r="AG170" s="13" t="s">
        <v>938</v>
      </c>
      <c r="AH170" s="13" t="s">
        <v>938</v>
      </c>
      <c r="AI170" s="13" t="s">
        <v>938</v>
      </c>
      <c r="AJ170" s="67" t="s">
        <v>922</v>
      </c>
      <c r="AK170" s="67"/>
      <c r="AL170" s="71" t="s">
        <v>1090</v>
      </c>
      <c r="AM170" s="73"/>
      <c r="AN170" s="67"/>
      <c r="AO170" s="67"/>
      <c r="AP170" s="67" t="s">
        <v>1402</v>
      </c>
    </row>
    <row r="171" spans="2:42" s="18" customFormat="1" ht="159.94999999999999" hidden="1" customHeight="1" x14ac:dyDescent="0.25">
      <c r="B171" s="64" t="s">
        <v>2260</v>
      </c>
      <c r="C171" s="6" t="s">
        <v>274</v>
      </c>
      <c r="D171" s="104">
        <v>43026</v>
      </c>
      <c r="E171" s="64" t="s">
        <v>1580</v>
      </c>
      <c r="F171" s="2" t="s">
        <v>1165</v>
      </c>
      <c r="G171" s="3" t="s">
        <v>426</v>
      </c>
      <c r="H171" s="3" t="s">
        <v>427</v>
      </c>
      <c r="I171" s="25" t="s">
        <v>428</v>
      </c>
      <c r="J171" s="25" t="s">
        <v>393</v>
      </c>
      <c r="K171" s="1">
        <v>1</v>
      </c>
      <c r="L171" s="24" t="s">
        <v>313</v>
      </c>
      <c r="M171" s="28">
        <v>42993</v>
      </c>
      <c r="N171" s="4">
        <v>34.714285714285715</v>
      </c>
      <c r="O171" s="8" t="s">
        <v>34</v>
      </c>
      <c r="P171" s="59" t="s">
        <v>35</v>
      </c>
      <c r="Q171" s="193">
        <v>1</v>
      </c>
      <c r="R171" s="5" t="s">
        <v>14</v>
      </c>
      <c r="S171" s="462">
        <f t="shared" si="3"/>
        <v>20</v>
      </c>
      <c r="T171" s="2" t="s">
        <v>1416</v>
      </c>
      <c r="U171" s="59"/>
      <c r="V171" s="59"/>
      <c r="W171" s="59"/>
      <c r="X171" s="59"/>
      <c r="Y171" s="3"/>
      <c r="Z171" s="3"/>
      <c r="AA171" s="3"/>
      <c r="AB171" s="25" t="s">
        <v>938</v>
      </c>
      <c r="AC171" s="25" t="s">
        <v>938</v>
      </c>
      <c r="AD171" s="25" t="s">
        <v>938</v>
      </c>
      <c r="AE171" s="25" t="s">
        <v>938</v>
      </c>
      <c r="AF171" s="25" t="s">
        <v>938</v>
      </c>
      <c r="AG171" s="13" t="s">
        <v>938</v>
      </c>
      <c r="AH171" s="13" t="s">
        <v>938</v>
      </c>
      <c r="AI171" s="13" t="s">
        <v>938</v>
      </c>
      <c r="AJ171" s="67" t="s">
        <v>922</v>
      </c>
      <c r="AK171" s="67"/>
      <c r="AL171" s="71" t="s">
        <v>1090</v>
      </c>
      <c r="AM171" s="73"/>
      <c r="AN171" s="67"/>
      <c r="AO171" s="67"/>
      <c r="AP171" s="67" t="s">
        <v>1402</v>
      </c>
    </row>
    <row r="172" spans="2:42" s="18" customFormat="1" ht="159.94999999999999" hidden="1" customHeight="1" x14ac:dyDescent="0.25">
      <c r="B172" s="64" t="s">
        <v>2261</v>
      </c>
      <c r="C172" s="6" t="s">
        <v>274</v>
      </c>
      <c r="D172" s="104">
        <v>43026</v>
      </c>
      <c r="E172" s="64" t="s">
        <v>1581</v>
      </c>
      <c r="F172" s="2" t="s">
        <v>1190</v>
      </c>
      <c r="G172" s="3" t="s">
        <v>429</v>
      </c>
      <c r="H172" s="3" t="s">
        <v>430</v>
      </c>
      <c r="I172" s="25" t="s">
        <v>431</v>
      </c>
      <c r="J172" s="25" t="s">
        <v>393</v>
      </c>
      <c r="K172" s="1">
        <v>1</v>
      </c>
      <c r="L172" s="24" t="s">
        <v>313</v>
      </c>
      <c r="M172" s="28">
        <v>42993</v>
      </c>
      <c r="N172" s="4">
        <v>34.714285714285715</v>
      </c>
      <c r="O172" s="8" t="s">
        <v>34</v>
      </c>
      <c r="P172" s="59" t="s">
        <v>35</v>
      </c>
      <c r="Q172" s="193">
        <v>1</v>
      </c>
      <c r="R172" s="5" t="s">
        <v>14</v>
      </c>
      <c r="S172" s="462">
        <f t="shared" si="3"/>
        <v>20</v>
      </c>
      <c r="T172" s="2" t="s">
        <v>1416</v>
      </c>
      <c r="U172" s="59"/>
      <c r="V172" s="59"/>
      <c r="W172" s="59"/>
      <c r="X172" s="59"/>
      <c r="Y172" s="3"/>
      <c r="Z172" s="3"/>
      <c r="AA172" s="3"/>
      <c r="AB172" s="25" t="s">
        <v>938</v>
      </c>
      <c r="AC172" s="25" t="s">
        <v>938</v>
      </c>
      <c r="AD172" s="25" t="s">
        <v>938</v>
      </c>
      <c r="AE172" s="25" t="s">
        <v>938</v>
      </c>
      <c r="AF172" s="25" t="s">
        <v>938</v>
      </c>
      <c r="AG172" s="13" t="s">
        <v>938</v>
      </c>
      <c r="AH172" s="13" t="s">
        <v>938</v>
      </c>
      <c r="AI172" s="13" t="s">
        <v>938</v>
      </c>
      <c r="AJ172" s="67" t="s">
        <v>922</v>
      </c>
      <c r="AK172" s="67"/>
      <c r="AL172" s="71" t="s">
        <v>1090</v>
      </c>
      <c r="AM172" s="73"/>
      <c r="AN172" s="67"/>
      <c r="AO172" s="67"/>
      <c r="AP172" s="67" t="s">
        <v>1402</v>
      </c>
    </row>
    <row r="173" spans="2:42" s="18" customFormat="1" ht="159.94999999999999" hidden="1" customHeight="1" x14ac:dyDescent="0.25">
      <c r="B173" s="64" t="s">
        <v>2262</v>
      </c>
      <c r="C173" s="6" t="s">
        <v>274</v>
      </c>
      <c r="D173" s="104">
        <v>43026</v>
      </c>
      <c r="E173" s="64" t="s">
        <v>1516</v>
      </c>
      <c r="F173" s="2" t="s">
        <v>1189</v>
      </c>
      <c r="G173" s="3" t="s">
        <v>432</v>
      </c>
      <c r="H173" s="3" t="s">
        <v>421</v>
      </c>
      <c r="I173" s="25" t="s">
        <v>433</v>
      </c>
      <c r="J173" s="25" t="s">
        <v>393</v>
      </c>
      <c r="K173" s="1">
        <v>1</v>
      </c>
      <c r="L173" s="24" t="s">
        <v>313</v>
      </c>
      <c r="M173" s="28">
        <v>42993</v>
      </c>
      <c r="N173" s="4">
        <v>34.714285714285715</v>
      </c>
      <c r="O173" s="8" t="s">
        <v>34</v>
      </c>
      <c r="P173" s="59" t="s">
        <v>35</v>
      </c>
      <c r="Q173" s="193">
        <v>1</v>
      </c>
      <c r="R173" s="5" t="s">
        <v>14</v>
      </c>
      <c r="S173" s="462">
        <f t="shared" si="3"/>
        <v>20</v>
      </c>
      <c r="T173" s="2" t="s">
        <v>1416</v>
      </c>
      <c r="U173" s="59"/>
      <c r="V173" s="59"/>
      <c r="W173" s="59"/>
      <c r="X173" s="59"/>
      <c r="Y173" s="3"/>
      <c r="Z173" s="3"/>
      <c r="AA173" s="3"/>
      <c r="AB173" s="25" t="s">
        <v>938</v>
      </c>
      <c r="AC173" s="25" t="s">
        <v>938</v>
      </c>
      <c r="AD173" s="25" t="s">
        <v>938</v>
      </c>
      <c r="AE173" s="25" t="s">
        <v>938</v>
      </c>
      <c r="AF173" s="25" t="s">
        <v>938</v>
      </c>
      <c r="AG173" s="13" t="s">
        <v>938</v>
      </c>
      <c r="AH173" s="13" t="s">
        <v>938</v>
      </c>
      <c r="AI173" s="13" t="s">
        <v>938</v>
      </c>
      <c r="AJ173" s="67" t="s">
        <v>922</v>
      </c>
      <c r="AK173" s="67"/>
      <c r="AL173" s="71" t="s">
        <v>1090</v>
      </c>
      <c r="AM173" s="73"/>
      <c r="AN173" s="67"/>
      <c r="AO173" s="67"/>
      <c r="AP173" s="67" t="s">
        <v>1402</v>
      </c>
    </row>
    <row r="174" spans="2:42" s="18" customFormat="1" ht="159.94999999999999" hidden="1" customHeight="1" x14ac:dyDescent="0.25">
      <c r="B174" s="64" t="s">
        <v>2263</v>
      </c>
      <c r="C174" s="6" t="s">
        <v>274</v>
      </c>
      <c r="D174" s="104">
        <v>43026</v>
      </c>
      <c r="E174" s="64" t="s">
        <v>1582</v>
      </c>
      <c r="F174" s="2" t="s">
        <v>1188</v>
      </c>
      <c r="G174" s="3" t="s">
        <v>420</v>
      </c>
      <c r="H174" s="11" t="s">
        <v>421</v>
      </c>
      <c r="I174" s="25" t="s">
        <v>422</v>
      </c>
      <c r="J174" s="25" t="s">
        <v>393</v>
      </c>
      <c r="K174" s="1">
        <v>1</v>
      </c>
      <c r="L174" s="24" t="s">
        <v>313</v>
      </c>
      <c r="M174" s="28">
        <v>42993</v>
      </c>
      <c r="N174" s="4">
        <v>34.714285714285715</v>
      </c>
      <c r="O174" s="8" t="s">
        <v>154</v>
      </c>
      <c r="P174" s="6" t="s">
        <v>78</v>
      </c>
      <c r="Q174" s="193">
        <v>1</v>
      </c>
      <c r="R174" s="5" t="s">
        <v>14</v>
      </c>
      <c r="S174" s="462">
        <f t="shared" si="3"/>
        <v>20</v>
      </c>
      <c r="T174" s="2" t="s">
        <v>1416</v>
      </c>
      <c r="U174" s="6"/>
      <c r="V174" s="6"/>
      <c r="W174" s="6"/>
      <c r="X174" s="6"/>
      <c r="Y174" s="3"/>
      <c r="Z174" s="3"/>
      <c r="AA174" s="11"/>
      <c r="AB174" s="25" t="s">
        <v>938</v>
      </c>
      <c r="AC174" s="25" t="s">
        <v>938</v>
      </c>
      <c r="AD174" s="25" t="s">
        <v>938</v>
      </c>
      <c r="AE174" s="25" t="s">
        <v>938</v>
      </c>
      <c r="AF174" s="25" t="s">
        <v>938</v>
      </c>
      <c r="AG174" s="13" t="s">
        <v>938</v>
      </c>
      <c r="AH174" s="13" t="s">
        <v>938</v>
      </c>
      <c r="AI174" s="13" t="s">
        <v>938</v>
      </c>
      <c r="AJ174" s="67" t="s">
        <v>922</v>
      </c>
      <c r="AK174" s="67"/>
      <c r="AL174" s="71" t="s">
        <v>1090</v>
      </c>
      <c r="AM174" s="73"/>
      <c r="AN174" s="67"/>
      <c r="AO174" s="67"/>
      <c r="AP174" s="67" t="s">
        <v>1402</v>
      </c>
    </row>
    <row r="175" spans="2:42" s="18" customFormat="1" ht="159.94999999999999" hidden="1" customHeight="1" x14ac:dyDescent="0.25">
      <c r="B175" s="64" t="s">
        <v>2264</v>
      </c>
      <c r="C175" s="6" t="s">
        <v>274</v>
      </c>
      <c r="D175" s="104">
        <v>43026</v>
      </c>
      <c r="E175" s="64" t="s">
        <v>1582</v>
      </c>
      <c r="F175" s="3" t="s">
        <v>419</v>
      </c>
      <c r="G175" s="3" t="s">
        <v>420</v>
      </c>
      <c r="H175" s="3" t="s">
        <v>423</v>
      </c>
      <c r="I175" s="25" t="s">
        <v>424</v>
      </c>
      <c r="J175" s="25" t="s">
        <v>425</v>
      </c>
      <c r="K175" s="1">
        <v>1</v>
      </c>
      <c r="L175" s="24" t="s">
        <v>355</v>
      </c>
      <c r="M175" s="28">
        <v>43008</v>
      </c>
      <c r="N175" s="4">
        <v>43.428571428571431</v>
      </c>
      <c r="O175" s="8" t="s">
        <v>154</v>
      </c>
      <c r="P175" s="6" t="s">
        <v>78</v>
      </c>
      <c r="Q175" s="193">
        <v>1</v>
      </c>
      <c r="R175" s="5" t="s">
        <v>14</v>
      </c>
      <c r="S175" s="462">
        <f t="shared" si="3"/>
        <v>20</v>
      </c>
      <c r="T175" s="2" t="s">
        <v>1416</v>
      </c>
      <c r="U175" s="6"/>
      <c r="V175" s="6"/>
      <c r="W175" s="6"/>
      <c r="X175" s="6"/>
      <c r="Y175" s="3"/>
      <c r="Z175" s="3"/>
      <c r="AA175" s="3"/>
      <c r="AB175" s="25" t="s">
        <v>938</v>
      </c>
      <c r="AC175" s="25" t="s">
        <v>938</v>
      </c>
      <c r="AD175" s="25" t="s">
        <v>938</v>
      </c>
      <c r="AE175" s="25" t="s">
        <v>938</v>
      </c>
      <c r="AF175" s="25" t="s">
        <v>938</v>
      </c>
      <c r="AG175" s="13" t="s">
        <v>938</v>
      </c>
      <c r="AH175" s="13" t="s">
        <v>938</v>
      </c>
      <c r="AI175" s="13" t="s">
        <v>938</v>
      </c>
      <c r="AJ175" s="67" t="s">
        <v>922</v>
      </c>
      <c r="AK175" s="67"/>
      <c r="AL175" s="71" t="s">
        <v>1090</v>
      </c>
      <c r="AM175" s="73"/>
      <c r="AN175" s="67"/>
      <c r="AO175" s="67"/>
      <c r="AP175" s="67" t="s">
        <v>1402</v>
      </c>
    </row>
    <row r="176" spans="2:42" s="18" customFormat="1" ht="159.94999999999999" hidden="1" customHeight="1" x14ac:dyDescent="0.25">
      <c r="B176" s="64" t="s">
        <v>2265</v>
      </c>
      <c r="C176" s="6" t="s">
        <v>274</v>
      </c>
      <c r="D176" s="104">
        <v>43026</v>
      </c>
      <c r="E176" s="64" t="s">
        <v>1583</v>
      </c>
      <c r="F176" s="2" t="s">
        <v>1187</v>
      </c>
      <c r="G176" s="3" t="s">
        <v>434</v>
      </c>
      <c r="H176" s="3" t="s">
        <v>435</v>
      </c>
      <c r="I176" s="25" t="s">
        <v>418</v>
      </c>
      <c r="J176" s="25" t="s">
        <v>393</v>
      </c>
      <c r="K176" s="1">
        <v>1</v>
      </c>
      <c r="L176" s="24" t="s">
        <v>313</v>
      </c>
      <c r="M176" s="28">
        <v>42993</v>
      </c>
      <c r="N176" s="4">
        <v>34.714285714285715</v>
      </c>
      <c r="O176" s="8" t="s">
        <v>34</v>
      </c>
      <c r="P176" s="59" t="s">
        <v>35</v>
      </c>
      <c r="Q176" s="193">
        <v>1</v>
      </c>
      <c r="R176" s="5" t="s">
        <v>14</v>
      </c>
      <c r="S176" s="462">
        <f t="shared" si="3"/>
        <v>20</v>
      </c>
      <c r="T176" s="2" t="s">
        <v>1416</v>
      </c>
      <c r="U176" s="59"/>
      <c r="V176" s="59"/>
      <c r="W176" s="59"/>
      <c r="X176" s="59"/>
      <c r="Y176" s="3"/>
      <c r="Z176" s="3"/>
      <c r="AA176" s="3"/>
      <c r="AB176" s="25" t="s">
        <v>938</v>
      </c>
      <c r="AC176" s="25" t="s">
        <v>938</v>
      </c>
      <c r="AD176" s="25" t="s">
        <v>938</v>
      </c>
      <c r="AE176" s="25" t="s">
        <v>938</v>
      </c>
      <c r="AF176" s="25" t="s">
        <v>938</v>
      </c>
      <c r="AG176" s="13" t="s">
        <v>938</v>
      </c>
      <c r="AH176" s="13" t="s">
        <v>938</v>
      </c>
      <c r="AI176" s="13" t="s">
        <v>938</v>
      </c>
      <c r="AJ176" s="67" t="s">
        <v>922</v>
      </c>
      <c r="AK176" s="67"/>
      <c r="AL176" s="71" t="s">
        <v>1090</v>
      </c>
      <c r="AM176" s="73"/>
      <c r="AN176" s="67"/>
      <c r="AO176" s="67"/>
      <c r="AP176" s="67" t="s">
        <v>1402</v>
      </c>
    </row>
    <row r="177" spans="2:42" s="18" customFormat="1" ht="159.94999999999999" hidden="1" customHeight="1" x14ac:dyDescent="0.25">
      <c r="B177" s="64" t="s">
        <v>2266</v>
      </c>
      <c r="C177" s="6" t="s">
        <v>274</v>
      </c>
      <c r="D177" s="104">
        <v>43026</v>
      </c>
      <c r="E177" s="64" t="s">
        <v>1584</v>
      </c>
      <c r="F177" s="2" t="s">
        <v>1186</v>
      </c>
      <c r="G177" s="3" t="s">
        <v>436</v>
      </c>
      <c r="H177" s="3" t="s">
        <v>417</v>
      </c>
      <c r="I177" s="25" t="s">
        <v>418</v>
      </c>
      <c r="J177" s="25" t="s">
        <v>393</v>
      </c>
      <c r="K177" s="1">
        <v>1</v>
      </c>
      <c r="L177" s="24" t="s">
        <v>313</v>
      </c>
      <c r="M177" s="28">
        <v>42993</v>
      </c>
      <c r="N177" s="4">
        <v>34.714285714285715</v>
      </c>
      <c r="O177" s="8" t="s">
        <v>34</v>
      </c>
      <c r="P177" s="59" t="s">
        <v>35</v>
      </c>
      <c r="Q177" s="193">
        <v>1</v>
      </c>
      <c r="R177" s="5" t="s">
        <v>14</v>
      </c>
      <c r="S177" s="462">
        <f t="shared" si="3"/>
        <v>20</v>
      </c>
      <c r="T177" s="2" t="s">
        <v>1416</v>
      </c>
      <c r="U177" s="59"/>
      <c r="V177" s="59"/>
      <c r="W177" s="59"/>
      <c r="X177" s="59"/>
      <c r="Y177" s="3"/>
      <c r="Z177" s="3"/>
      <c r="AA177" s="3"/>
      <c r="AB177" s="25" t="s">
        <v>938</v>
      </c>
      <c r="AC177" s="25" t="s">
        <v>938</v>
      </c>
      <c r="AD177" s="25" t="s">
        <v>938</v>
      </c>
      <c r="AE177" s="25" t="s">
        <v>938</v>
      </c>
      <c r="AF177" s="25" t="s">
        <v>938</v>
      </c>
      <c r="AG177" s="13" t="s">
        <v>938</v>
      </c>
      <c r="AH177" s="13" t="s">
        <v>938</v>
      </c>
      <c r="AI177" s="13" t="s">
        <v>938</v>
      </c>
      <c r="AJ177" s="67" t="s">
        <v>922</v>
      </c>
      <c r="AK177" s="67"/>
      <c r="AL177" s="71" t="s">
        <v>1090</v>
      </c>
      <c r="AM177" s="73"/>
      <c r="AN177" s="67"/>
      <c r="AO177" s="67"/>
      <c r="AP177" s="67" t="s">
        <v>1402</v>
      </c>
    </row>
    <row r="178" spans="2:42" s="18" customFormat="1" ht="159.94999999999999" hidden="1" customHeight="1" x14ac:dyDescent="0.25">
      <c r="B178" s="64" t="s">
        <v>2267</v>
      </c>
      <c r="C178" s="6" t="s">
        <v>274</v>
      </c>
      <c r="D178" s="104">
        <v>43026</v>
      </c>
      <c r="E178" s="64" t="s">
        <v>1585</v>
      </c>
      <c r="F178" s="2" t="s">
        <v>1185</v>
      </c>
      <c r="G178" s="3" t="s">
        <v>437</v>
      </c>
      <c r="H178" s="3" t="s">
        <v>430</v>
      </c>
      <c r="I178" s="25" t="s">
        <v>438</v>
      </c>
      <c r="J178" s="25" t="s">
        <v>393</v>
      </c>
      <c r="K178" s="1">
        <v>1</v>
      </c>
      <c r="L178" s="24" t="s">
        <v>313</v>
      </c>
      <c r="M178" s="28">
        <v>42993</v>
      </c>
      <c r="N178" s="4">
        <v>34.714285714285715</v>
      </c>
      <c r="O178" s="8" t="s">
        <v>34</v>
      </c>
      <c r="P178" s="59" t="s">
        <v>35</v>
      </c>
      <c r="Q178" s="193">
        <v>1</v>
      </c>
      <c r="R178" s="5" t="s">
        <v>14</v>
      </c>
      <c r="S178" s="462">
        <f t="shared" si="3"/>
        <v>20</v>
      </c>
      <c r="T178" s="2" t="s">
        <v>1416</v>
      </c>
      <c r="U178" s="59"/>
      <c r="V178" s="59"/>
      <c r="W178" s="59"/>
      <c r="X178" s="59"/>
      <c r="Y178" s="3"/>
      <c r="Z178" s="3"/>
      <c r="AA178" s="3"/>
      <c r="AB178" s="25" t="s">
        <v>938</v>
      </c>
      <c r="AC178" s="25" t="s">
        <v>938</v>
      </c>
      <c r="AD178" s="25" t="s">
        <v>938</v>
      </c>
      <c r="AE178" s="25" t="s">
        <v>938</v>
      </c>
      <c r="AF178" s="25" t="s">
        <v>938</v>
      </c>
      <c r="AG178" s="13" t="s">
        <v>938</v>
      </c>
      <c r="AH178" s="13" t="s">
        <v>938</v>
      </c>
      <c r="AI178" s="13" t="s">
        <v>938</v>
      </c>
      <c r="AJ178" s="67" t="s">
        <v>922</v>
      </c>
      <c r="AK178" s="67"/>
      <c r="AL178" s="71" t="s">
        <v>1090</v>
      </c>
      <c r="AM178" s="73"/>
      <c r="AN178" s="67"/>
      <c r="AO178" s="67"/>
      <c r="AP178" s="67" t="s">
        <v>1402</v>
      </c>
    </row>
    <row r="179" spans="2:42" s="18" customFormat="1" ht="159.94999999999999" hidden="1" customHeight="1" x14ac:dyDescent="0.25">
      <c r="B179" s="64" t="s">
        <v>2268</v>
      </c>
      <c r="C179" s="6" t="s">
        <v>274</v>
      </c>
      <c r="D179" s="104">
        <v>43026</v>
      </c>
      <c r="E179" s="64" t="s">
        <v>1586</v>
      </c>
      <c r="F179" s="2" t="s">
        <v>1184</v>
      </c>
      <c r="G179" s="3" t="s">
        <v>439</v>
      </c>
      <c r="H179" s="3" t="s">
        <v>440</v>
      </c>
      <c r="I179" s="25" t="s">
        <v>438</v>
      </c>
      <c r="J179" s="25" t="s">
        <v>393</v>
      </c>
      <c r="K179" s="1">
        <v>1</v>
      </c>
      <c r="L179" s="24" t="s">
        <v>313</v>
      </c>
      <c r="M179" s="28">
        <v>42993</v>
      </c>
      <c r="N179" s="4">
        <v>34.714285714285715</v>
      </c>
      <c r="O179" s="8" t="s">
        <v>34</v>
      </c>
      <c r="P179" s="59" t="s">
        <v>35</v>
      </c>
      <c r="Q179" s="193">
        <v>1</v>
      </c>
      <c r="R179" s="5" t="s">
        <v>14</v>
      </c>
      <c r="S179" s="462">
        <f t="shared" si="3"/>
        <v>20</v>
      </c>
      <c r="T179" s="2" t="s">
        <v>1416</v>
      </c>
      <c r="U179" s="59"/>
      <c r="V179" s="59"/>
      <c r="W179" s="59"/>
      <c r="X179" s="59"/>
      <c r="Y179" s="3"/>
      <c r="Z179" s="3"/>
      <c r="AA179" s="3"/>
      <c r="AB179" s="25" t="s">
        <v>938</v>
      </c>
      <c r="AC179" s="25" t="s">
        <v>938</v>
      </c>
      <c r="AD179" s="25" t="s">
        <v>938</v>
      </c>
      <c r="AE179" s="25" t="s">
        <v>938</v>
      </c>
      <c r="AF179" s="25" t="s">
        <v>938</v>
      </c>
      <c r="AG179" s="13" t="s">
        <v>938</v>
      </c>
      <c r="AH179" s="13" t="s">
        <v>938</v>
      </c>
      <c r="AI179" s="13" t="s">
        <v>938</v>
      </c>
      <c r="AJ179" s="67" t="s">
        <v>922</v>
      </c>
      <c r="AK179" s="67"/>
      <c r="AL179" s="71" t="s">
        <v>1090</v>
      </c>
      <c r="AM179" s="73"/>
      <c r="AN179" s="67"/>
      <c r="AO179" s="67"/>
      <c r="AP179" s="67" t="s">
        <v>1402</v>
      </c>
    </row>
    <row r="180" spans="2:42" s="18" customFormat="1" ht="159.94999999999999" hidden="1" customHeight="1" x14ac:dyDescent="0.25">
      <c r="B180" s="64" t="s">
        <v>2269</v>
      </c>
      <c r="C180" s="6" t="s">
        <v>274</v>
      </c>
      <c r="D180" s="104">
        <v>43026</v>
      </c>
      <c r="E180" s="64" t="s">
        <v>1571</v>
      </c>
      <c r="F180" s="2" t="s">
        <v>1183</v>
      </c>
      <c r="G180" s="3" t="s">
        <v>311</v>
      </c>
      <c r="H180" s="3" t="s">
        <v>312</v>
      </c>
      <c r="I180" s="25" t="s">
        <v>283</v>
      </c>
      <c r="J180" s="25" t="s">
        <v>268</v>
      </c>
      <c r="K180" s="1">
        <v>1</v>
      </c>
      <c r="L180" s="24" t="s">
        <v>313</v>
      </c>
      <c r="M180" s="28">
        <v>43393</v>
      </c>
      <c r="N180" s="4">
        <v>91.857142857142861</v>
      </c>
      <c r="O180" s="8" t="s">
        <v>34</v>
      </c>
      <c r="P180" s="8" t="s">
        <v>35</v>
      </c>
      <c r="Q180" s="193">
        <v>1</v>
      </c>
      <c r="R180" s="5" t="s">
        <v>14</v>
      </c>
      <c r="S180" s="462">
        <f t="shared" si="3"/>
        <v>20</v>
      </c>
      <c r="T180" s="2" t="s">
        <v>1416</v>
      </c>
      <c r="U180" s="8"/>
      <c r="V180" s="8"/>
      <c r="W180" s="8"/>
      <c r="X180" s="8"/>
      <c r="Y180" s="2" t="s">
        <v>314</v>
      </c>
      <c r="Z180" s="3" t="s">
        <v>18</v>
      </c>
      <c r="AA180" s="3" t="s">
        <v>18</v>
      </c>
      <c r="AB180" s="25" t="s">
        <v>18</v>
      </c>
      <c r="AC180" s="25" t="s">
        <v>18</v>
      </c>
      <c r="AD180" s="25" t="s">
        <v>2671</v>
      </c>
      <c r="AE180" s="25" t="s">
        <v>2674</v>
      </c>
      <c r="AF180" s="25" t="s">
        <v>2671</v>
      </c>
      <c r="AG180" s="13" t="s">
        <v>2674</v>
      </c>
      <c r="AH180" s="13" t="s">
        <v>2674</v>
      </c>
      <c r="AI180" s="13" t="s">
        <v>2674</v>
      </c>
      <c r="AJ180" s="67" t="s">
        <v>922</v>
      </c>
      <c r="AK180" s="70">
        <v>43577</v>
      </c>
      <c r="AL180" s="71" t="s">
        <v>1090</v>
      </c>
      <c r="AM180" s="73"/>
      <c r="AN180" s="67"/>
      <c r="AO180" s="67"/>
      <c r="AP180" s="67" t="s">
        <v>1402</v>
      </c>
    </row>
    <row r="181" spans="2:42" s="18" customFormat="1" ht="159.94999999999999" hidden="1" customHeight="1" x14ac:dyDescent="0.25">
      <c r="B181" s="64" t="s">
        <v>2270</v>
      </c>
      <c r="C181" s="6" t="s">
        <v>274</v>
      </c>
      <c r="D181" s="104">
        <v>43026</v>
      </c>
      <c r="E181" s="64" t="s">
        <v>1587</v>
      </c>
      <c r="F181" s="2" t="s">
        <v>1182</v>
      </c>
      <c r="G181" s="3" t="s">
        <v>327</v>
      </c>
      <c r="H181" s="3" t="s">
        <v>328</v>
      </c>
      <c r="I181" s="25" t="s">
        <v>329</v>
      </c>
      <c r="J181" s="25" t="s">
        <v>268</v>
      </c>
      <c r="K181" s="1">
        <v>1</v>
      </c>
      <c r="L181" s="24" t="s">
        <v>313</v>
      </c>
      <c r="M181" s="28">
        <v>43393</v>
      </c>
      <c r="N181" s="4">
        <v>91.857142857142861</v>
      </c>
      <c r="O181" s="8" t="s">
        <v>34</v>
      </c>
      <c r="P181" s="8" t="s">
        <v>35</v>
      </c>
      <c r="Q181" s="193">
        <v>1</v>
      </c>
      <c r="R181" s="5" t="s">
        <v>14</v>
      </c>
      <c r="S181" s="462">
        <f t="shared" si="3"/>
        <v>20</v>
      </c>
      <c r="T181" s="2" t="s">
        <v>1416</v>
      </c>
      <c r="U181" s="8"/>
      <c r="V181" s="8"/>
      <c r="W181" s="8"/>
      <c r="X181" s="8"/>
      <c r="Y181" s="2" t="s">
        <v>314</v>
      </c>
      <c r="Z181" s="3" t="s">
        <v>18</v>
      </c>
      <c r="AA181" s="3" t="s">
        <v>18</v>
      </c>
      <c r="AB181" s="25" t="s">
        <v>18</v>
      </c>
      <c r="AC181" s="25" t="s">
        <v>18</v>
      </c>
      <c r="AD181" s="25" t="s">
        <v>2671</v>
      </c>
      <c r="AE181" s="25" t="s">
        <v>2674</v>
      </c>
      <c r="AF181" s="25" t="s">
        <v>2671</v>
      </c>
      <c r="AG181" s="13" t="s">
        <v>2674</v>
      </c>
      <c r="AH181" s="13" t="s">
        <v>2674</v>
      </c>
      <c r="AI181" s="13" t="s">
        <v>2674</v>
      </c>
      <c r="AJ181" s="67" t="s">
        <v>922</v>
      </c>
      <c r="AK181" s="70">
        <v>43577</v>
      </c>
      <c r="AL181" s="71" t="s">
        <v>1090</v>
      </c>
      <c r="AM181" s="73"/>
      <c r="AN181" s="67"/>
      <c r="AO181" s="67"/>
      <c r="AP181" s="67" t="s">
        <v>1402</v>
      </c>
    </row>
    <row r="182" spans="2:42" s="18" customFormat="1" ht="159.94999999999999" hidden="1" customHeight="1" x14ac:dyDescent="0.25">
      <c r="B182" s="64" t="s">
        <v>2271</v>
      </c>
      <c r="C182" s="6" t="s">
        <v>274</v>
      </c>
      <c r="D182" s="104">
        <v>43026</v>
      </c>
      <c r="E182" s="64" t="s">
        <v>1588</v>
      </c>
      <c r="F182" s="2" t="s">
        <v>1181</v>
      </c>
      <c r="G182" s="3" t="s">
        <v>359</v>
      </c>
      <c r="H182" s="3" t="s">
        <v>360</v>
      </c>
      <c r="I182" s="25" t="s">
        <v>361</v>
      </c>
      <c r="J182" s="25" t="s">
        <v>362</v>
      </c>
      <c r="K182" s="1">
        <v>1</v>
      </c>
      <c r="L182" s="24" t="s">
        <v>313</v>
      </c>
      <c r="M182" s="28">
        <v>42993</v>
      </c>
      <c r="N182" s="4">
        <v>34.71</v>
      </c>
      <c r="O182" s="8" t="s">
        <v>34</v>
      </c>
      <c r="P182" s="8" t="s">
        <v>35</v>
      </c>
      <c r="Q182" s="193">
        <v>1</v>
      </c>
      <c r="R182" s="5" t="s">
        <v>14</v>
      </c>
      <c r="S182" s="462">
        <f t="shared" si="3"/>
        <v>20</v>
      </c>
      <c r="T182" s="2" t="s">
        <v>1416</v>
      </c>
      <c r="U182" s="8"/>
      <c r="V182" s="8"/>
      <c r="W182" s="8"/>
      <c r="X182" s="8"/>
      <c r="Y182" s="3"/>
      <c r="Z182" s="3"/>
      <c r="AA182" s="3"/>
      <c r="AB182" s="25" t="s">
        <v>938</v>
      </c>
      <c r="AC182" s="25" t="s">
        <v>938</v>
      </c>
      <c r="AD182" s="25" t="s">
        <v>938</v>
      </c>
      <c r="AE182" s="25" t="s">
        <v>938</v>
      </c>
      <c r="AF182" s="25" t="s">
        <v>938</v>
      </c>
      <c r="AG182" s="13" t="s">
        <v>938</v>
      </c>
      <c r="AH182" s="13" t="s">
        <v>938</v>
      </c>
      <c r="AI182" s="13" t="s">
        <v>938</v>
      </c>
      <c r="AJ182" s="67" t="s">
        <v>922</v>
      </c>
      <c r="AK182" s="67"/>
      <c r="AL182" s="71" t="s">
        <v>1090</v>
      </c>
      <c r="AM182" s="73"/>
      <c r="AN182" s="67"/>
      <c r="AO182" s="67"/>
      <c r="AP182" s="67" t="s">
        <v>1402</v>
      </c>
    </row>
    <row r="183" spans="2:42" s="18" customFormat="1" ht="159.94999999999999" hidden="1" customHeight="1" x14ac:dyDescent="0.25">
      <c r="B183" s="64" t="s">
        <v>2272</v>
      </c>
      <c r="C183" s="6" t="s">
        <v>274</v>
      </c>
      <c r="D183" s="104">
        <v>43026</v>
      </c>
      <c r="E183" s="64" t="s">
        <v>1589</v>
      </c>
      <c r="F183" s="2" t="s">
        <v>1180</v>
      </c>
      <c r="G183" s="3" t="s">
        <v>441</v>
      </c>
      <c r="H183" s="3" t="s">
        <v>442</v>
      </c>
      <c r="I183" s="25" t="s">
        <v>418</v>
      </c>
      <c r="J183" s="25" t="s">
        <v>393</v>
      </c>
      <c r="K183" s="1">
        <v>1</v>
      </c>
      <c r="L183" s="24" t="s">
        <v>313</v>
      </c>
      <c r="M183" s="176">
        <v>42993</v>
      </c>
      <c r="N183" s="4">
        <v>34.714285714285715</v>
      </c>
      <c r="O183" s="8" t="s">
        <v>34</v>
      </c>
      <c r="P183" s="59" t="s">
        <v>35</v>
      </c>
      <c r="Q183" s="193">
        <v>1</v>
      </c>
      <c r="R183" s="5" t="s">
        <v>14</v>
      </c>
      <c r="S183" s="462">
        <f t="shared" si="3"/>
        <v>20</v>
      </c>
      <c r="T183" s="2" t="s">
        <v>1416</v>
      </c>
      <c r="U183" s="59"/>
      <c r="V183" s="59"/>
      <c r="W183" s="59"/>
      <c r="X183" s="59"/>
      <c r="Y183" s="3" t="s">
        <v>367</v>
      </c>
      <c r="Z183" s="3" t="s">
        <v>18</v>
      </c>
      <c r="AA183" s="3" t="s">
        <v>18</v>
      </c>
      <c r="AB183" s="25" t="s">
        <v>18</v>
      </c>
      <c r="AC183" s="25" t="s">
        <v>18</v>
      </c>
      <c r="AD183" s="25" t="s">
        <v>2671</v>
      </c>
      <c r="AE183" s="25" t="s">
        <v>2674</v>
      </c>
      <c r="AF183" s="25" t="s">
        <v>2671</v>
      </c>
      <c r="AG183" s="13" t="s">
        <v>2674</v>
      </c>
      <c r="AH183" s="13" t="s">
        <v>2674</v>
      </c>
      <c r="AI183" s="13" t="s">
        <v>2674</v>
      </c>
      <c r="AJ183" s="67" t="s">
        <v>922</v>
      </c>
      <c r="AK183" s="70">
        <v>43577</v>
      </c>
      <c r="AL183" s="71" t="s">
        <v>1090</v>
      </c>
      <c r="AM183" s="73"/>
      <c r="AN183" s="67"/>
      <c r="AO183" s="67"/>
      <c r="AP183" s="67" t="s">
        <v>1402</v>
      </c>
    </row>
    <row r="184" spans="2:42" s="18" customFormat="1" ht="159.94999999999999" hidden="1" customHeight="1" x14ac:dyDescent="0.25">
      <c r="B184" s="64" t="s">
        <v>2273</v>
      </c>
      <c r="C184" s="6" t="s">
        <v>274</v>
      </c>
      <c r="D184" s="104">
        <v>43026</v>
      </c>
      <c r="E184" s="64" t="s">
        <v>1590</v>
      </c>
      <c r="F184" s="2" t="s">
        <v>1179</v>
      </c>
      <c r="G184" s="3" t="s">
        <v>363</v>
      </c>
      <c r="H184" s="3" t="s">
        <v>364</v>
      </c>
      <c r="I184" s="25" t="s">
        <v>365</v>
      </c>
      <c r="J184" s="25" t="s">
        <v>366</v>
      </c>
      <c r="K184" s="1">
        <v>1</v>
      </c>
      <c r="L184" s="24" t="s">
        <v>313</v>
      </c>
      <c r="M184" s="176">
        <v>42993</v>
      </c>
      <c r="N184" s="4">
        <v>34.714285714285715</v>
      </c>
      <c r="O184" s="8" t="s">
        <v>34</v>
      </c>
      <c r="P184" s="8" t="s">
        <v>35</v>
      </c>
      <c r="Q184" s="193">
        <v>1</v>
      </c>
      <c r="R184" s="5" t="s">
        <v>14</v>
      </c>
      <c r="S184" s="462">
        <f t="shared" si="3"/>
        <v>20</v>
      </c>
      <c r="T184" s="2" t="s">
        <v>1416</v>
      </c>
      <c r="U184" s="8"/>
      <c r="V184" s="8"/>
      <c r="W184" s="8"/>
      <c r="X184" s="8"/>
      <c r="Y184" s="3" t="s">
        <v>367</v>
      </c>
      <c r="Z184" s="3" t="s">
        <v>18</v>
      </c>
      <c r="AA184" s="3" t="s">
        <v>18</v>
      </c>
      <c r="AB184" s="25" t="s">
        <v>18</v>
      </c>
      <c r="AC184" s="25" t="s">
        <v>18</v>
      </c>
      <c r="AD184" s="25" t="s">
        <v>2671</v>
      </c>
      <c r="AE184" s="25" t="s">
        <v>2674</v>
      </c>
      <c r="AF184" s="25" t="s">
        <v>2671</v>
      </c>
      <c r="AG184" s="13" t="s">
        <v>2674</v>
      </c>
      <c r="AH184" s="13" t="s">
        <v>2674</v>
      </c>
      <c r="AI184" s="13" t="s">
        <v>2674</v>
      </c>
      <c r="AJ184" s="67" t="s">
        <v>922</v>
      </c>
      <c r="AK184" s="70">
        <v>43577</v>
      </c>
      <c r="AL184" s="71" t="s">
        <v>1090</v>
      </c>
      <c r="AM184" s="73"/>
      <c r="AN184" s="67"/>
      <c r="AO184" s="67"/>
      <c r="AP184" s="67" t="s">
        <v>1402</v>
      </c>
    </row>
    <row r="185" spans="2:42" s="18" customFormat="1" ht="159.94999999999999" hidden="1" customHeight="1" x14ac:dyDescent="0.25">
      <c r="B185" s="64" t="s">
        <v>2274</v>
      </c>
      <c r="C185" s="6" t="s">
        <v>274</v>
      </c>
      <c r="D185" s="104">
        <v>43026</v>
      </c>
      <c r="E185" s="64" t="s">
        <v>1592</v>
      </c>
      <c r="F185" s="2" t="s">
        <v>1178</v>
      </c>
      <c r="G185" s="3" t="s">
        <v>344</v>
      </c>
      <c r="H185" s="3" t="s">
        <v>282</v>
      </c>
      <c r="I185" s="25" t="s">
        <v>283</v>
      </c>
      <c r="J185" s="25" t="s">
        <v>268</v>
      </c>
      <c r="K185" s="1">
        <v>1</v>
      </c>
      <c r="L185" s="24" t="s">
        <v>313</v>
      </c>
      <c r="M185" s="176">
        <v>42993</v>
      </c>
      <c r="N185" s="4">
        <v>34.714285714285715</v>
      </c>
      <c r="O185" s="8" t="s">
        <v>34</v>
      </c>
      <c r="P185" s="8" t="s">
        <v>35</v>
      </c>
      <c r="Q185" s="193">
        <v>1</v>
      </c>
      <c r="R185" s="5" t="s">
        <v>14</v>
      </c>
      <c r="S185" s="462">
        <f t="shared" si="3"/>
        <v>20</v>
      </c>
      <c r="T185" s="2" t="s">
        <v>1416</v>
      </c>
      <c r="U185" s="8"/>
      <c r="V185" s="8"/>
      <c r="W185" s="8"/>
      <c r="X185" s="8"/>
      <c r="Y185" s="2" t="s">
        <v>345</v>
      </c>
      <c r="Z185" s="3" t="s">
        <v>18</v>
      </c>
      <c r="AA185" s="3" t="s">
        <v>18</v>
      </c>
      <c r="AB185" s="25" t="s">
        <v>18</v>
      </c>
      <c r="AC185" s="25" t="s">
        <v>18</v>
      </c>
      <c r="AD185" s="25" t="s">
        <v>2671</v>
      </c>
      <c r="AE185" s="25" t="s">
        <v>2674</v>
      </c>
      <c r="AF185" s="25" t="s">
        <v>2671</v>
      </c>
      <c r="AG185" s="13" t="s">
        <v>2674</v>
      </c>
      <c r="AH185" s="13" t="s">
        <v>2674</v>
      </c>
      <c r="AI185" s="13" t="s">
        <v>2674</v>
      </c>
      <c r="AJ185" s="67" t="s">
        <v>922</v>
      </c>
      <c r="AK185" s="70">
        <v>43577</v>
      </c>
      <c r="AL185" s="71" t="s">
        <v>1090</v>
      </c>
      <c r="AM185" s="73"/>
      <c r="AN185" s="67"/>
      <c r="AO185" s="67"/>
      <c r="AP185" s="67" t="s">
        <v>1402</v>
      </c>
    </row>
    <row r="186" spans="2:42" s="18" customFormat="1" ht="159.94999999999999" hidden="1" customHeight="1" x14ac:dyDescent="0.25">
      <c r="B186" s="64" t="s">
        <v>2275</v>
      </c>
      <c r="C186" s="6" t="s">
        <v>274</v>
      </c>
      <c r="D186" s="104">
        <v>43026</v>
      </c>
      <c r="E186" s="64" t="s">
        <v>1593</v>
      </c>
      <c r="F186" s="2" t="s">
        <v>1177</v>
      </c>
      <c r="G186" s="3" t="s">
        <v>346</v>
      </c>
      <c r="H186" s="3" t="s">
        <v>282</v>
      </c>
      <c r="I186" s="29" t="s">
        <v>347</v>
      </c>
      <c r="J186" s="25" t="s">
        <v>268</v>
      </c>
      <c r="K186" s="1">
        <v>1</v>
      </c>
      <c r="L186" s="24" t="s">
        <v>313</v>
      </c>
      <c r="M186" s="176">
        <v>42993</v>
      </c>
      <c r="N186" s="4">
        <v>34.714285714285715</v>
      </c>
      <c r="O186" s="8" t="s">
        <v>34</v>
      </c>
      <c r="P186" s="8" t="s">
        <v>35</v>
      </c>
      <c r="Q186" s="193">
        <v>1</v>
      </c>
      <c r="R186" s="5" t="s">
        <v>14</v>
      </c>
      <c r="S186" s="462">
        <f t="shared" si="3"/>
        <v>20</v>
      </c>
      <c r="T186" s="2" t="s">
        <v>1416</v>
      </c>
      <c r="U186" s="8"/>
      <c r="V186" s="8"/>
      <c r="W186" s="8"/>
      <c r="X186" s="8"/>
      <c r="Y186" s="3" t="s">
        <v>348</v>
      </c>
      <c r="Z186" s="3" t="s">
        <v>18</v>
      </c>
      <c r="AA186" s="3" t="s">
        <v>18</v>
      </c>
      <c r="AB186" s="29" t="s">
        <v>18</v>
      </c>
      <c r="AC186" s="25" t="s">
        <v>18</v>
      </c>
      <c r="AD186" s="25" t="s">
        <v>2671</v>
      </c>
      <c r="AE186" s="25" t="s">
        <v>2674</v>
      </c>
      <c r="AF186" s="25" t="s">
        <v>2671</v>
      </c>
      <c r="AG186" s="13" t="s">
        <v>2674</v>
      </c>
      <c r="AH186" s="13" t="s">
        <v>2674</v>
      </c>
      <c r="AI186" s="13" t="s">
        <v>2674</v>
      </c>
      <c r="AJ186" s="67" t="s">
        <v>922</v>
      </c>
      <c r="AK186" s="70">
        <v>43577</v>
      </c>
      <c r="AL186" s="71" t="s">
        <v>1090</v>
      </c>
      <c r="AM186" s="73"/>
      <c r="AN186" s="67"/>
      <c r="AO186" s="67"/>
      <c r="AP186" s="67" t="s">
        <v>1402</v>
      </c>
    </row>
    <row r="187" spans="2:42" s="18" customFormat="1" ht="159.94999999999999" hidden="1" customHeight="1" x14ac:dyDescent="0.25">
      <c r="B187" s="64" t="s">
        <v>2276</v>
      </c>
      <c r="C187" s="6" t="s">
        <v>274</v>
      </c>
      <c r="D187" s="104">
        <v>43026</v>
      </c>
      <c r="E187" s="64" t="s">
        <v>1594</v>
      </c>
      <c r="F187" s="2" t="s">
        <v>1176</v>
      </c>
      <c r="G187" s="3" t="s">
        <v>349</v>
      </c>
      <c r="H187" s="3" t="s">
        <v>282</v>
      </c>
      <c r="I187" s="25" t="s">
        <v>283</v>
      </c>
      <c r="J187" s="25" t="s">
        <v>268</v>
      </c>
      <c r="K187" s="1">
        <v>1</v>
      </c>
      <c r="L187" s="24" t="s">
        <v>313</v>
      </c>
      <c r="M187" s="176">
        <v>42993</v>
      </c>
      <c r="N187" s="4">
        <v>34.714285714285715</v>
      </c>
      <c r="O187" s="8" t="s">
        <v>34</v>
      </c>
      <c r="P187" s="8" t="s">
        <v>35</v>
      </c>
      <c r="Q187" s="193">
        <v>1</v>
      </c>
      <c r="R187" s="5" t="s">
        <v>14</v>
      </c>
      <c r="S187" s="462">
        <f t="shared" si="3"/>
        <v>20</v>
      </c>
      <c r="T187" s="2" t="s">
        <v>1416</v>
      </c>
      <c r="U187" s="8"/>
      <c r="V187" s="8"/>
      <c r="W187" s="8"/>
      <c r="X187" s="8"/>
      <c r="Y187" s="3" t="s">
        <v>350</v>
      </c>
      <c r="Z187" s="3" t="s">
        <v>18</v>
      </c>
      <c r="AA187" s="3" t="s">
        <v>18</v>
      </c>
      <c r="AB187" s="25" t="s">
        <v>18</v>
      </c>
      <c r="AC187" s="25" t="s">
        <v>18</v>
      </c>
      <c r="AD187" s="25" t="s">
        <v>2671</v>
      </c>
      <c r="AE187" s="25" t="s">
        <v>2674</v>
      </c>
      <c r="AF187" s="25" t="s">
        <v>2671</v>
      </c>
      <c r="AG187" s="13" t="s">
        <v>2674</v>
      </c>
      <c r="AH187" s="13" t="s">
        <v>2674</v>
      </c>
      <c r="AI187" s="13" t="s">
        <v>2674</v>
      </c>
      <c r="AJ187" s="67" t="s">
        <v>922</v>
      </c>
      <c r="AK187" s="70">
        <v>43577</v>
      </c>
      <c r="AL187" s="71" t="s">
        <v>1090</v>
      </c>
      <c r="AM187" s="73"/>
      <c r="AN187" s="67"/>
      <c r="AO187" s="67"/>
      <c r="AP187" s="67" t="s">
        <v>1402</v>
      </c>
    </row>
    <row r="188" spans="2:42" s="18" customFormat="1" ht="159.94999999999999" hidden="1" customHeight="1" x14ac:dyDescent="0.25">
      <c r="B188" s="64" t="s">
        <v>2277</v>
      </c>
      <c r="C188" s="6" t="s">
        <v>274</v>
      </c>
      <c r="D188" s="104">
        <v>43026</v>
      </c>
      <c r="E188" s="64" t="s">
        <v>1595</v>
      </c>
      <c r="F188" s="2" t="s">
        <v>1175</v>
      </c>
      <c r="G188" s="3" t="s">
        <v>381</v>
      </c>
      <c r="H188" s="3" t="s">
        <v>382</v>
      </c>
      <c r="I188" s="25" t="s">
        <v>383</v>
      </c>
      <c r="J188" s="25" t="s">
        <v>384</v>
      </c>
      <c r="K188" s="1">
        <v>1</v>
      </c>
      <c r="L188" s="24" t="s">
        <v>372</v>
      </c>
      <c r="M188" s="28">
        <v>42993</v>
      </c>
      <c r="N188" s="4">
        <v>49.857142857142854</v>
      </c>
      <c r="O188" s="6" t="s">
        <v>61</v>
      </c>
      <c r="P188" s="6"/>
      <c r="Q188" s="193">
        <v>1</v>
      </c>
      <c r="R188" s="5" t="s">
        <v>14</v>
      </c>
      <c r="S188" s="462">
        <f t="shared" si="3"/>
        <v>20</v>
      </c>
      <c r="T188" s="2" t="s">
        <v>1416</v>
      </c>
      <c r="U188" s="6"/>
      <c r="V188" s="6"/>
      <c r="W188" s="6"/>
      <c r="X188" s="6"/>
      <c r="Y188" s="2"/>
      <c r="Z188" s="3"/>
      <c r="AA188" s="3"/>
      <c r="AB188" s="25" t="s">
        <v>938</v>
      </c>
      <c r="AC188" s="25" t="s">
        <v>938</v>
      </c>
      <c r="AD188" s="25" t="s">
        <v>938</v>
      </c>
      <c r="AE188" s="25" t="s">
        <v>938</v>
      </c>
      <c r="AF188" s="25" t="s">
        <v>938</v>
      </c>
      <c r="AG188" s="13" t="s">
        <v>938</v>
      </c>
      <c r="AH188" s="13" t="s">
        <v>938</v>
      </c>
      <c r="AI188" s="13" t="s">
        <v>938</v>
      </c>
      <c r="AJ188" s="67" t="s">
        <v>922</v>
      </c>
      <c r="AK188" s="67"/>
      <c r="AL188" s="71" t="s">
        <v>1090</v>
      </c>
      <c r="AM188" s="73"/>
      <c r="AN188" s="68"/>
      <c r="AO188" s="68"/>
      <c r="AP188" s="67" t="s">
        <v>1402</v>
      </c>
    </row>
    <row r="189" spans="2:42" s="18" customFormat="1" ht="159.94999999999999" hidden="1" customHeight="1" x14ac:dyDescent="0.25">
      <c r="B189" s="64" t="s">
        <v>2278</v>
      </c>
      <c r="C189" s="6" t="s">
        <v>274</v>
      </c>
      <c r="D189" s="104">
        <v>43026</v>
      </c>
      <c r="E189" s="64" t="s">
        <v>1596</v>
      </c>
      <c r="F189" s="2" t="s">
        <v>1174</v>
      </c>
      <c r="G189" s="3" t="s">
        <v>368</v>
      </c>
      <c r="H189" s="3" t="s">
        <v>369</v>
      </c>
      <c r="I189" s="25" t="s">
        <v>370</v>
      </c>
      <c r="J189" s="25" t="s">
        <v>371</v>
      </c>
      <c r="K189" s="1">
        <v>1</v>
      </c>
      <c r="L189" s="24" t="s">
        <v>372</v>
      </c>
      <c r="M189" s="176">
        <v>42765</v>
      </c>
      <c r="N189" s="4">
        <v>17.285714285714285</v>
      </c>
      <c r="O189" s="8" t="s">
        <v>34</v>
      </c>
      <c r="P189" s="8" t="s">
        <v>35</v>
      </c>
      <c r="Q189" s="193">
        <v>1</v>
      </c>
      <c r="R189" s="5" t="s">
        <v>14</v>
      </c>
      <c r="S189" s="462">
        <f t="shared" si="3"/>
        <v>20</v>
      </c>
      <c r="T189" s="2" t="s">
        <v>1416</v>
      </c>
      <c r="U189" s="8"/>
      <c r="V189" s="8"/>
      <c r="W189" s="8"/>
      <c r="X189" s="8"/>
      <c r="Y189" s="3" t="s">
        <v>367</v>
      </c>
      <c r="Z189" s="3" t="s">
        <v>18</v>
      </c>
      <c r="AA189" s="3" t="s">
        <v>18</v>
      </c>
      <c r="AB189" s="25" t="s">
        <v>18</v>
      </c>
      <c r="AC189" s="25" t="s">
        <v>18</v>
      </c>
      <c r="AD189" s="25" t="s">
        <v>2671</v>
      </c>
      <c r="AE189" s="25" t="s">
        <v>2674</v>
      </c>
      <c r="AF189" s="25" t="s">
        <v>2671</v>
      </c>
      <c r="AG189" s="13" t="s">
        <v>2674</v>
      </c>
      <c r="AH189" s="13" t="s">
        <v>2674</v>
      </c>
      <c r="AI189" s="13" t="s">
        <v>2674</v>
      </c>
      <c r="AJ189" s="67" t="s">
        <v>922</v>
      </c>
      <c r="AK189" s="70">
        <v>43577</v>
      </c>
      <c r="AL189" s="71" t="s">
        <v>1090</v>
      </c>
      <c r="AM189" s="73"/>
      <c r="AN189" s="68"/>
      <c r="AO189" s="68"/>
      <c r="AP189" s="67" t="s">
        <v>1402</v>
      </c>
    </row>
    <row r="190" spans="2:42" s="18" customFormat="1" ht="159.94999999999999" hidden="1" customHeight="1" x14ac:dyDescent="0.25">
      <c r="B190" s="64" t="s">
        <v>2279</v>
      </c>
      <c r="C190" s="6" t="s">
        <v>274</v>
      </c>
      <c r="D190" s="104">
        <v>43026</v>
      </c>
      <c r="E190" s="64" t="s">
        <v>1597</v>
      </c>
      <c r="F190" s="2" t="s">
        <v>1173</v>
      </c>
      <c r="G190" s="3" t="s">
        <v>443</v>
      </c>
      <c r="H190" s="3" t="s">
        <v>444</v>
      </c>
      <c r="I190" s="25" t="s">
        <v>445</v>
      </c>
      <c r="J190" s="25" t="s">
        <v>446</v>
      </c>
      <c r="K190" s="1">
        <v>1</v>
      </c>
      <c r="L190" s="24" t="s">
        <v>372</v>
      </c>
      <c r="M190" s="24">
        <v>42735</v>
      </c>
      <c r="N190" s="4">
        <v>13</v>
      </c>
      <c r="O190" s="6" t="s">
        <v>61</v>
      </c>
      <c r="P190" s="59"/>
      <c r="Q190" s="193">
        <v>1</v>
      </c>
      <c r="R190" s="5" t="s">
        <v>14</v>
      </c>
      <c r="S190" s="462">
        <f t="shared" si="3"/>
        <v>20</v>
      </c>
      <c r="T190" s="2" t="s">
        <v>1416</v>
      </c>
      <c r="U190" s="59"/>
      <c r="V190" s="59"/>
      <c r="W190" s="59"/>
      <c r="X190" s="59"/>
      <c r="Y190" s="3" t="s">
        <v>367</v>
      </c>
      <c r="Z190" s="3" t="s">
        <v>18</v>
      </c>
      <c r="AA190" s="3" t="s">
        <v>18</v>
      </c>
      <c r="AB190" s="25" t="s">
        <v>18</v>
      </c>
      <c r="AC190" s="31" t="s">
        <v>18</v>
      </c>
      <c r="AD190" s="25" t="s">
        <v>2671</v>
      </c>
      <c r="AE190" s="25" t="s">
        <v>2674</v>
      </c>
      <c r="AF190" s="25" t="s">
        <v>2671</v>
      </c>
      <c r="AG190" s="13" t="s">
        <v>2674</v>
      </c>
      <c r="AH190" s="13" t="s">
        <v>2674</v>
      </c>
      <c r="AI190" s="13" t="s">
        <v>2674</v>
      </c>
      <c r="AJ190" s="67" t="s">
        <v>922</v>
      </c>
      <c r="AK190" s="70">
        <v>43577</v>
      </c>
      <c r="AL190" s="71" t="s">
        <v>1090</v>
      </c>
      <c r="AM190" s="73"/>
      <c r="AN190" s="68"/>
      <c r="AO190" s="68"/>
      <c r="AP190" s="67" t="s">
        <v>1402</v>
      </c>
    </row>
    <row r="191" spans="2:42" s="18" customFormat="1" ht="159.94999999999999" hidden="1" customHeight="1" x14ac:dyDescent="0.25">
      <c r="B191" s="64" t="s">
        <v>2280</v>
      </c>
      <c r="C191" s="6" t="s">
        <v>274</v>
      </c>
      <c r="D191" s="104">
        <v>43026</v>
      </c>
      <c r="E191" s="64" t="s">
        <v>1597</v>
      </c>
      <c r="F191" s="2" t="s">
        <v>1173</v>
      </c>
      <c r="G191" s="3" t="s">
        <v>443</v>
      </c>
      <c r="H191" s="3" t="s">
        <v>447</v>
      </c>
      <c r="I191" s="25" t="s">
        <v>448</v>
      </c>
      <c r="J191" s="25" t="s">
        <v>449</v>
      </c>
      <c r="K191" s="1">
        <v>1</v>
      </c>
      <c r="L191" s="24" t="s">
        <v>450</v>
      </c>
      <c r="M191" s="28">
        <v>42704</v>
      </c>
      <c r="N191" s="4">
        <v>4.1428571428571432</v>
      </c>
      <c r="O191" s="6" t="s">
        <v>61</v>
      </c>
      <c r="P191" s="59"/>
      <c r="Q191" s="193">
        <v>1</v>
      </c>
      <c r="R191" s="5" t="s">
        <v>14</v>
      </c>
      <c r="S191" s="462">
        <f t="shared" si="3"/>
        <v>20</v>
      </c>
      <c r="T191" s="2" t="s">
        <v>1416</v>
      </c>
      <c r="U191" s="59"/>
      <c r="V191" s="59"/>
      <c r="W191" s="59"/>
      <c r="X191" s="59"/>
      <c r="Y191" s="3" t="s">
        <v>367</v>
      </c>
      <c r="Z191" s="3" t="s">
        <v>18</v>
      </c>
      <c r="AA191" s="3" t="s">
        <v>18</v>
      </c>
      <c r="AB191" s="25" t="s">
        <v>18</v>
      </c>
      <c r="AC191" s="31" t="s">
        <v>18</v>
      </c>
      <c r="AD191" s="25" t="s">
        <v>2671</v>
      </c>
      <c r="AE191" s="25" t="s">
        <v>2674</v>
      </c>
      <c r="AF191" s="25" t="s">
        <v>2671</v>
      </c>
      <c r="AG191" s="13" t="s">
        <v>2674</v>
      </c>
      <c r="AH191" s="13" t="s">
        <v>2674</v>
      </c>
      <c r="AI191" s="13" t="s">
        <v>2674</v>
      </c>
      <c r="AJ191" s="67" t="s">
        <v>922</v>
      </c>
      <c r="AK191" s="70">
        <v>43577</v>
      </c>
      <c r="AL191" s="71" t="s">
        <v>1090</v>
      </c>
      <c r="AM191" s="73"/>
      <c r="AN191" s="68"/>
      <c r="AO191" s="68"/>
      <c r="AP191" s="67" t="s">
        <v>1402</v>
      </c>
    </row>
    <row r="192" spans="2:42" s="18" customFormat="1" ht="159.94999999999999" hidden="1" customHeight="1" x14ac:dyDescent="0.25">
      <c r="B192" s="64" t="s">
        <v>2281</v>
      </c>
      <c r="C192" s="6" t="s">
        <v>274</v>
      </c>
      <c r="D192" s="104">
        <v>43026</v>
      </c>
      <c r="E192" s="64" t="s">
        <v>1598</v>
      </c>
      <c r="F192" s="2" t="s">
        <v>1172</v>
      </c>
      <c r="G192" s="3" t="s">
        <v>385</v>
      </c>
      <c r="H192" s="3" t="s">
        <v>386</v>
      </c>
      <c r="I192" s="25" t="s">
        <v>387</v>
      </c>
      <c r="J192" s="25" t="s">
        <v>388</v>
      </c>
      <c r="K192" s="1">
        <v>1</v>
      </c>
      <c r="L192" s="24" t="s">
        <v>372</v>
      </c>
      <c r="M192" s="28">
        <v>42735</v>
      </c>
      <c r="N192" s="4">
        <v>13</v>
      </c>
      <c r="O192" s="6" t="s">
        <v>61</v>
      </c>
      <c r="P192" s="6"/>
      <c r="Q192" s="193">
        <v>1</v>
      </c>
      <c r="R192" s="5" t="s">
        <v>14</v>
      </c>
      <c r="S192" s="462">
        <f t="shared" si="3"/>
        <v>20</v>
      </c>
      <c r="T192" s="2" t="s">
        <v>1416</v>
      </c>
      <c r="U192" s="6"/>
      <c r="V192" s="6"/>
      <c r="W192" s="6"/>
      <c r="X192" s="6"/>
      <c r="Y192" s="2" t="s">
        <v>389</v>
      </c>
      <c r="Z192" s="3" t="s">
        <v>18</v>
      </c>
      <c r="AA192" s="3" t="s">
        <v>18</v>
      </c>
      <c r="AB192" s="25" t="s">
        <v>18</v>
      </c>
      <c r="AC192" s="31" t="s">
        <v>18</v>
      </c>
      <c r="AD192" s="25" t="s">
        <v>2671</v>
      </c>
      <c r="AE192" s="25" t="s">
        <v>2674</v>
      </c>
      <c r="AF192" s="25" t="s">
        <v>2671</v>
      </c>
      <c r="AG192" s="13" t="s">
        <v>2674</v>
      </c>
      <c r="AH192" s="13" t="s">
        <v>2674</v>
      </c>
      <c r="AI192" s="13" t="s">
        <v>2674</v>
      </c>
      <c r="AJ192" s="67" t="s">
        <v>922</v>
      </c>
      <c r="AK192" s="70">
        <v>43577</v>
      </c>
      <c r="AL192" s="71" t="s">
        <v>1090</v>
      </c>
      <c r="AM192" s="73"/>
      <c r="AN192" s="68"/>
      <c r="AO192" s="68"/>
      <c r="AP192" s="67" t="s">
        <v>1402</v>
      </c>
    </row>
    <row r="193" spans="2:42" s="18" customFormat="1" ht="159.94999999999999" hidden="1" customHeight="1" x14ac:dyDescent="0.25">
      <c r="B193" s="64" t="s">
        <v>2282</v>
      </c>
      <c r="C193" s="6" t="s">
        <v>274</v>
      </c>
      <c r="D193" s="104">
        <v>43026</v>
      </c>
      <c r="E193" s="64" t="s">
        <v>1599</v>
      </c>
      <c r="F193" s="2" t="s">
        <v>1171</v>
      </c>
      <c r="G193" s="3" t="s">
        <v>270</v>
      </c>
      <c r="H193" s="3" t="s">
        <v>270</v>
      </c>
      <c r="I193" s="25" t="s">
        <v>271</v>
      </c>
      <c r="J193" s="25" t="s">
        <v>373</v>
      </c>
      <c r="K193" s="1">
        <v>1</v>
      </c>
      <c r="L193" s="24" t="s">
        <v>273</v>
      </c>
      <c r="M193" s="176">
        <v>43069</v>
      </c>
      <c r="N193" s="4">
        <v>60.857142857142854</v>
      </c>
      <c r="O193" s="58" t="s">
        <v>56</v>
      </c>
      <c r="P193" s="59" t="s">
        <v>57</v>
      </c>
      <c r="Q193" s="193">
        <v>1</v>
      </c>
      <c r="R193" s="5" t="s">
        <v>14</v>
      </c>
      <c r="S193" s="462">
        <f t="shared" si="3"/>
        <v>20</v>
      </c>
      <c r="T193" s="2" t="s">
        <v>1416</v>
      </c>
      <c r="U193" s="59"/>
      <c r="V193" s="59"/>
      <c r="W193" s="59"/>
      <c r="X193" s="59"/>
      <c r="Y193" s="3" t="s">
        <v>367</v>
      </c>
      <c r="Z193" s="3" t="s">
        <v>18</v>
      </c>
      <c r="AA193" s="3" t="s">
        <v>18</v>
      </c>
      <c r="AB193" s="25" t="s">
        <v>18</v>
      </c>
      <c r="AC193" s="25" t="s">
        <v>18</v>
      </c>
      <c r="AD193" s="25" t="s">
        <v>2671</v>
      </c>
      <c r="AE193" s="25" t="s">
        <v>2674</v>
      </c>
      <c r="AF193" s="25" t="s">
        <v>2671</v>
      </c>
      <c r="AG193" s="13" t="s">
        <v>2674</v>
      </c>
      <c r="AH193" s="13" t="s">
        <v>2674</v>
      </c>
      <c r="AI193" s="13" t="s">
        <v>2674</v>
      </c>
      <c r="AJ193" s="67" t="s">
        <v>922</v>
      </c>
      <c r="AK193" s="70">
        <v>43577</v>
      </c>
      <c r="AL193" s="71" t="s">
        <v>1090</v>
      </c>
      <c r="AM193" s="73"/>
      <c r="AN193" s="68"/>
      <c r="AO193" s="68"/>
      <c r="AP193" s="67" t="s">
        <v>1402</v>
      </c>
    </row>
    <row r="194" spans="2:42" s="18" customFormat="1" ht="159.94999999999999" hidden="1" customHeight="1" x14ac:dyDescent="0.25">
      <c r="B194" s="64" t="s">
        <v>2283</v>
      </c>
      <c r="C194" s="6" t="s">
        <v>274</v>
      </c>
      <c r="D194" s="104">
        <v>43026</v>
      </c>
      <c r="E194" s="64" t="s">
        <v>1599</v>
      </c>
      <c r="F194" s="2" t="s">
        <v>1171</v>
      </c>
      <c r="G194" s="3" t="s">
        <v>270</v>
      </c>
      <c r="H194" s="3" t="s">
        <v>270</v>
      </c>
      <c r="I194" s="25" t="s">
        <v>271</v>
      </c>
      <c r="J194" s="25" t="s">
        <v>272</v>
      </c>
      <c r="K194" s="1">
        <v>1</v>
      </c>
      <c r="L194" s="24" t="s">
        <v>273</v>
      </c>
      <c r="M194" s="176">
        <v>43069</v>
      </c>
      <c r="N194" s="4">
        <v>60.857142857142854</v>
      </c>
      <c r="O194" s="58" t="s">
        <v>56</v>
      </c>
      <c r="P194" s="59" t="s">
        <v>275</v>
      </c>
      <c r="Q194" s="193">
        <v>1</v>
      </c>
      <c r="R194" s="5" t="s">
        <v>14</v>
      </c>
      <c r="S194" s="462">
        <f t="shared" si="3"/>
        <v>20</v>
      </c>
      <c r="T194" s="2" t="s">
        <v>1416</v>
      </c>
      <c r="U194" s="59"/>
      <c r="V194" s="59"/>
      <c r="W194" s="59"/>
      <c r="X194" s="59"/>
      <c r="Y194" s="3" t="s">
        <v>276</v>
      </c>
      <c r="Z194" s="3" t="s">
        <v>18</v>
      </c>
      <c r="AA194" s="3" t="s">
        <v>18</v>
      </c>
      <c r="AB194" s="25" t="s">
        <v>18</v>
      </c>
      <c r="AC194" s="25" t="s">
        <v>18</v>
      </c>
      <c r="AD194" s="25" t="s">
        <v>2671</v>
      </c>
      <c r="AE194" s="25" t="s">
        <v>2674</v>
      </c>
      <c r="AF194" s="25" t="s">
        <v>2671</v>
      </c>
      <c r="AG194" s="13" t="s">
        <v>2674</v>
      </c>
      <c r="AH194" s="13" t="s">
        <v>2674</v>
      </c>
      <c r="AI194" s="13" t="s">
        <v>2674</v>
      </c>
      <c r="AJ194" s="67" t="s">
        <v>922</v>
      </c>
      <c r="AK194" s="70">
        <v>43577</v>
      </c>
      <c r="AL194" s="71" t="s">
        <v>1090</v>
      </c>
      <c r="AM194" s="73"/>
      <c r="AN194" s="68"/>
      <c r="AO194" s="68"/>
      <c r="AP194" s="67" t="s">
        <v>1402</v>
      </c>
    </row>
    <row r="195" spans="2:42" s="18" customFormat="1" ht="159.94999999999999" hidden="1" customHeight="1" x14ac:dyDescent="0.25">
      <c r="B195" s="64" t="s">
        <v>2284</v>
      </c>
      <c r="C195" s="6" t="s">
        <v>274</v>
      </c>
      <c r="D195" s="104">
        <v>43026</v>
      </c>
      <c r="E195" s="64" t="s">
        <v>1600</v>
      </c>
      <c r="F195" s="2" t="s">
        <v>1170</v>
      </c>
      <c r="G195" s="3" t="s">
        <v>390</v>
      </c>
      <c r="H195" s="3" t="s">
        <v>391</v>
      </c>
      <c r="I195" s="25" t="s">
        <v>392</v>
      </c>
      <c r="J195" s="25" t="s">
        <v>393</v>
      </c>
      <c r="K195" s="1">
        <v>1</v>
      </c>
      <c r="L195" s="24" t="s">
        <v>355</v>
      </c>
      <c r="M195" s="176">
        <v>43008</v>
      </c>
      <c r="N195" s="4">
        <v>43.428571428571431</v>
      </c>
      <c r="O195" s="58" t="s">
        <v>78</v>
      </c>
      <c r="P195" s="6"/>
      <c r="Q195" s="193">
        <v>1</v>
      </c>
      <c r="R195" s="5" t="s">
        <v>14</v>
      </c>
      <c r="S195" s="462">
        <f t="shared" si="3"/>
        <v>20</v>
      </c>
      <c r="T195" s="2" t="s">
        <v>1416</v>
      </c>
      <c r="U195" s="6"/>
      <c r="V195" s="6"/>
      <c r="W195" s="6"/>
      <c r="X195" s="6"/>
      <c r="Y195" s="3" t="s">
        <v>394</v>
      </c>
      <c r="Z195" s="3" t="s">
        <v>18</v>
      </c>
      <c r="AA195" s="3" t="s">
        <v>18</v>
      </c>
      <c r="AB195" s="25" t="s">
        <v>18</v>
      </c>
      <c r="AC195" s="25" t="s">
        <v>18</v>
      </c>
      <c r="AD195" s="25" t="s">
        <v>2671</v>
      </c>
      <c r="AE195" s="25" t="s">
        <v>2674</v>
      </c>
      <c r="AF195" s="25" t="s">
        <v>2671</v>
      </c>
      <c r="AG195" s="13" t="s">
        <v>2674</v>
      </c>
      <c r="AH195" s="13" t="s">
        <v>2674</v>
      </c>
      <c r="AI195" s="13" t="s">
        <v>2674</v>
      </c>
      <c r="AJ195" s="67" t="s">
        <v>922</v>
      </c>
      <c r="AK195" s="70">
        <v>43577</v>
      </c>
      <c r="AL195" s="71" t="s">
        <v>1090</v>
      </c>
      <c r="AM195" s="73"/>
      <c r="AN195" s="68"/>
      <c r="AO195" s="68"/>
      <c r="AP195" s="67" t="s">
        <v>1402</v>
      </c>
    </row>
    <row r="196" spans="2:42" s="18" customFormat="1" ht="159.94999999999999" hidden="1" customHeight="1" x14ac:dyDescent="0.25">
      <c r="B196" s="64" t="s">
        <v>2285</v>
      </c>
      <c r="C196" s="6" t="s">
        <v>274</v>
      </c>
      <c r="D196" s="104">
        <v>43026</v>
      </c>
      <c r="E196" s="64" t="s">
        <v>1602</v>
      </c>
      <c r="F196" s="2" t="s">
        <v>1169</v>
      </c>
      <c r="G196" s="3" t="s">
        <v>451</v>
      </c>
      <c r="H196" s="3" t="s">
        <v>452</v>
      </c>
      <c r="I196" s="25" t="s">
        <v>453</v>
      </c>
      <c r="J196" s="25" t="s">
        <v>454</v>
      </c>
      <c r="K196" s="1">
        <v>1</v>
      </c>
      <c r="L196" s="24" t="s">
        <v>355</v>
      </c>
      <c r="M196" s="176">
        <v>42735</v>
      </c>
      <c r="N196" s="4">
        <v>4.4285714285714288</v>
      </c>
      <c r="O196" s="58" t="s">
        <v>78</v>
      </c>
      <c r="P196" s="59"/>
      <c r="Q196" s="193">
        <v>1</v>
      </c>
      <c r="R196" s="5" t="s">
        <v>14</v>
      </c>
      <c r="S196" s="462">
        <f t="shared" si="3"/>
        <v>20</v>
      </c>
      <c r="T196" s="2" t="s">
        <v>1416</v>
      </c>
      <c r="U196" s="59"/>
      <c r="V196" s="59"/>
      <c r="W196" s="59"/>
      <c r="X196" s="59"/>
      <c r="Y196" s="3" t="s">
        <v>367</v>
      </c>
      <c r="Z196" s="3" t="s">
        <v>18</v>
      </c>
      <c r="AA196" s="3" t="s">
        <v>18</v>
      </c>
      <c r="AB196" s="25" t="s">
        <v>18</v>
      </c>
      <c r="AC196" s="25" t="s">
        <v>18</v>
      </c>
      <c r="AD196" s="25" t="s">
        <v>2671</v>
      </c>
      <c r="AE196" s="25" t="s">
        <v>2674</v>
      </c>
      <c r="AF196" s="25" t="s">
        <v>2671</v>
      </c>
      <c r="AG196" s="13" t="s">
        <v>2674</v>
      </c>
      <c r="AH196" s="13" t="s">
        <v>2674</v>
      </c>
      <c r="AI196" s="13" t="s">
        <v>2674</v>
      </c>
      <c r="AJ196" s="67" t="s">
        <v>922</v>
      </c>
      <c r="AK196" s="70">
        <v>43577</v>
      </c>
      <c r="AL196" s="71" t="s">
        <v>1090</v>
      </c>
      <c r="AM196" s="73"/>
      <c r="AN196" s="68"/>
      <c r="AO196" s="68"/>
      <c r="AP196" s="67" t="s">
        <v>1402</v>
      </c>
    </row>
    <row r="197" spans="2:42" s="18" customFormat="1" ht="159.94999999999999" hidden="1" customHeight="1" x14ac:dyDescent="0.25">
      <c r="B197" s="64" t="s">
        <v>2286</v>
      </c>
      <c r="C197" s="6" t="s">
        <v>274</v>
      </c>
      <c r="D197" s="104">
        <v>43026</v>
      </c>
      <c r="E197" s="64" t="s">
        <v>1603</v>
      </c>
      <c r="F197" s="2" t="s">
        <v>1168</v>
      </c>
      <c r="G197" s="3" t="s">
        <v>451</v>
      </c>
      <c r="H197" s="3" t="s">
        <v>452</v>
      </c>
      <c r="I197" s="25" t="s">
        <v>453</v>
      </c>
      <c r="J197" s="25" t="s">
        <v>454</v>
      </c>
      <c r="K197" s="1">
        <v>1</v>
      </c>
      <c r="L197" s="24" t="s">
        <v>355</v>
      </c>
      <c r="M197" s="176">
        <v>42735</v>
      </c>
      <c r="N197" s="4">
        <v>4.4285714285714288</v>
      </c>
      <c r="O197" s="8" t="s">
        <v>154</v>
      </c>
      <c r="P197" s="6" t="s">
        <v>78</v>
      </c>
      <c r="Q197" s="193">
        <v>1</v>
      </c>
      <c r="R197" s="5" t="s">
        <v>14</v>
      </c>
      <c r="S197" s="462">
        <f t="shared" si="3"/>
        <v>20</v>
      </c>
      <c r="T197" s="2" t="s">
        <v>1416</v>
      </c>
      <c r="U197" s="6"/>
      <c r="V197" s="6"/>
      <c r="W197" s="6"/>
      <c r="X197" s="6"/>
      <c r="Y197" s="3" t="s">
        <v>367</v>
      </c>
      <c r="Z197" s="3" t="s">
        <v>18</v>
      </c>
      <c r="AA197" s="3" t="s">
        <v>18</v>
      </c>
      <c r="AB197" s="25" t="s">
        <v>18</v>
      </c>
      <c r="AC197" s="25" t="s">
        <v>18</v>
      </c>
      <c r="AD197" s="25" t="s">
        <v>2671</v>
      </c>
      <c r="AE197" s="25" t="s">
        <v>2674</v>
      </c>
      <c r="AF197" s="25" t="s">
        <v>2671</v>
      </c>
      <c r="AG197" s="13" t="s">
        <v>2674</v>
      </c>
      <c r="AH197" s="13" t="s">
        <v>2674</v>
      </c>
      <c r="AI197" s="13" t="s">
        <v>2674</v>
      </c>
      <c r="AJ197" s="67" t="s">
        <v>922</v>
      </c>
      <c r="AK197" s="70">
        <v>43577</v>
      </c>
      <c r="AL197" s="71" t="s">
        <v>1090</v>
      </c>
      <c r="AM197" s="73"/>
      <c r="AN197" s="68"/>
      <c r="AO197" s="68"/>
      <c r="AP197" s="67" t="s">
        <v>1402</v>
      </c>
    </row>
    <row r="198" spans="2:42" s="18" customFormat="1" ht="159.94999999999999" hidden="1" customHeight="1" x14ac:dyDescent="0.25">
      <c r="B198" s="64" t="s">
        <v>2287</v>
      </c>
      <c r="C198" s="6" t="s">
        <v>274</v>
      </c>
      <c r="D198" s="104">
        <v>43026</v>
      </c>
      <c r="E198" s="64" t="s">
        <v>1604</v>
      </c>
      <c r="F198" s="2" t="s">
        <v>1167</v>
      </c>
      <c r="G198" s="3" t="s">
        <v>455</v>
      </c>
      <c r="H198" s="3" t="s">
        <v>456</v>
      </c>
      <c r="I198" s="25" t="s">
        <v>457</v>
      </c>
      <c r="J198" s="25" t="s">
        <v>458</v>
      </c>
      <c r="K198" s="1">
        <v>1</v>
      </c>
      <c r="L198" s="24" t="s">
        <v>355</v>
      </c>
      <c r="M198" s="176">
        <v>43008</v>
      </c>
      <c r="N198" s="4">
        <v>43.428571428571431</v>
      </c>
      <c r="O198" s="8" t="s">
        <v>154</v>
      </c>
      <c r="P198" s="6" t="s">
        <v>78</v>
      </c>
      <c r="Q198" s="193">
        <v>1</v>
      </c>
      <c r="R198" s="5" t="s">
        <v>14</v>
      </c>
      <c r="S198" s="462">
        <f t="shared" si="3"/>
        <v>20</v>
      </c>
      <c r="T198" s="2" t="s">
        <v>1416</v>
      </c>
      <c r="U198" s="6"/>
      <c r="V198" s="6"/>
      <c r="W198" s="6"/>
      <c r="X198" s="6"/>
      <c r="Y198" s="3" t="s">
        <v>367</v>
      </c>
      <c r="Z198" s="3" t="s">
        <v>18</v>
      </c>
      <c r="AA198" s="3" t="s">
        <v>18</v>
      </c>
      <c r="AB198" s="25" t="s">
        <v>18</v>
      </c>
      <c r="AC198" s="25" t="s">
        <v>18</v>
      </c>
      <c r="AD198" s="25" t="s">
        <v>2671</v>
      </c>
      <c r="AE198" s="25" t="s">
        <v>2674</v>
      </c>
      <c r="AF198" s="25" t="s">
        <v>2671</v>
      </c>
      <c r="AG198" s="13" t="s">
        <v>2674</v>
      </c>
      <c r="AH198" s="13" t="s">
        <v>2674</v>
      </c>
      <c r="AI198" s="13" t="s">
        <v>2674</v>
      </c>
      <c r="AJ198" s="67" t="s">
        <v>922</v>
      </c>
      <c r="AK198" s="70">
        <v>43577</v>
      </c>
      <c r="AL198" s="71" t="s">
        <v>1090</v>
      </c>
      <c r="AM198" s="73"/>
      <c r="AN198" s="68"/>
      <c r="AO198" s="68"/>
      <c r="AP198" s="67" t="s">
        <v>1402</v>
      </c>
    </row>
    <row r="199" spans="2:42" s="18" customFormat="1" ht="159.94999999999999" hidden="1" customHeight="1" x14ac:dyDescent="0.25">
      <c r="B199" s="64" t="s">
        <v>2288</v>
      </c>
      <c r="C199" s="6" t="s">
        <v>274</v>
      </c>
      <c r="D199" s="104">
        <v>43026</v>
      </c>
      <c r="E199" s="64" t="s">
        <v>1605</v>
      </c>
      <c r="F199" s="2" t="s">
        <v>1166</v>
      </c>
      <c r="G199" s="3" t="s">
        <v>459</v>
      </c>
      <c r="H199" s="3" t="s">
        <v>452</v>
      </c>
      <c r="I199" s="25" t="s">
        <v>453</v>
      </c>
      <c r="J199" s="25" t="s">
        <v>454</v>
      </c>
      <c r="K199" s="1">
        <v>1</v>
      </c>
      <c r="L199" s="24" t="s">
        <v>355</v>
      </c>
      <c r="M199" s="176">
        <v>42735</v>
      </c>
      <c r="N199" s="4">
        <v>4.4285714285714288</v>
      </c>
      <c r="O199" s="8" t="s">
        <v>154</v>
      </c>
      <c r="P199" s="6" t="s">
        <v>78</v>
      </c>
      <c r="Q199" s="193">
        <v>1</v>
      </c>
      <c r="R199" s="5" t="s">
        <v>14</v>
      </c>
      <c r="S199" s="462">
        <f t="shared" si="3"/>
        <v>20</v>
      </c>
      <c r="T199" s="2" t="s">
        <v>1416</v>
      </c>
      <c r="U199" s="6"/>
      <c r="V199" s="6"/>
      <c r="W199" s="6"/>
      <c r="X199" s="6"/>
      <c r="Y199" s="3" t="s">
        <v>460</v>
      </c>
      <c r="Z199" s="3" t="s">
        <v>18</v>
      </c>
      <c r="AA199" s="3" t="s">
        <v>18</v>
      </c>
      <c r="AB199" s="25" t="s">
        <v>18</v>
      </c>
      <c r="AC199" s="25" t="s">
        <v>18</v>
      </c>
      <c r="AD199" s="25" t="s">
        <v>2671</v>
      </c>
      <c r="AE199" s="25" t="s">
        <v>2674</v>
      </c>
      <c r="AF199" s="25" t="s">
        <v>2671</v>
      </c>
      <c r="AG199" s="13" t="s">
        <v>2674</v>
      </c>
      <c r="AH199" s="13" t="s">
        <v>2674</v>
      </c>
      <c r="AI199" s="13" t="s">
        <v>2674</v>
      </c>
      <c r="AJ199" s="67" t="s">
        <v>922</v>
      </c>
      <c r="AK199" s="70">
        <v>43577</v>
      </c>
      <c r="AL199" s="71" t="s">
        <v>1090</v>
      </c>
      <c r="AM199" s="73"/>
      <c r="AN199" s="68"/>
      <c r="AO199" s="68"/>
      <c r="AP199" s="67" t="s">
        <v>1402</v>
      </c>
    </row>
    <row r="200" spans="2:42" s="18" customFormat="1" ht="110.25" hidden="1" customHeight="1" x14ac:dyDescent="0.25">
      <c r="B200" s="64" t="s">
        <v>2289</v>
      </c>
      <c r="C200" s="59" t="s">
        <v>2116</v>
      </c>
      <c r="D200" s="140">
        <v>43131</v>
      </c>
      <c r="E200" s="64" t="s">
        <v>1519</v>
      </c>
      <c r="F200" s="2" t="s">
        <v>1267</v>
      </c>
      <c r="G200" s="31" t="s">
        <v>541</v>
      </c>
      <c r="H200" s="33" t="s">
        <v>542</v>
      </c>
      <c r="I200" s="54" t="s">
        <v>543</v>
      </c>
      <c r="J200" s="31" t="s">
        <v>544</v>
      </c>
      <c r="K200" s="21">
        <v>1</v>
      </c>
      <c r="L200" s="35">
        <v>43146</v>
      </c>
      <c r="M200" s="35">
        <v>43464</v>
      </c>
      <c r="N200" s="4">
        <v>45.428571428571431</v>
      </c>
      <c r="O200" s="8" t="s">
        <v>1657</v>
      </c>
      <c r="P200" s="6" t="s">
        <v>78</v>
      </c>
      <c r="Q200" s="188">
        <v>1</v>
      </c>
      <c r="R200" s="5" t="s">
        <v>1358</v>
      </c>
      <c r="S200" s="462">
        <f t="shared" si="3"/>
        <v>385</v>
      </c>
      <c r="T200" s="6"/>
      <c r="U200" s="11" t="s">
        <v>1397</v>
      </c>
      <c r="V200" s="6"/>
      <c r="W200" s="6"/>
      <c r="X200" s="6"/>
      <c r="Y200" s="54" t="s">
        <v>545</v>
      </c>
      <c r="Z200" s="31" t="s">
        <v>18</v>
      </c>
      <c r="AA200" s="33" t="s">
        <v>18</v>
      </c>
      <c r="AB200" s="31" t="s">
        <v>18</v>
      </c>
      <c r="AC200" s="25" t="s">
        <v>18</v>
      </c>
      <c r="AD200" s="25" t="s">
        <v>2671</v>
      </c>
      <c r="AE200" s="25" t="s">
        <v>2674</v>
      </c>
      <c r="AF200" s="25" t="s">
        <v>2671</v>
      </c>
      <c r="AG200" s="13" t="s">
        <v>2674</v>
      </c>
      <c r="AH200" s="13" t="s">
        <v>2674</v>
      </c>
      <c r="AI200" s="13" t="s">
        <v>2674</v>
      </c>
      <c r="AJ200" s="348" t="s">
        <v>922</v>
      </c>
      <c r="AK200" s="70">
        <v>43577</v>
      </c>
      <c r="AL200" s="71" t="s">
        <v>1090</v>
      </c>
      <c r="AM200" s="73"/>
      <c r="AN200" s="68"/>
      <c r="AO200" s="68"/>
      <c r="AP200" s="67" t="s">
        <v>1402</v>
      </c>
    </row>
    <row r="201" spans="2:42" s="18" customFormat="1" ht="106.5" hidden="1" customHeight="1" x14ac:dyDescent="0.25">
      <c r="B201" s="64" t="s">
        <v>2290</v>
      </c>
      <c r="C201" s="59" t="s">
        <v>2116</v>
      </c>
      <c r="D201" s="140">
        <v>43131</v>
      </c>
      <c r="E201" s="64" t="s">
        <v>1607</v>
      </c>
      <c r="F201" s="2" t="s">
        <v>1270</v>
      </c>
      <c r="G201" s="31" t="s">
        <v>546</v>
      </c>
      <c r="H201" s="33" t="s">
        <v>542</v>
      </c>
      <c r="I201" s="54" t="s">
        <v>543</v>
      </c>
      <c r="J201" s="31" t="s">
        <v>544</v>
      </c>
      <c r="K201" s="21">
        <v>1</v>
      </c>
      <c r="L201" s="35">
        <v>43146</v>
      </c>
      <c r="M201" s="35">
        <v>43464</v>
      </c>
      <c r="N201" s="4">
        <v>45.428571428571431</v>
      </c>
      <c r="O201" s="8" t="s">
        <v>1657</v>
      </c>
      <c r="P201" s="6" t="s">
        <v>78</v>
      </c>
      <c r="Q201" s="188">
        <v>1</v>
      </c>
      <c r="R201" s="5" t="s">
        <v>1358</v>
      </c>
      <c r="S201" s="462">
        <f t="shared" si="3"/>
        <v>385</v>
      </c>
      <c r="T201" s="6"/>
      <c r="U201" s="11" t="s">
        <v>1397</v>
      </c>
      <c r="V201" s="6"/>
      <c r="W201" s="6"/>
      <c r="X201" s="6"/>
      <c r="Y201" s="54" t="s">
        <v>545</v>
      </c>
      <c r="Z201" s="31" t="s">
        <v>18</v>
      </c>
      <c r="AA201" s="33" t="s">
        <v>18</v>
      </c>
      <c r="AB201" s="31" t="s">
        <v>18</v>
      </c>
      <c r="AC201" s="25" t="s">
        <v>18</v>
      </c>
      <c r="AD201" s="25" t="s">
        <v>2671</v>
      </c>
      <c r="AE201" s="25" t="s">
        <v>2674</v>
      </c>
      <c r="AF201" s="25" t="s">
        <v>2671</v>
      </c>
      <c r="AG201" s="13" t="s">
        <v>2674</v>
      </c>
      <c r="AH201" s="13" t="s">
        <v>2674</v>
      </c>
      <c r="AI201" s="13" t="s">
        <v>2674</v>
      </c>
      <c r="AJ201" s="348" t="s">
        <v>922</v>
      </c>
      <c r="AK201" s="70">
        <v>43577</v>
      </c>
      <c r="AL201" s="71" t="s">
        <v>1090</v>
      </c>
      <c r="AM201" s="73"/>
      <c r="AN201" s="68"/>
      <c r="AO201" s="68"/>
      <c r="AP201" s="67" t="s">
        <v>1402</v>
      </c>
    </row>
    <row r="202" spans="2:42" s="18" customFormat="1" ht="96" hidden="1" customHeight="1" x14ac:dyDescent="0.25">
      <c r="B202" s="64" t="s">
        <v>2291</v>
      </c>
      <c r="C202" s="59" t="s">
        <v>2116</v>
      </c>
      <c r="D202" s="140">
        <v>43131</v>
      </c>
      <c r="E202" s="64" t="s">
        <v>1607</v>
      </c>
      <c r="F202" s="2" t="s">
        <v>1268</v>
      </c>
      <c r="G202" s="31" t="s">
        <v>547</v>
      </c>
      <c r="H202" s="31" t="s">
        <v>548</v>
      </c>
      <c r="I202" s="54" t="s">
        <v>549</v>
      </c>
      <c r="J202" s="31" t="s">
        <v>550</v>
      </c>
      <c r="K202" s="21">
        <v>1</v>
      </c>
      <c r="L202" s="35">
        <v>43146</v>
      </c>
      <c r="M202" s="35">
        <v>43189</v>
      </c>
      <c r="N202" s="4">
        <v>6.1428571428571432</v>
      </c>
      <c r="O202" s="6" t="s">
        <v>149</v>
      </c>
      <c r="P202" s="59"/>
      <c r="Q202" s="188">
        <v>1</v>
      </c>
      <c r="R202" s="5" t="s">
        <v>1359</v>
      </c>
      <c r="S202" s="462">
        <f t="shared" si="3"/>
        <v>93</v>
      </c>
      <c r="T202" s="59"/>
      <c r="U202" s="11" t="s">
        <v>1397</v>
      </c>
      <c r="V202" s="59"/>
      <c r="W202" s="59"/>
      <c r="X202" s="59"/>
      <c r="Y202" s="54" t="s">
        <v>551</v>
      </c>
      <c r="Z202" s="31" t="s">
        <v>18</v>
      </c>
      <c r="AA202" s="31" t="s">
        <v>18</v>
      </c>
      <c r="AB202" s="31" t="s">
        <v>18</v>
      </c>
      <c r="AC202" s="25" t="s">
        <v>18</v>
      </c>
      <c r="AD202" s="25" t="s">
        <v>2671</v>
      </c>
      <c r="AE202" s="25" t="s">
        <v>2674</v>
      </c>
      <c r="AF202" s="25" t="s">
        <v>2671</v>
      </c>
      <c r="AG202" s="13" t="s">
        <v>2674</v>
      </c>
      <c r="AH202" s="13" t="s">
        <v>2674</v>
      </c>
      <c r="AI202" s="13" t="s">
        <v>2674</v>
      </c>
      <c r="AJ202" s="347" t="s">
        <v>922</v>
      </c>
      <c r="AK202" s="70">
        <v>43577</v>
      </c>
      <c r="AL202" s="71" t="s">
        <v>1090</v>
      </c>
      <c r="AM202" s="73"/>
      <c r="AN202" s="68"/>
      <c r="AO202" s="68"/>
      <c r="AP202" s="67" t="s">
        <v>1402</v>
      </c>
    </row>
    <row r="203" spans="2:42" s="18" customFormat="1" ht="136.5" hidden="1" customHeight="1" x14ac:dyDescent="0.25">
      <c r="B203" s="64" t="s">
        <v>2292</v>
      </c>
      <c r="C203" s="59" t="s">
        <v>2116</v>
      </c>
      <c r="D203" s="140">
        <v>43131</v>
      </c>
      <c r="E203" s="64" t="s">
        <v>1607</v>
      </c>
      <c r="F203" s="2" t="s">
        <v>1268</v>
      </c>
      <c r="G203" s="31" t="s">
        <v>552</v>
      </c>
      <c r="H203" s="33" t="s">
        <v>553</v>
      </c>
      <c r="I203" s="54" t="s">
        <v>554</v>
      </c>
      <c r="J203" s="31" t="s">
        <v>555</v>
      </c>
      <c r="K203" s="21">
        <v>1</v>
      </c>
      <c r="L203" s="36">
        <v>43313</v>
      </c>
      <c r="M203" s="36">
        <v>43465</v>
      </c>
      <c r="N203" s="4">
        <v>21.714285714285715</v>
      </c>
      <c r="O203" s="8" t="s">
        <v>154</v>
      </c>
      <c r="P203" s="59"/>
      <c r="Q203" s="188">
        <v>1</v>
      </c>
      <c r="R203" s="5" t="s">
        <v>1360</v>
      </c>
      <c r="S203" s="462">
        <f t="shared" ref="S203:S266" si="4">LEN(R203)</f>
        <v>201</v>
      </c>
      <c r="T203" s="59"/>
      <c r="U203" s="11" t="s">
        <v>1397</v>
      </c>
      <c r="V203" s="59"/>
      <c r="W203" s="59"/>
      <c r="X203" s="59"/>
      <c r="Y203" s="54" t="s">
        <v>556</v>
      </c>
      <c r="Z203" s="31" t="s">
        <v>18</v>
      </c>
      <c r="AA203" s="33" t="s">
        <v>18</v>
      </c>
      <c r="AB203" s="31" t="s">
        <v>18</v>
      </c>
      <c r="AC203" s="25" t="s">
        <v>18</v>
      </c>
      <c r="AD203" s="25" t="s">
        <v>2671</v>
      </c>
      <c r="AE203" s="25" t="s">
        <v>2674</v>
      </c>
      <c r="AF203" s="25" t="s">
        <v>2671</v>
      </c>
      <c r="AG203" s="13" t="s">
        <v>2674</v>
      </c>
      <c r="AH203" s="13" t="s">
        <v>2674</v>
      </c>
      <c r="AI203" s="13" t="s">
        <v>2674</v>
      </c>
      <c r="AJ203" s="348" t="s">
        <v>922</v>
      </c>
      <c r="AK203" s="70">
        <v>43577</v>
      </c>
      <c r="AL203" s="71" t="s">
        <v>1090</v>
      </c>
      <c r="AM203" s="73"/>
      <c r="AN203" s="68"/>
      <c r="AO203" s="68"/>
      <c r="AP203" s="67" t="s">
        <v>1402</v>
      </c>
    </row>
    <row r="204" spans="2:42" s="18" customFormat="1" ht="211.5" hidden="1" customHeight="1" x14ac:dyDescent="0.25">
      <c r="B204" s="64" t="s">
        <v>2293</v>
      </c>
      <c r="C204" s="59" t="s">
        <v>2116</v>
      </c>
      <c r="D204" s="140">
        <v>43131</v>
      </c>
      <c r="E204" s="64" t="s">
        <v>1520</v>
      </c>
      <c r="F204" s="2" t="s">
        <v>1269</v>
      </c>
      <c r="G204" s="31" t="s">
        <v>557</v>
      </c>
      <c r="H204" s="31" t="s">
        <v>558</v>
      </c>
      <c r="I204" s="54" t="s">
        <v>559</v>
      </c>
      <c r="J204" s="31" t="s">
        <v>560</v>
      </c>
      <c r="K204" s="21">
        <v>2</v>
      </c>
      <c r="L204" s="36">
        <v>43146</v>
      </c>
      <c r="M204" s="36">
        <v>43250</v>
      </c>
      <c r="N204" s="4">
        <v>14.857142857142858</v>
      </c>
      <c r="O204" s="59" t="s">
        <v>208</v>
      </c>
      <c r="P204" s="59"/>
      <c r="Q204" s="188">
        <v>2</v>
      </c>
      <c r="R204" s="5" t="s">
        <v>1361</v>
      </c>
      <c r="S204" s="462">
        <f t="shared" si="4"/>
        <v>255</v>
      </c>
      <c r="T204" s="59"/>
      <c r="U204" s="11" t="s">
        <v>1397</v>
      </c>
      <c r="V204" s="59"/>
      <c r="W204" s="59"/>
      <c r="X204" s="59"/>
      <c r="Y204" s="54" t="s">
        <v>1118</v>
      </c>
      <c r="Z204" s="31" t="s">
        <v>18</v>
      </c>
      <c r="AA204" s="31" t="s">
        <v>18</v>
      </c>
      <c r="AB204" s="31" t="s">
        <v>18</v>
      </c>
      <c r="AC204" s="25" t="s">
        <v>18</v>
      </c>
      <c r="AD204" s="25" t="s">
        <v>2671</v>
      </c>
      <c r="AE204" s="25" t="s">
        <v>2674</v>
      </c>
      <c r="AF204" s="25" t="s">
        <v>2671</v>
      </c>
      <c r="AG204" s="13" t="s">
        <v>2674</v>
      </c>
      <c r="AH204" s="13" t="s">
        <v>2674</v>
      </c>
      <c r="AI204" s="13" t="s">
        <v>2674</v>
      </c>
      <c r="AJ204" s="348" t="s">
        <v>922</v>
      </c>
      <c r="AK204" s="70">
        <v>43577</v>
      </c>
      <c r="AL204" s="71" t="s">
        <v>1090</v>
      </c>
      <c r="AM204" s="73"/>
      <c r="AN204" s="68"/>
      <c r="AO204" s="68"/>
      <c r="AP204" s="67" t="s">
        <v>1402</v>
      </c>
    </row>
    <row r="205" spans="2:42" s="18" customFormat="1" ht="105.75" hidden="1" customHeight="1" x14ac:dyDescent="0.25">
      <c r="B205" s="64" t="s">
        <v>2294</v>
      </c>
      <c r="C205" s="59" t="s">
        <v>2116</v>
      </c>
      <c r="D205" s="140">
        <v>43131</v>
      </c>
      <c r="E205" s="64" t="s">
        <v>1520</v>
      </c>
      <c r="F205" s="2" t="s">
        <v>1271</v>
      </c>
      <c r="G205" s="31" t="s">
        <v>557</v>
      </c>
      <c r="H205" s="33" t="s">
        <v>561</v>
      </c>
      <c r="I205" s="54" t="s">
        <v>562</v>
      </c>
      <c r="J205" s="31" t="s">
        <v>563</v>
      </c>
      <c r="K205" s="21">
        <v>3</v>
      </c>
      <c r="L205" s="35">
        <v>43132</v>
      </c>
      <c r="M205" s="35">
        <v>43434</v>
      </c>
      <c r="N205" s="4">
        <v>43.142857142857146</v>
      </c>
      <c r="O205" s="59" t="s">
        <v>564</v>
      </c>
      <c r="P205" s="59" t="s">
        <v>202</v>
      </c>
      <c r="Q205" s="188">
        <v>3</v>
      </c>
      <c r="R205" s="5" t="s">
        <v>1362</v>
      </c>
      <c r="S205" s="462">
        <f t="shared" si="4"/>
        <v>109</v>
      </c>
      <c r="T205" s="59"/>
      <c r="U205" s="11" t="s">
        <v>1397</v>
      </c>
      <c r="V205" s="59"/>
      <c r="W205" s="59"/>
      <c r="X205" s="59"/>
      <c r="Y205" s="31" t="s">
        <v>565</v>
      </c>
      <c r="Z205" s="31" t="s">
        <v>18</v>
      </c>
      <c r="AA205" s="33" t="s">
        <v>18</v>
      </c>
      <c r="AB205" s="31" t="s">
        <v>18</v>
      </c>
      <c r="AC205" s="25" t="s">
        <v>18</v>
      </c>
      <c r="AD205" s="25" t="s">
        <v>2671</v>
      </c>
      <c r="AE205" s="25" t="s">
        <v>2674</v>
      </c>
      <c r="AF205" s="25" t="s">
        <v>2671</v>
      </c>
      <c r="AG205" s="13" t="s">
        <v>2674</v>
      </c>
      <c r="AH205" s="13" t="s">
        <v>2674</v>
      </c>
      <c r="AI205" s="13" t="s">
        <v>2674</v>
      </c>
      <c r="AJ205" s="347" t="s">
        <v>922</v>
      </c>
      <c r="AK205" s="70">
        <v>43577</v>
      </c>
      <c r="AL205" s="71" t="s">
        <v>1090</v>
      </c>
      <c r="AM205" s="73"/>
      <c r="AN205" s="68" t="s">
        <v>1119</v>
      </c>
      <c r="AO205" s="68"/>
      <c r="AP205" s="67" t="s">
        <v>1402</v>
      </c>
    </row>
    <row r="206" spans="2:42" s="18" customFormat="1" ht="102.75" hidden="1" customHeight="1" x14ac:dyDescent="0.25">
      <c r="B206" s="64" t="s">
        <v>2295</v>
      </c>
      <c r="C206" s="59" t="s">
        <v>2116</v>
      </c>
      <c r="D206" s="140">
        <v>43131</v>
      </c>
      <c r="E206" s="64" t="s">
        <v>1536</v>
      </c>
      <c r="F206" s="2" t="s">
        <v>1272</v>
      </c>
      <c r="G206" s="31" t="s">
        <v>566</v>
      </c>
      <c r="H206" s="31" t="s">
        <v>567</v>
      </c>
      <c r="I206" s="54" t="s">
        <v>937</v>
      </c>
      <c r="J206" s="31" t="s">
        <v>568</v>
      </c>
      <c r="K206" s="21">
        <v>1</v>
      </c>
      <c r="L206" s="24">
        <v>43146</v>
      </c>
      <c r="M206" s="24">
        <v>43220</v>
      </c>
      <c r="N206" s="4">
        <v>10.571428571428571</v>
      </c>
      <c r="O206" s="59" t="s">
        <v>569</v>
      </c>
      <c r="P206" s="59"/>
      <c r="Q206" s="188">
        <v>1</v>
      </c>
      <c r="R206" s="5" t="s">
        <v>3766</v>
      </c>
      <c r="S206" s="462">
        <f t="shared" si="4"/>
        <v>119</v>
      </c>
      <c r="T206" s="59"/>
      <c r="U206" s="11" t="s">
        <v>1397</v>
      </c>
      <c r="V206" s="59"/>
      <c r="W206" s="59"/>
      <c r="X206" s="59"/>
      <c r="Y206" s="31" t="s">
        <v>570</v>
      </c>
      <c r="Z206" s="31" t="s">
        <v>18</v>
      </c>
      <c r="AA206" s="31" t="s">
        <v>18</v>
      </c>
      <c r="AB206" s="31" t="s">
        <v>18</v>
      </c>
      <c r="AC206" s="25" t="s">
        <v>18</v>
      </c>
      <c r="AD206" s="25" t="s">
        <v>2671</v>
      </c>
      <c r="AE206" s="25" t="s">
        <v>2674</v>
      </c>
      <c r="AF206" s="25" t="s">
        <v>2671</v>
      </c>
      <c r="AG206" s="13" t="s">
        <v>2674</v>
      </c>
      <c r="AH206" s="13" t="s">
        <v>2674</v>
      </c>
      <c r="AI206" s="13" t="s">
        <v>2674</v>
      </c>
      <c r="AJ206" s="348" t="s">
        <v>922</v>
      </c>
      <c r="AK206" s="70">
        <v>43577</v>
      </c>
      <c r="AL206" s="71" t="s">
        <v>1090</v>
      </c>
      <c r="AM206" s="73"/>
      <c r="AN206" s="68"/>
      <c r="AO206" s="68"/>
      <c r="AP206" s="67" t="s">
        <v>1402</v>
      </c>
    </row>
    <row r="207" spans="2:42" s="18" customFormat="1" ht="80.25" hidden="1" customHeight="1" x14ac:dyDescent="0.25">
      <c r="B207" s="64" t="s">
        <v>2296</v>
      </c>
      <c r="C207" s="59" t="s">
        <v>2116</v>
      </c>
      <c r="D207" s="140">
        <v>43131</v>
      </c>
      <c r="E207" s="64" t="s">
        <v>1536</v>
      </c>
      <c r="F207" s="2" t="s">
        <v>1272</v>
      </c>
      <c r="G207" s="31" t="s">
        <v>571</v>
      </c>
      <c r="H207" s="31" t="s">
        <v>572</v>
      </c>
      <c r="I207" s="54" t="s">
        <v>573</v>
      </c>
      <c r="J207" s="37" t="s">
        <v>574</v>
      </c>
      <c r="K207" s="38">
        <v>1</v>
      </c>
      <c r="L207" s="28">
        <v>43191</v>
      </c>
      <c r="M207" s="28">
        <v>43342</v>
      </c>
      <c r="N207" s="4">
        <v>21.571428571428573</v>
      </c>
      <c r="O207" s="59" t="s">
        <v>569</v>
      </c>
      <c r="P207" s="59" t="s">
        <v>575</v>
      </c>
      <c r="Q207" s="188">
        <v>1</v>
      </c>
      <c r="R207" s="5" t="s">
        <v>1836</v>
      </c>
      <c r="S207" s="462">
        <f t="shared" si="4"/>
        <v>165</v>
      </c>
      <c r="T207" s="59"/>
      <c r="U207" s="11" t="s">
        <v>1397</v>
      </c>
      <c r="V207" s="59"/>
      <c r="W207" s="59"/>
      <c r="X207" s="59"/>
      <c r="Y207" s="31" t="s">
        <v>576</v>
      </c>
      <c r="Z207" s="31" t="s">
        <v>18</v>
      </c>
      <c r="AA207" s="31" t="s">
        <v>18</v>
      </c>
      <c r="AB207" s="31" t="s">
        <v>18</v>
      </c>
      <c r="AC207" s="25" t="s">
        <v>18</v>
      </c>
      <c r="AD207" s="25" t="s">
        <v>2671</v>
      </c>
      <c r="AE207" s="25" t="s">
        <v>2674</v>
      </c>
      <c r="AF207" s="25" t="s">
        <v>2671</v>
      </c>
      <c r="AG207" s="13" t="s">
        <v>2674</v>
      </c>
      <c r="AH207" s="13" t="s">
        <v>2674</v>
      </c>
      <c r="AI207" s="13" t="s">
        <v>2674</v>
      </c>
      <c r="AJ207" s="347" t="s">
        <v>922</v>
      </c>
      <c r="AK207" s="70">
        <v>43577</v>
      </c>
      <c r="AL207" s="71" t="s">
        <v>1090</v>
      </c>
      <c r="AM207" s="73"/>
      <c r="AN207" s="68" t="s">
        <v>1119</v>
      </c>
      <c r="AO207" s="68"/>
      <c r="AP207" s="67" t="s">
        <v>1402</v>
      </c>
    </row>
    <row r="208" spans="2:42" s="18" customFormat="1" ht="143.25" hidden="1" customHeight="1" x14ac:dyDescent="0.25">
      <c r="B208" s="64" t="s">
        <v>2297</v>
      </c>
      <c r="C208" s="59" t="s">
        <v>2116</v>
      </c>
      <c r="D208" s="140">
        <v>43131</v>
      </c>
      <c r="E208" s="64" t="s">
        <v>1526</v>
      </c>
      <c r="F208" s="2" t="s">
        <v>1273</v>
      </c>
      <c r="G208" s="31" t="s">
        <v>520</v>
      </c>
      <c r="H208" s="33" t="s">
        <v>521</v>
      </c>
      <c r="I208" s="54" t="s">
        <v>522</v>
      </c>
      <c r="J208" s="31" t="s">
        <v>523</v>
      </c>
      <c r="K208" s="21">
        <v>1</v>
      </c>
      <c r="L208" s="35">
        <v>43146</v>
      </c>
      <c r="M208" s="35">
        <v>43189</v>
      </c>
      <c r="N208" s="4">
        <v>6.1428571428571432</v>
      </c>
      <c r="O208" s="6" t="s">
        <v>29</v>
      </c>
      <c r="P208" s="59"/>
      <c r="Q208" s="188">
        <v>1</v>
      </c>
      <c r="R208" s="5" t="s">
        <v>1837</v>
      </c>
      <c r="S208" s="462">
        <f t="shared" si="4"/>
        <v>353</v>
      </c>
      <c r="T208" s="59"/>
      <c r="U208" s="11" t="s">
        <v>1397</v>
      </c>
      <c r="V208" s="59"/>
      <c r="W208" s="59"/>
      <c r="X208" s="59"/>
      <c r="Y208" s="31" t="s">
        <v>524</v>
      </c>
      <c r="Z208" s="31" t="s">
        <v>18</v>
      </c>
      <c r="AA208" s="33" t="s">
        <v>18</v>
      </c>
      <c r="AB208" s="31" t="s">
        <v>18</v>
      </c>
      <c r="AC208" s="25" t="s">
        <v>18</v>
      </c>
      <c r="AD208" s="25" t="s">
        <v>2671</v>
      </c>
      <c r="AE208" s="25" t="s">
        <v>2674</v>
      </c>
      <c r="AF208" s="25" t="s">
        <v>2671</v>
      </c>
      <c r="AG208" s="13" t="s">
        <v>2674</v>
      </c>
      <c r="AH208" s="13" t="s">
        <v>2674</v>
      </c>
      <c r="AI208" s="13" t="s">
        <v>2674</v>
      </c>
      <c r="AJ208" s="348" t="s">
        <v>922</v>
      </c>
      <c r="AK208" s="70">
        <v>43577</v>
      </c>
      <c r="AL208" s="71" t="s">
        <v>1090</v>
      </c>
      <c r="AM208" s="73"/>
      <c r="AN208" s="68"/>
      <c r="AO208" s="68"/>
      <c r="AP208" s="67" t="s">
        <v>1402</v>
      </c>
    </row>
    <row r="209" spans="2:42" s="18" customFormat="1" ht="104.25" hidden="1" customHeight="1" x14ac:dyDescent="0.25">
      <c r="B209" s="64" t="s">
        <v>2298</v>
      </c>
      <c r="C209" s="59" t="s">
        <v>2116</v>
      </c>
      <c r="D209" s="140">
        <v>43131</v>
      </c>
      <c r="E209" s="64" t="s">
        <v>1526</v>
      </c>
      <c r="F209" s="2" t="s">
        <v>1273</v>
      </c>
      <c r="G209" s="31" t="s">
        <v>577</v>
      </c>
      <c r="H209" s="31" t="s">
        <v>578</v>
      </c>
      <c r="I209" s="54" t="s">
        <v>579</v>
      </c>
      <c r="J209" s="31" t="s">
        <v>580</v>
      </c>
      <c r="K209" s="21">
        <v>1</v>
      </c>
      <c r="L209" s="24">
        <v>43146</v>
      </c>
      <c r="M209" s="24">
        <v>43342</v>
      </c>
      <c r="N209" s="4">
        <v>28</v>
      </c>
      <c r="O209" s="59" t="s">
        <v>529</v>
      </c>
      <c r="P209" s="59"/>
      <c r="Q209" s="188">
        <v>1</v>
      </c>
      <c r="R209" s="5" t="s">
        <v>1363</v>
      </c>
      <c r="S209" s="462">
        <f t="shared" si="4"/>
        <v>117</v>
      </c>
      <c r="T209" s="59"/>
      <c r="U209" s="11" t="s">
        <v>1397</v>
      </c>
      <c r="V209" s="59"/>
      <c r="W209" s="59"/>
      <c r="X209" s="59"/>
      <c r="Y209" s="54" t="s">
        <v>530</v>
      </c>
      <c r="Z209" s="31" t="s">
        <v>18</v>
      </c>
      <c r="AA209" s="31" t="s">
        <v>18</v>
      </c>
      <c r="AB209" s="31" t="s">
        <v>18</v>
      </c>
      <c r="AC209" s="25" t="s">
        <v>18</v>
      </c>
      <c r="AD209" s="25" t="s">
        <v>2671</v>
      </c>
      <c r="AE209" s="25" t="s">
        <v>2674</v>
      </c>
      <c r="AF209" s="25" t="s">
        <v>2671</v>
      </c>
      <c r="AG209" s="13" t="s">
        <v>2674</v>
      </c>
      <c r="AH209" s="13" t="s">
        <v>2674</v>
      </c>
      <c r="AI209" s="13" t="s">
        <v>2674</v>
      </c>
      <c r="AJ209" s="348" t="s">
        <v>922</v>
      </c>
      <c r="AK209" s="70">
        <v>43577</v>
      </c>
      <c r="AL209" s="71" t="s">
        <v>1090</v>
      </c>
      <c r="AM209" s="73"/>
      <c r="AN209" s="68"/>
      <c r="AO209" s="68"/>
      <c r="AP209" s="67" t="s">
        <v>1402</v>
      </c>
    </row>
    <row r="210" spans="2:42" s="18" customFormat="1" ht="105" hidden="1" customHeight="1" x14ac:dyDescent="0.25">
      <c r="B210" s="64" t="s">
        <v>2299</v>
      </c>
      <c r="C210" s="59" t="s">
        <v>2116</v>
      </c>
      <c r="D210" s="140">
        <v>43131</v>
      </c>
      <c r="E210" s="64" t="s">
        <v>1524</v>
      </c>
      <c r="F210" s="2" t="s">
        <v>1274</v>
      </c>
      <c r="G210" s="31" t="s">
        <v>581</v>
      </c>
      <c r="H210" s="33" t="s">
        <v>582</v>
      </c>
      <c r="I210" s="54" t="s">
        <v>579</v>
      </c>
      <c r="J210" s="31" t="s">
        <v>580</v>
      </c>
      <c r="K210" s="21">
        <v>1</v>
      </c>
      <c r="L210" s="24">
        <v>43146</v>
      </c>
      <c r="M210" s="24">
        <v>43342</v>
      </c>
      <c r="N210" s="4">
        <v>28</v>
      </c>
      <c r="O210" s="59" t="s">
        <v>529</v>
      </c>
      <c r="P210" s="59"/>
      <c r="Q210" s="188">
        <v>1</v>
      </c>
      <c r="R210" s="5" t="s">
        <v>1363</v>
      </c>
      <c r="S210" s="462">
        <f t="shared" si="4"/>
        <v>117</v>
      </c>
      <c r="T210" s="59"/>
      <c r="U210" s="11" t="s">
        <v>1397</v>
      </c>
      <c r="V210" s="59"/>
      <c r="W210" s="59"/>
      <c r="X210" s="59"/>
      <c r="Y210" s="54" t="s">
        <v>530</v>
      </c>
      <c r="Z210" s="31" t="s">
        <v>18</v>
      </c>
      <c r="AA210" s="33" t="s">
        <v>18</v>
      </c>
      <c r="AB210" s="31" t="s">
        <v>18</v>
      </c>
      <c r="AC210" s="25" t="s">
        <v>18</v>
      </c>
      <c r="AD210" s="25" t="s">
        <v>2671</v>
      </c>
      <c r="AE210" s="25" t="s">
        <v>2674</v>
      </c>
      <c r="AF210" s="25" t="s">
        <v>2671</v>
      </c>
      <c r="AG210" s="13" t="s">
        <v>2674</v>
      </c>
      <c r="AH210" s="13" t="s">
        <v>2674</v>
      </c>
      <c r="AI210" s="13" t="s">
        <v>2674</v>
      </c>
      <c r="AJ210" s="348" t="s">
        <v>922</v>
      </c>
      <c r="AK210" s="70">
        <v>43577</v>
      </c>
      <c r="AL210" s="71" t="s">
        <v>1090</v>
      </c>
      <c r="AM210" s="73"/>
      <c r="AN210" s="68"/>
      <c r="AO210" s="68"/>
      <c r="AP210" s="67" t="s">
        <v>1402</v>
      </c>
    </row>
    <row r="211" spans="2:42" s="18" customFormat="1" ht="128.25" hidden="1" customHeight="1" x14ac:dyDescent="0.25">
      <c r="B211" s="64" t="s">
        <v>2300</v>
      </c>
      <c r="C211" s="59" t="s">
        <v>2116</v>
      </c>
      <c r="D211" s="140">
        <v>43131</v>
      </c>
      <c r="E211" s="64" t="s">
        <v>1613</v>
      </c>
      <c r="F211" s="2" t="s">
        <v>1275</v>
      </c>
      <c r="G211" s="31" t="s">
        <v>583</v>
      </c>
      <c r="H211" s="33" t="s">
        <v>584</v>
      </c>
      <c r="I211" s="54" t="s">
        <v>585</v>
      </c>
      <c r="J211" s="31" t="s">
        <v>586</v>
      </c>
      <c r="K211" s="21">
        <v>1</v>
      </c>
      <c r="L211" s="24">
        <v>43160</v>
      </c>
      <c r="M211" s="24">
        <v>43465</v>
      </c>
      <c r="N211" s="4">
        <v>43.571428571428569</v>
      </c>
      <c r="O211" s="59" t="s">
        <v>529</v>
      </c>
      <c r="P211" s="59"/>
      <c r="Q211" s="188">
        <v>1</v>
      </c>
      <c r="R211" s="5" t="s">
        <v>1364</v>
      </c>
      <c r="S211" s="462">
        <f t="shared" si="4"/>
        <v>260</v>
      </c>
      <c r="T211" s="59"/>
      <c r="U211" s="11" t="s">
        <v>1397</v>
      </c>
      <c r="V211" s="59"/>
      <c r="W211" s="59"/>
      <c r="X211" s="59"/>
      <c r="Y211" s="54" t="s">
        <v>587</v>
      </c>
      <c r="Z211" s="31" t="s">
        <v>18</v>
      </c>
      <c r="AA211" s="33" t="s">
        <v>18</v>
      </c>
      <c r="AB211" s="31" t="s">
        <v>18</v>
      </c>
      <c r="AC211" s="25" t="s">
        <v>18</v>
      </c>
      <c r="AD211" s="25" t="s">
        <v>2671</v>
      </c>
      <c r="AE211" s="25" t="s">
        <v>2674</v>
      </c>
      <c r="AF211" s="25" t="s">
        <v>2671</v>
      </c>
      <c r="AG211" s="13" t="s">
        <v>2674</v>
      </c>
      <c r="AH211" s="13" t="s">
        <v>2674</v>
      </c>
      <c r="AI211" s="13" t="s">
        <v>2674</v>
      </c>
      <c r="AJ211" s="348" t="s">
        <v>922</v>
      </c>
      <c r="AK211" s="70">
        <v>43577</v>
      </c>
      <c r="AL211" s="71" t="s">
        <v>1090</v>
      </c>
      <c r="AM211" s="73"/>
      <c r="AN211" s="68"/>
      <c r="AO211" s="68"/>
      <c r="AP211" s="67" t="s">
        <v>1402</v>
      </c>
    </row>
    <row r="212" spans="2:42" s="18" customFormat="1" ht="49.5" hidden="1" x14ac:dyDescent="0.25">
      <c r="B212" s="64" t="s">
        <v>2301</v>
      </c>
      <c r="C212" s="59" t="s">
        <v>2116</v>
      </c>
      <c r="D212" s="140">
        <v>43131</v>
      </c>
      <c r="E212" s="64" t="s">
        <v>1525</v>
      </c>
      <c r="F212" s="2" t="s">
        <v>1276</v>
      </c>
      <c r="G212" s="31" t="s">
        <v>536</v>
      </c>
      <c r="H212" s="33" t="s">
        <v>537</v>
      </c>
      <c r="I212" s="54" t="s">
        <v>538</v>
      </c>
      <c r="J212" s="31" t="s">
        <v>539</v>
      </c>
      <c r="K212" s="21">
        <v>3</v>
      </c>
      <c r="L212" s="34">
        <v>43146</v>
      </c>
      <c r="M212" s="34">
        <v>43434</v>
      </c>
      <c r="N212" s="4">
        <v>41.142857142857146</v>
      </c>
      <c r="O212" s="59" t="s">
        <v>529</v>
      </c>
      <c r="P212" s="59" t="s">
        <v>57</v>
      </c>
      <c r="Q212" s="188">
        <v>3</v>
      </c>
      <c r="R212" s="5" t="s">
        <v>1365</v>
      </c>
      <c r="S212" s="462">
        <f t="shared" si="4"/>
        <v>88</v>
      </c>
      <c r="T212" s="59"/>
      <c r="U212" s="11" t="s">
        <v>1397</v>
      </c>
      <c r="V212" s="59"/>
      <c r="W212" s="59"/>
      <c r="X212" s="59"/>
      <c r="Y212" s="31" t="s">
        <v>540</v>
      </c>
      <c r="Z212" s="31" t="s">
        <v>18</v>
      </c>
      <c r="AA212" s="33" t="s">
        <v>18</v>
      </c>
      <c r="AB212" s="31" t="s">
        <v>18</v>
      </c>
      <c r="AC212" s="25" t="s">
        <v>18</v>
      </c>
      <c r="AD212" s="25" t="s">
        <v>2671</v>
      </c>
      <c r="AE212" s="25" t="s">
        <v>2674</v>
      </c>
      <c r="AF212" s="25" t="s">
        <v>2671</v>
      </c>
      <c r="AG212" s="13" t="s">
        <v>2674</v>
      </c>
      <c r="AH212" s="13" t="s">
        <v>2674</v>
      </c>
      <c r="AI212" s="13" t="s">
        <v>2674</v>
      </c>
      <c r="AJ212" s="348" t="s">
        <v>922</v>
      </c>
      <c r="AK212" s="70">
        <v>43577</v>
      </c>
      <c r="AL212" s="71" t="s">
        <v>1090</v>
      </c>
      <c r="AM212" s="73"/>
      <c r="AN212" s="68"/>
      <c r="AO212" s="68"/>
      <c r="AP212" s="67" t="s">
        <v>1402</v>
      </c>
    </row>
    <row r="213" spans="2:42" s="18" customFormat="1" ht="99.75" hidden="1" customHeight="1" x14ac:dyDescent="0.25">
      <c r="B213" s="64" t="s">
        <v>2302</v>
      </c>
      <c r="C213" s="59" t="s">
        <v>2116</v>
      </c>
      <c r="D213" s="140">
        <v>43131</v>
      </c>
      <c r="E213" s="64" t="s">
        <v>1614</v>
      </c>
      <c r="F213" s="2" t="s">
        <v>1366</v>
      </c>
      <c r="G213" s="31" t="s">
        <v>525</v>
      </c>
      <c r="H213" s="33" t="s">
        <v>526</v>
      </c>
      <c r="I213" s="54" t="s">
        <v>527</v>
      </c>
      <c r="J213" s="31" t="s">
        <v>528</v>
      </c>
      <c r="K213" s="21">
        <v>1</v>
      </c>
      <c r="L213" s="34">
        <v>43146</v>
      </c>
      <c r="M213" s="34">
        <v>43342</v>
      </c>
      <c r="N213" s="4">
        <f>+(M213-L213)/7</f>
        <v>28</v>
      </c>
      <c r="O213" s="59" t="s">
        <v>529</v>
      </c>
      <c r="P213" s="59" t="s">
        <v>57</v>
      </c>
      <c r="Q213" s="188">
        <v>1</v>
      </c>
      <c r="R213" s="5" t="s">
        <v>1363</v>
      </c>
      <c r="S213" s="462">
        <f t="shared" si="4"/>
        <v>117</v>
      </c>
      <c r="T213" s="59"/>
      <c r="U213" s="11" t="s">
        <v>1397</v>
      </c>
      <c r="V213" s="59"/>
      <c r="W213" s="59"/>
      <c r="X213" s="59"/>
      <c r="Y213" s="54" t="s">
        <v>530</v>
      </c>
      <c r="Z213" s="31" t="s">
        <v>18</v>
      </c>
      <c r="AA213" s="33" t="s">
        <v>18</v>
      </c>
      <c r="AB213" s="31" t="s">
        <v>18</v>
      </c>
      <c r="AC213" s="25" t="s">
        <v>18</v>
      </c>
      <c r="AD213" s="25" t="s">
        <v>2671</v>
      </c>
      <c r="AE213" s="25" t="s">
        <v>2674</v>
      </c>
      <c r="AF213" s="25" t="s">
        <v>2671</v>
      </c>
      <c r="AG213" s="13" t="s">
        <v>2674</v>
      </c>
      <c r="AH213" s="13" t="s">
        <v>2674</v>
      </c>
      <c r="AI213" s="13" t="s">
        <v>2674</v>
      </c>
      <c r="AJ213" s="348" t="s">
        <v>922</v>
      </c>
      <c r="AK213" s="70">
        <v>43577</v>
      </c>
      <c r="AL213" s="71" t="s">
        <v>1090</v>
      </c>
      <c r="AM213" s="73"/>
      <c r="AN213" s="68"/>
      <c r="AO213" s="68"/>
      <c r="AP213" s="67" t="s">
        <v>1402</v>
      </c>
    </row>
    <row r="214" spans="2:42" s="18" customFormat="1" ht="192" hidden="1" customHeight="1" x14ac:dyDescent="0.25">
      <c r="B214" s="64" t="s">
        <v>2303</v>
      </c>
      <c r="C214" s="59" t="s">
        <v>2116</v>
      </c>
      <c r="D214" s="140">
        <v>43131</v>
      </c>
      <c r="E214" s="64" t="s">
        <v>1528</v>
      </c>
      <c r="F214" s="54" t="s">
        <v>1277</v>
      </c>
      <c r="G214" s="31" t="s">
        <v>588</v>
      </c>
      <c r="H214" s="31" t="s">
        <v>589</v>
      </c>
      <c r="I214" s="54" t="s">
        <v>590</v>
      </c>
      <c r="J214" s="31" t="s">
        <v>591</v>
      </c>
      <c r="K214" s="21">
        <v>1</v>
      </c>
      <c r="L214" s="28">
        <v>43146</v>
      </c>
      <c r="M214" s="28">
        <v>43189</v>
      </c>
      <c r="N214" s="4">
        <v>6.1428571428571432</v>
      </c>
      <c r="O214" s="6" t="s">
        <v>16</v>
      </c>
      <c r="P214" s="59"/>
      <c r="Q214" s="188">
        <v>1</v>
      </c>
      <c r="R214" s="5" t="s">
        <v>1367</v>
      </c>
      <c r="S214" s="462">
        <f t="shared" si="4"/>
        <v>278</v>
      </c>
      <c r="T214" s="59"/>
      <c r="U214" s="11" t="s">
        <v>1397</v>
      </c>
      <c r="V214" s="59"/>
      <c r="W214" s="59"/>
      <c r="X214" s="59"/>
      <c r="Y214" s="54" t="s">
        <v>592</v>
      </c>
      <c r="Z214" s="31" t="s">
        <v>18</v>
      </c>
      <c r="AA214" s="31" t="s">
        <v>18</v>
      </c>
      <c r="AB214" s="31" t="s">
        <v>18</v>
      </c>
      <c r="AC214" s="25" t="s">
        <v>18</v>
      </c>
      <c r="AD214" s="25" t="s">
        <v>2671</v>
      </c>
      <c r="AE214" s="25" t="s">
        <v>2674</v>
      </c>
      <c r="AF214" s="25" t="s">
        <v>2671</v>
      </c>
      <c r="AG214" s="13" t="s">
        <v>2674</v>
      </c>
      <c r="AH214" s="13" t="s">
        <v>2674</v>
      </c>
      <c r="AI214" s="13" t="s">
        <v>2674</v>
      </c>
      <c r="AJ214" s="348" t="s">
        <v>922</v>
      </c>
      <c r="AK214" s="70">
        <v>43577</v>
      </c>
      <c r="AL214" s="71" t="s">
        <v>1090</v>
      </c>
      <c r="AM214" s="73"/>
      <c r="AN214" s="68"/>
      <c r="AO214" s="68"/>
      <c r="AP214" s="67" t="s">
        <v>1402</v>
      </c>
    </row>
    <row r="215" spans="2:42" s="18" customFormat="1" ht="113.25" hidden="1" customHeight="1" x14ac:dyDescent="0.25">
      <c r="B215" s="64" t="s">
        <v>2304</v>
      </c>
      <c r="C215" s="59" t="s">
        <v>2116</v>
      </c>
      <c r="D215" s="140">
        <v>43131</v>
      </c>
      <c r="E215" s="64" t="s">
        <v>1529</v>
      </c>
      <c r="F215" s="54" t="s">
        <v>1278</v>
      </c>
      <c r="G215" s="31" t="s">
        <v>593</v>
      </c>
      <c r="H215" s="31" t="s">
        <v>594</v>
      </c>
      <c r="I215" s="54" t="s">
        <v>595</v>
      </c>
      <c r="J215" s="31" t="s">
        <v>112</v>
      </c>
      <c r="K215" s="21">
        <v>1</v>
      </c>
      <c r="L215" s="34">
        <v>43132</v>
      </c>
      <c r="M215" s="34">
        <v>43403</v>
      </c>
      <c r="N215" s="4">
        <v>38.714285714285715</v>
      </c>
      <c r="O215" s="58" t="s">
        <v>78</v>
      </c>
      <c r="P215" s="59"/>
      <c r="Q215" s="188">
        <v>1</v>
      </c>
      <c r="R215" s="5" t="s">
        <v>1838</v>
      </c>
      <c r="S215" s="462">
        <f t="shared" si="4"/>
        <v>266</v>
      </c>
      <c r="T215" s="59"/>
      <c r="U215" s="11" t="s">
        <v>1397</v>
      </c>
      <c r="V215" s="59"/>
      <c r="W215" s="59"/>
      <c r="X215" s="59"/>
      <c r="Y215" s="54" t="s">
        <v>596</v>
      </c>
      <c r="Z215" s="31" t="s">
        <v>18</v>
      </c>
      <c r="AA215" s="31" t="s">
        <v>18</v>
      </c>
      <c r="AB215" s="31" t="s">
        <v>18</v>
      </c>
      <c r="AC215" s="31" t="s">
        <v>18</v>
      </c>
      <c r="AD215" s="25" t="s">
        <v>2671</v>
      </c>
      <c r="AE215" s="25" t="s">
        <v>2674</v>
      </c>
      <c r="AF215" s="25" t="s">
        <v>2671</v>
      </c>
      <c r="AG215" s="13" t="s">
        <v>2674</v>
      </c>
      <c r="AH215" s="13" t="s">
        <v>2674</v>
      </c>
      <c r="AI215" s="13" t="s">
        <v>2674</v>
      </c>
      <c r="AJ215" s="348" t="s">
        <v>922</v>
      </c>
      <c r="AK215" s="70">
        <v>43577</v>
      </c>
      <c r="AL215" s="71" t="s">
        <v>1090</v>
      </c>
      <c r="AM215" s="73"/>
      <c r="AN215" s="68"/>
      <c r="AO215" s="68"/>
      <c r="AP215" s="67" t="s">
        <v>1402</v>
      </c>
    </row>
    <row r="216" spans="2:42" s="18" customFormat="1" ht="166.5" hidden="1" customHeight="1" x14ac:dyDescent="0.25">
      <c r="B216" s="64" t="s">
        <v>2305</v>
      </c>
      <c r="C216" s="59" t="s">
        <v>2116</v>
      </c>
      <c r="D216" s="140">
        <v>43131</v>
      </c>
      <c r="E216" s="64" t="s">
        <v>1529</v>
      </c>
      <c r="F216" s="54" t="s">
        <v>1278</v>
      </c>
      <c r="G216" s="31" t="s">
        <v>597</v>
      </c>
      <c r="H216" s="31" t="s">
        <v>598</v>
      </c>
      <c r="I216" s="54" t="s">
        <v>599</v>
      </c>
      <c r="J216" s="31" t="s">
        <v>591</v>
      </c>
      <c r="K216" s="21">
        <v>1</v>
      </c>
      <c r="L216" s="28">
        <v>43146</v>
      </c>
      <c r="M216" s="28">
        <v>43189</v>
      </c>
      <c r="N216" s="4">
        <v>6.1428571428571432</v>
      </c>
      <c r="O216" s="6" t="s">
        <v>16</v>
      </c>
      <c r="P216" s="59"/>
      <c r="Q216" s="188">
        <v>1</v>
      </c>
      <c r="R216" s="5" t="s">
        <v>1367</v>
      </c>
      <c r="S216" s="462">
        <f t="shared" si="4"/>
        <v>278</v>
      </c>
      <c r="T216" s="59"/>
      <c r="U216" s="11" t="s">
        <v>1397</v>
      </c>
      <c r="V216" s="59"/>
      <c r="W216" s="59"/>
      <c r="X216" s="59"/>
      <c r="Y216" s="54" t="s">
        <v>600</v>
      </c>
      <c r="Z216" s="31" t="s">
        <v>18</v>
      </c>
      <c r="AA216" s="31" t="s">
        <v>18</v>
      </c>
      <c r="AB216" s="31" t="s">
        <v>18</v>
      </c>
      <c r="AC216" s="25" t="s">
        <v>18</v>
      </c>
      <c r="AD216" s="25" t="s">
        <v>2671</v>
      </c>
      <c r="AE216" s="25" t="s">
        <v>2674</v>
      </c>
      <c r="AF216" s="25" t="s">
        <v>2671</v>
      </c>
      <c r="AG216" s="13" t="s">
        <v>2674</v>
      </c>
      <c r="AH216" s="13" t="s">
        <v>2674</v>
      </c>
      <c r="AI216" s="13" t="s">
        <v>2674</v>
      </c>
      <c r="AJ216" s="348" t="s">
        <v>922</v>
      </c>
      <c r="AK216" s="70">
        <v>43577</v>
      </c>
      <c r="AL216" s="71" t="s">
        <v>1090</v>
      </c>
      <c r="AM216" s="73"/>
      <c r="AN216" s="68"/>
      <c r="AO216" s="68"/>
      <c r="AP216" s="67" t="s">
        <v>1402</v>
      </c>
    </row>
    <row r="217" spans="2:42" s="18" customFormat="1" ht="185.25" hidden="1" customHeight="1" x14ac:dyDescent="0.25">
      <c r="B217" s="64" t="s">
        <v>2306</v>
      </c>
      <c r="C217" s="59" t="s">
        <v>2116</v>
      </c>
      <c r="D217" s="140">
        <v>43131</v>
      </c>
      <c r="E217" s="64" t="s">
        <v>1530</v>
      </c>
      <c r="F217" s="54" t="s">
        <v>1279</v>
      </c>
      <c r="G217" s="31" t="s">
        <v>513</v>
      </c>
      <c r="H217" s="31" t="s">
        <v>514</v>
      </c>
      <c r="I217" s="54" t="s">
        <v>601</v>
      </c>
      <c r="J217" s="31" t="s">
        <v>299</v>
      </c>
      <c r="K217" s="21">
        <v>1</v>
      </c>
      <c r="L217" s="36">
        <v>43374</v>
      </c>
      <c r="M217" s="36">
        <v>43434</v>
      </c>
      <c r="N217" s="4">
        <v>8.5714285714285712</v>
      </c>
      <c r="O217" s="8" t="s">
        <v>154</v>
      </c>
      <c r="P217" s="59" t="s">
        <v>602</v>
      </c>
      <c r="Q217" s="188">
        <v>1</v>
      </c>
      <c r="R217" s="5" t="s">
        <v>1368</v>
      </c>
      <c r="S217" s="462">
        <f t="shared" si="4"/>
        <v>113</v>
      </c>
      <c r="T217" s="59"/>
      <c r="U217" s="11" t="s">
        <v>1397</v>
      </c>
      <c r="V217" s="59"/>
      <c r="W217" s="59"/>
      <c r="X217" s="59"/>
      <c r="Y217" s="54" t="s">
        <v>603</v>
      </c>
      <c r="Z217" s="31" t="s">
        <v>18</v>
      </c>
      <c r="AA217" s="31" t="s">
        <v>18</v>
      </c>
      <c r="AB217" s="31" t="s">
        <v>18</v>
      </c>
      <c r="AC217" s="25" t="s">
        <v>18</v>
      </c>
      <c r="AD217" s="25" t="s">
        <v>2671</v>
      </c>
      <c r="AE217" s="25" t="s">
        <v>2674</v>
      </c>
      <c r="AF217" s="25" t="s">
        <v>2671</v>
      </c>
      <c r="AG217" s="13" t="s">
        <v>2674</v>
      </c>
      <c r="AH217" s="13" t="s">
        <v>2674</v>
      </c>
      <c r="AI217" s="13" t="s">
        <v>2674</v>
      </c>
      <c r="AJ217" s="348" t="s">
        <v>922</v>
      </c>
      <c r="AK217" s="70">
        <v>43577</v>
      </c>
      <c r="AL217" s="71" t="s">
        <v>1090</v>
      </c>
      <c r="AM217" s="73"/>
      <c r="AN217" s="68"/>
      <c r="AO217" s="68"/>
      <c r="AP217" s="67" t="s">
        <v>1402</v>
      </c>
    </row>
    <row r="218" spans="2:42" s="18" customFormat="1" ht="360.75" hidden="1" customHeight="1" x14ac:dyDescent="0.25">
      <c r="B218" s="64" t="s">
        <v>2307</v>
      </c>
      <c r="C218" s="59" t="s">
        <v>2116</v>
      </c>
      <c r="D218" s="140">
        <v>43131</v>
      </c>
      <c r="E218" s="64" t="s">
        <v>1530</v>
      </c>
      <c r="F218" s="54" t="s">
        <v>1279</v>
      </c>
      <c r="G218" s="31" t="s">
        <v>513</v>
      </c>
      <c r="H218" s="31" t="s">
        <v>514</v>
      </c>
      <c r="I218" s="54" t="s">
        <v>515</v>
      </c>
      <c r="J218" s="31" t="s">
        <v>516</v>
      </c>
      <c r="K218" s="21">
        <v>15</v>
      </c>
      <c r="L218" s="34">
        <v>43179</v>
      </c>
      <c r="M218" s="34">
        <v>43661</v>
      </c>
      <c r="N218" s="4">
        <v>68.857142857142861</v>
      </c>
      <c r="O218" s="58" t="s">
        <v>78</v>
      </c>
      <c r="P218" s="58" t="s">
        <v>517</v>
      </c>
      <c r="Q218" s="188">
        <v>15</v>
      </c>
      <c r="R218" s="5" t="s">
        <v>984</v>
      </c>
      <c r="S218" s="462">
        <f t="shared" si="4"/>
        <v>208</v>
      </c>
      <c r="T218" s="58"/>
      <c r="U218" s="11" t="s">
        <v>1397</v>
      </c>
      <c r="V218" s="58"/>
      <c r="W218" s="58"/>
      <c r="X218" s="58"/>
      <c r="Y218" s="31" t="s">
        <v>518</v>
      </c>
      <c r="Z218" s="54" t="s">
        <v>519</v>
      </c>
      <c r="AA218" s="54" t="s">
        <v>1374</v>
      </c>
      <c r="AB218" s="12" t="s">
        <v>988</v>
      </c>
      <c r="AC218" s="31" t="s">
        <v>1619</v>
      </c>
      <c r="AD218" s="31" t="s">
        <v>2666</v>
      </c>
      <c r="AE218" s="31" t="s">
        <v>2678</v>
      </c>
      <c r="AF218" s="31" t="s">
        <v>2666</v>
      </c>
      <c r="AG218" s="12" t="s">
        <v>2678</v>
      </c>
      <c r="AH218" s="12" t="s">
        <v>2678</v>
      </c>
      <c r="AI218" s="12" t="s">
        <v>2678</v>
      </c>
      <c r="AJ218" s="349" t="s">
        <v>922</v>
      </c>
      <c r="AK218" s="70">
        <v>43851</v>
      </c>
      <c r="AL218" s="71" t="s">
        <v>1090</v>
      </c>
      <c r="AM218" s="73"/>
      <c r="AN218" s="68" t="s">
        <v>2138</v>
      </c>
      <c r="AO218" s="68"/>
      <c r="AP218" s="67" t="s">
        <v>1402</v>
      </c>
    </row>
    <row r="219" spans="2:42" s="18" customFormat="1" ht="88.5" hidden="1" customHeight="1" x14ac:dyDescent="0.25">
      <c r="B219" s="64" t="s">
        <v>2308</v>
      </c>
      <c r="C219" s="59" t="s">
        <v>2116</v>
      </c>
      <c r="D219" s="140">
        <v>43131</v>
      </c>
      <c r="E219" s="64" t="s">
        <v>1531</v>
      </c>
      <c r="F219" s="54" t="s">
        <v>1280</v>
      </c>
      <c r="G219" s="31" t="s">
        <v>604</v>
      </c>
      <c r="H219" s="31" t="s">
        <v>605</v>
      </c>
      <c r="I219" s="54" t="s">
        <v>606</v>
      </c>
      <c r="J219" s="31" t="s">
        <v>607</v>
      </c>
      <c r="K219" s="21">
        <v>1</v>
      </c>
      <c r="L219" s="34">
        <v>43132</v>
      </c>
      <c r="M219" s="34">
        <v>43281</v>
      </c>
      <c r="N219" s="4">
        <v>21.285714285714285</v>
      </c>
      <c r="O219" s="8" t="s">
        <v>154</v>
      </c>
      <c r="P219" s="59"/>
      <c r="Q219" s="188">
        <v>1</v>
      </c>
      <c r="R219" s="5" t="s">
        <v>1369</v>
      </c>
      <c r="S219" s="462">
        <f t="shared" si="4"/>
        <v>163</v>
      </c>
      <c r="T219" s="59"/>
      <c r="U219" s="11" t="s">
        <v>1397</v>
      </c>
      <c r="V219" s="59"/>
      <c r="W219" s="59"/>
      <c r="X219" s="59"/>
      <c r="Y219" s="54" t="s">
        <v>608</v>
      </c>
      <c r="Z219" s="31" t="s">
        <v>18</v>
      </c>
      <c r="AA219" s="31" t="s">
        <v>18</v>
      </c>
      <c r="AB219" s="31" t="s">
        <v>18</v>
      </c>
      <c r="AC219" s="25" t="s">
        <v>18</v>
      </c>
      <c r="AD219" s="25" t="s">
        <v>2671</v>
      </c>
      <c r="AE219" s="25" t="s">
        <v>2674</v>
      </c>
      <c r="AF219" s="25" t="s">
        <v>2671</v>
      </c>
      <c r="AG219" s="13" t="s">
        <v>2674</v>
      </c>
      <c r="AH219" s="13" t="s">
        <v>2674</v>
      </c>
      <c r="AI219" s="13" t="s">
        <v>2674</v>
      </c>
      <c r="AJ219" s="348" t="s">
        <v>922</v>
      </c>
      <c r="AK219" s="70">
        <v>43577</v>
      </c>
      <c r="AL219" s="71" t="s">
        <v>1090</v>
      </c>
      <c r="AM219" s="73"/>
      <c r="AN219" s="68"/>
      <c r="AO219" s="68"/>
      <c r="AP219" s="67" t="s">
        <v>1402</v>
      </c>
    </row>
    <row r="220" spans="2:42" s="18" customFormat="1" ht="94.5" hidden="1" customHeight="1" x14ac:dyDescent="0.25">
      <c r="B220" s="64" t="s">
        <v>2309</v>
      </c>
      <c r="C220" s="59" t="s">
        <v>2116</v>
      </c>
      <c r="D220" s="140">
        <v>43131</v>
      </c>
      <c r="E220" s="64" t="s">
        <v>1531</v>
      </c>
      <c r="F220" s="54" t="s">
        <v>1280</v>
      </c>
      <c r="G220" s="31" t="s">
        <v>609</v>
      </c>
      <c r="H220" s="31" t="s">
        <v>578</v>
      </c>
      <c r="I220" s="54" t="s">
        <v>610</v>
      </c>
      <c r="J220" s="31" t="s">
        <v>580</v>
      </c>
      <c r="K220" s="21">
        <v>1</v>
      </c>
      <c r="L220" s="24">
        <v>43146</v>
      </c>
      <c r="M220" s="24">
        <v>43342</v>
      </c>
      <c r="N220" s="4">
        <v>28</v>
      </c>
      <c r="O220" s="8" t="s">
        <v>154</v>
      </c>
      <c r="P220" s="59"/>
      <c r="Q220" s="188">
        <v>1</v>
      </c>
      <c r="R220" s="5" t="s">
        <v>1363</v>
      </c>
      <c r="S220" s="462">
        <f t="shared" si="4"/>
        <v>117</v>
      </c>
      <c r="T220" s="59"/>
      <c r="U220" s="11" t="s">
        <v>1397</v>
      </c>
      <c r="V220" s="59"/>
      <c r="W220" s="59"/>
      <c r="X220" s="59"/>
      <c r="Y220" s="54" t="s">
        <v>530</v>
      </c>
      <c r="Z220" s="31" t="s">
        <v>18</v>
      </c>
      <c r="AA220" s="31" t="s">
        <v>18</v>
      </c>
      <c r="AB220" s="31" t="s">
        <v>18</v>
      </c>
      <c r="AC220" s="25" t="s">
        <v>18</v>
      </c>
      <c r="AD220" s="25" t="s">
        <v>2671</v>
      </c>
      <c r="AE220" s="25" t="s">
        <v>2674</v>
      </c>
      <c r="AF220" s="25" t="s">
        <v>2671</v>
      </c>
      <c r="AG220" s="13" t="s">
        <v>2674</v>
      </c>
      <c r="AH220" s="13" t="s">
        <v>2674</v>
      </c>
      <c r="AI220" s="13" t="s">
        <v>2674</v>
      </c>
      <c r="AJ220" s="348" t="s">
        <v>922</v>
      </c>
      <c r="AK220" s="70">
        <v>43577</v>
      </c>
      <c r="AL220" s="71" t="s">
        <v>1090</v>
      </c>
      <c r="AM220" s="73"/>
      <c r="AN220" s="68"/>
      <c r="AO220" s="68"/>
      <c r="AP220" s="67" t="s">
        <v>1402</v>
      </c>
    </row>
    <row r="221" spans="2:42" s="18" customFormat="1" ht="267.75" hidden="1" customHeight="1" x14ac:dyDescent="0.25">
      <c r="B221" s="64" t="s">
        <v>2310</v>
      </c>
      <c r="C221" s="59" t="s">
        <v>2116</v>
      </c>
      <c r="D221" s="140">
        <v>43131</v>
      </c>
      <c r="E221" s="64" t="s">
        <v>1532</v>
      </c>
      <c r="F221" s="2" t="s">
        <v>1281</v>
      </c>
      <c r="G221" s="31" t="s">
        <v>611</v>
      </c>
      <c r="H221" s="31" t="s">
        <v>612</v>
      </c>
      <c r="I221" s="54" t="s">
        <v>613</v>
      </c>
      <c r="J221" s="31" t="s">
        <v>614</v>
      </c>
      <c r="K221" s="21">
        <v>1</v>
      </c>
      <c r="L221" s="24">
        <v>43146</v>
      </c>
      <c r="M221" s="24">
        <v>43265</v>
      </c>
      <c r="N221" s="4">
        <v>17</v>
      </c>
      <c r="O221" s="6" t="s">
        <v>61</v>
      </c>
      <c r="P221" s="59"/>
      <c r="Q221" s="188">
        <v>0.5</v>
      </c>
      <c r="R221" s="5" t="s">
        <v>1839</v>
      </c>
      <c r="S221" s="462">
        <f t="shared" si="4"/>
        <v>340</v>
      </c>
      <c r="T221" s="59"/>
      <c r="U221" s="11" t="s">
        <v>1397</v>
      </c>
      <c r="V221" s="59"/>
      <c r="W221" s="59"/>
      <c r="X221" s="59"/>
      <c r="Y221" s="30" t="s">
        <v>615</v>
      </c>
      <c r="Z221" s="31" t="s">
        <v>18</v>
      </c>
      <c r="AA221" s="31" t="s">
        <v>18</v>
      </c>
      <c r="AB221" s="31" t="s">
        <v>18</v>
      </c>
      <c r="AC221" s="31" t="s">
        <v>18</v>
      </c>
      <c r="AD221" s="25" t="s">
        <v>2671</v>
      </c>
      <c r="AE221" s="25" t="s">
        <v>2674</v>
      </c>
      <c r="AF221" s="25" t="s">
        <v>2671</v>
      </c>
      <c r="AG221" s="13" t="s">
        <v>2674</v>
      </c>
      <c r="AH221" s="13" t="s">
        <v>2674</v>
      </c>
      <c r="AI221" s="13" t="s">
        <v>2674</v>
      </c>
      <c r="AJ221" s="347" t="s">
        <v>922</v>
      </c>
      <c r="AK221" s="70">
        <v>43577</v>
      </c>
      <c r="AL221" s="71" t="s">
        <v>1090</v>
      </c>
      <c r="AM221" s="73"/>
      <c r="AN221" s="13" t="s">
        <v>2139</v>
      </c>
      <c r="AO221" s="13"/>
      <c r="AP221" s="67" t="s">
        <v>1402</v>
      </c>
    </row>
    <row r="222" spans="2:42" s="18" customFormat="1" ht="267" hidden="1" customHeight="1" x14ac:dyDescent="0.25">
      <c r="B222" s="64" t="s">
        <v>2311</v>
      </c>
      <c r="C222" s="59" t="s">
        <v>2116</v>
      </c>
      <c r="D222" s="140">
        <v>43131</v>
      </c>
      <c r="E222" s="64" t="s">
        <v>1532</v>
      </c>
      <c r="F222" s="2" t="s">
        <v>1281</v>
      </c>
      <c r="G222" s="31" t="s">
        <v>611</v>
      </c>
      <c r="H222" s="31" t="s">
        <v>616</v>
      </c>
      <c r="I222" s="54" t="s">
        <v>617</v>
      </c>
      <c r="J222" s="31" t="s">
        <v>618</v>
      </c>
      <c r="K222" s="21">
        <v>1</v>
      </c>
      <c r="L222" s="24">
        <v>43146</v>
      </c>
      <c r="M222" s="24">
        <v>43265</v>
      </c>
      <c r="N222" s="4">
        <v>17</v>
      </c>
      <c r="O222" s="6" t="s">
        <v>61</v>
      </c>
      <c r="P222" s="59"/>
      <c r="Q222" s="188">
        <v>0.5</v>
      </c>
      <c r="R222" s="5" t="s">
        <v>1839</v>
      </c>
      <c r="S222" s="462">
        <f t="shared" si="4"/>
        <v>340</v>
      </c>
      <c r="T222" s="59"/>
      <c r="U222" s="11" t="s">
        <v>1397</v>
      </c>
      <c r="V222" s="59"/>
      <c r="W222" s="59"/>
      <c r="X222" s="59"/>
      <c r="Y222" s="30" t="s">
        <v>615</v>
      </c>
      <c r="Z222" s="31" t="s">
        <v>18</v>
      </c>
      <c r="AA222" s="31" t="s">
        <v>18</v>
      </c>
      <c r="AB222" s="31" t="s">
        <v>18</v>
      </c>
      <c r="AC222" s="31" t="s">
        <v>18</v>
      </c>
      <c r="AD222" s="25" t="s">
        <v>2671</v>
      </c>
      <c r="AE222" s="25" t="s">
        <v>2674</v>
      </c>
      <c r="AF222" s="25" t="s">
        <v>2671</v>
      </c>
      <c r="AG222" s="13" t="s">
        <v>2674</v>
      </c>
      <c r="AH222" s="13" t="s">
        <v>2674</v>
      </c>
      <c r="AI222" s="13" t="s">
        <v>2674</v>
      </c>
      <c r="AJ222" s="348" t="s">
        <v>922</v>
      </c>
      <c r="AK222" s="70">
        <v>43577</v>
      </c>
      <c r="AL222" s="71" t="s">
        <v>1090</v>
      </c>
      <c r="AM222" s="73"/>
      <c r="AN222" s="68"/>
      <c r="AO222" s="68"/>
      <c r="AP222" s="67" t="s">
        <v>1402</v>
      </c>
    </row>
    <row r="223" spans="2:42" s="18" customFormat="1" ht="275.25" hidden="1" customHeight="1" x14ac:dyDescent="0.25">
      <c r="B223" s="64" t="s">
        <v>2312</v>
      </c>
      <c r="C223" s="59" t="s">
        <v>2116</v>
      </c>
      <c r="D223" s="140">
        <v>43131</v>
      </c>
      <c r="E223" s="64" t="s">
        <v>1532</v>
      </c>
      <c r="F223" s="2" t="s">
        <v>1281</v>
      </c>
      <c r="G223" s="31" t="s">
        <v>611</v>
      </c>
      <c r="H223" s="31" t="s">
        <v>619</v>
      </c>
      <c r="I223" s="54" t="s">
        <v>620</v>
      </c>
      <c r="J223" s="31" t="s">
        <v>621</v>
      </c>
      <c r="K223" s="21">
        <v>1</v>
      </c>
      <c r="L223" s="24">
        <v>43146</v>
      </c>
      <c r="M223" s="24">
        <v>43265</v>
      </c>
      <c r="N223" s="4">
        <v>17</v>
      </c>
      <c r="O223" s="6" t="s">
        <v>61</v>
      </c>
      <c r="P223" s="59"/>
      <c r="Q223" s="188">
        <v>1</v>
      </c>
      <c r="R223" s="5" t="s">
        <v>1839</v>
      </c>
      <c r="S223" s="462">
        <f t="shared" si="4"/>
        <v>340</v>
      </c>
      <c r="T223" s="59"/>
      <c r="U223" s="11" t="s">
        <v>1397</v>
      </c>
      <c r="V223" s="59"/>
      <c r="W223" s="59"/>
      <c r="X223" s="59"/>
      <c r="Y223" s="30" t="s">
        <v>615</v>
      </c>
      <c r="Z223" s="31" t="s">
        <v>18</v>
      </c>
      <c r="AA223" s="31" t="s">
        <v>18</v>
      </c>
      <c r="AB223" s="31" t="s">
        <v>18</v>
      </c>
      <c r="AC223" s="31" t="s">
        <v>18</v>
      </c>
      <c r="AD223" s="25" t="s">
        <v>2671</v>
      </c>
      <c r="AE223" s="25" t="s">
        <v>2674</v>
      </c>
      <c r="AF223" s="25" t="s">
        <v>2671</v>
      </c>
      <c r="AG223" s="13" t="s">
        <v>2674</v>
      </c>
      <c r="AH223" s="13" t="s">
        <v>2674</v>
      </c>
      <c r="AI223" s="13" t="s">
        <v>2674</v>
      </c>
      <c r="AJ223" s="347" t="s">
        <v>922</v>
      </c>
      <c r="AK223" s="70">
        <v>43577</v>
      </c>
      <c r="AL223" s="71" t="s">
        <v>1090</v>
      </c>
      <c r="AM223" s="73"/>
      <c r="AN223" s="68" t="s">
        <v>1119</v>
      </c>
      <c r="AO223" s="68"/>
      <c r="AP223" s="67" t="s">
        <v>1402</v>
      </c>
    </row>
    <row r="224" spans="2:42" s="18" customFormat="1" ht="141" hidden="1" customHeight="1" x14ac:dyDescent="0.25">
      <c r="B224" s="64" t="s">
        <v>2313</v>
      </c>
      <c r="C224" s="59" t="s">
        <v>2116</v>
      </c>
      <c r="D224" s="140">
        <v>43131</v>
      </c>
      <c r="E224" s="64" t="s">
        <v>1533</v>
      </c>
      <c r="F224" s="54" t="s">
        <v>1282</v>
      </c>
      <c r="G224" s="31" t="s">
        <v>531</v>
      </c>
      <c r="H224" s="33" t="s">
        <v>532</v>
      </c>
      <c r="I224" s="54" t="s">
        <v>533</v>
      </c>
      <c r="J224" s="31" t="s">
        <v>534</v>
      </c>
      <c r="K224" s="21">
        <v>1</v>
      </c>
      <c r="L224" s="24">
        <v>43146</v>
      </c>
      <c r="M224" s="24">
        <v>43465</v>
      </c>
      <c r="N224" s="4">
        <v>45.571428571428569</v>
      </c>
      <c r="O224" s="6" t="s">
        <v>29</v>
      </c>
      <c r="P224" s="59"/>
      <c r="Q224" s="188">
        <v>1</v>
      </c>
      <c r="R224" s="5" t="s">
        <v>1370</v>
      </c>
      <c r="S224" s="462">
        <f t="shared" si="4"/>
        <v>303</v>
      </c>
      <c r="T224" s="59"/>
      <c r="U224" s="11" t="s">
        <v>1397</v>
      </c>
      <c r="V224" s="59"/>
      <c r="W224" s="59"/>
      <c r="X224" s="59"/>
      <c r="Y224" s="31" t="s">
        <v>535</v>
      </c>
      <c r="Z224" s="31" t="s">
        <v>18</v>
      </c>
      <c r="AA224" s="33" t="s">
        <v>18</v>
      </c>
      <c r="AB224" s="31" t="s">
        <v>18</v>
      </c>
      <c r="AC224" s="31" t="s">
        <v>18</v>
      </c>
      <c r="AD224" s="25" t="s">
        <v>2671</v>
      </c>
      <c r="AE224" s="25" t="s">
        <v>2674</v>
      </c>
      <c r="AF224" s="25" t="s">
        <v>2671</v>
      </c>
      <c r="AG224" s="13" t="s">
        <v>2674</v>
      </c>
      <c r="AH224" s="13" t="s">
        <v>2674</v>
      </c>
      <c r="AI224" s="13" t="s">
        <v>2674</v>
      </c>
      <c r="AJ224" s="347" t="s">
        <v>922</v>
      </c>
      <c r="AK224" s="70">
        <v>43577</v>
      </c>
      <c r="AL224" s="71" t="s">
        <v>1090</v>
      </c>
      <c r="AM224" s="73"/>
      <c r="AN224" s="68" t="s">
        <v>1119</v>
      </c>
      <c r="AO224" s="68"/>
      <c r="AP224" s="67" t="s">
        <v>1402</v>
      </c>
    </row>
    <row r="225" spans="2:42" s="18" customFormat="1" ht="127.5" hidden="1" customHeight="1" x14ac:dyDescent="0.25">
      <c r="B225" s="64" t="s">
        <v>2314</v>
      </c>
      <c r="C225" s="59" t="s">
        <v>2116</v>
      </c>
      <c r="D225" s="140">
        <v>43131</v>
      </c>
      <c r="E225" s="64" t="s">
        <v>1534</v>
      </c>
      <c r="F225" s="54" t="s">
        <v>1283</v>
      </c>
      <c r="G225" s="31" t="s">
        <v>622</v>
      </c>
      <c r="H225" s="33" t="s">
        <v>623</v>
      </c>
      <c r="I225" s="54" t="s">
        <v>624</v>
      </c>
      <c r="J225" s="31" t="s">
        <v>625</v>
      </c>
      <c r="K225" s="21">
        <v>1</v>
      </c>
      <c r="L225" s="24">
        <v>43146</v>
      </c>
      <c r="M225" s="24">
        <v>43465</v>
      </c>
      <c r="N225" s="4">
        <v>45.571428571428569</v>
      </c>
      <c r="O225" s="6" t="s">
        <v>61</v>
      </c>
      <c r="P225" s="59"/>
      <c r="Q225" s="188">
        <v>1</v>
      </c>
      <c r="R225" s="5" t="s">
        <v>1371</v>
      </c>
      <c r="S225" s="462">
        <f t="shared" si="4"/>
        <v>356</v>
      </c>
      <c r="T225" s="59"/>
      <c r="U225" s="11" t="s">
        <v>1397</v>
      </c>
      <c r="V225" s="59"/>
      <c r="W225" s="59"/>
      <c r="X225" s="59"/>
      <c r="Y225" s="31" t="s">
        <v>626</v>
      </c>
      <c r="Z225" s="31" t="s">
        <v>18</v>
      </c>
      <c r="AA225" s="33" t="s">
        <v>18</v>
      </c>
      <c r="AB225" s="31" t="s">
        <v>18</v>
      </c>
      <c r="AC225" s="31" t="s">
        <v>18</v>
      </c>
      <c r="AD225" s="25" t="s">
        <v>2671</v>
      </c>
      <c r="AE225" s="25" t="s">
        <v>2674</v>
      </c>
      <c r="AF225" s="25" t="s">
        <v>2671</v>
      </c>
      <c r="AG225" s="13" t="s">
        <v>2674</v>
      </c>
      <c r="AH225" s="13" t="s">
        <v>2674</v>
      </c>
      <c r="AI225" s="13" t="s">
        <v>2674</v>
      </c>
      <c r="AJ225" s="347" t="s">
        <v>922</v>
      </c>
      <c r="AK225" s="70">
        <v>43577</v>
      </c>
      <c r="AL225" s="71" t="s">
        <v>1090</v>
      </c>
      <c r="AM225" s="73"/>
      <c r="AN225" s="68" t="s">
        <v>1119</v>
      </c>
      <c r="AO225" s="68"/>
      <c r="AP225" s="67" t="s">
        <v>1402</v>
      </c>
    </row>
    <row r="226" spans="2:42" s="18" customFormat="1" ht="207" hidden="1" customHeight="1" x14ac:dyDescent="0.25">
      <c r="B226" s="64" t="s">
        <v>2315</v>
      </c>
      <c r="C226" s="59" t="s">
        <v>2116</v>
      </c>
      <c r="D226" s="140">
        <v>43131</v>
      </c>
      <c r="E226" s="64" t="s">
        <v>1534</v>
      </c>
      <c r="F226" s="54" t="s">
        <v>1283</v>
      </c>
      <c r="G226" s="31" t="s">
        <v>622</v>
      </c>
      <c r="H226" s="33" t="s">
        <v>623</v>
      </c>
      <c r="I226" s="54" t="s">
        <v>627</v>
      </c>
      <c r="J226" s="31" t="s">
        <v>628</v>
      </c>
      <c r="K226" s="21">
        <v>1</v>
      </c>
      <c r="L226" s="24">
        <v>43146</v>
      </c>
      <c r="M226" s="24">
        <v>43465</v>
      </c>
      <c r="N226" s="4">
        <v>45.571428571428569</v>
      </c>
      <c r="O226" s="6" t="s">
        <v>61</v>
      </c>
      <c r="P226" s="59"/>
      <c r="Q226" s="188">
        <v>1</v>
      </c>
      <c r="R226" s="5" t="s">
        <v>629</v>
      </c>
      <c r="S226" s="462">
        <f t="shared" si="4"/>
        <v>372</v>
      </c>
      <c r="T226" s="59"/>
      <c r="U226" s="11" t="s">
        <v>1397</v>
      </c>
      <c r="V226" s="59"/>
      <c r="W226" s="59"/>
      <c r="X226" s="59"/>
      <c r="Y226" s="31" t="s">
        <v>630</v>
      </c>
      <c r="Z226" s="54" t="s">
        <v>1373</v>
      </c>
      <c r="AA226" s="139" t="s">
        <v>1375</v>
      </c>
      <c r="AB226" s="31" t="s">
        <v>1405</v>
      </c>
      <c r="AC226" s="31" t="s">
        <v>1619</v>
      </c>
      <c r="AD226" s="31" t="s">
        <v>2666</v>
      </c>
      <c r="AE226" s="31" t="s">
        <v>2678</v>
      </c>
      <c r="AF226" s="31" t="s">
        <v>2666</v>
      </c>
      <c r="AG226" s="12" t="s">
        <v>2678</v>
      </c>
      <c r="AH226" s="12" t="s">
        <v>2678</v>
      </c>
      <c r="AI226" s="12" t="s">
        <v>2678</v>
      </c>
      <c r="AJ226" s="350" t="s">
        <v>922</v>
      </c>
      <c r="AK226" s="70">
        <v>43829</v>
      </c>
      <c r="AL226" s="71" t="s">
        <v>1090</v>
      </c>
      <c r="AM226" s="73"/>
      <c r="AN226" s="68"/>
      <c r="AO226" s="68"/>
      <c r="AP226" s="67" t="s">
        <v>1402</v>
      </c>
    </row>
    <row r="227" spans="2:42" s="18" customFormat="1" ht="159.75" hidden="1" customHeight="1" x14ac:dyDescent="0.25">
      <c r="B227" s="64" t="s">
        <v>2316</v>
      </c>
      <c r="C227" s="59" t="s">
        <v>2116</v>
      </c>
      <c r="D227" s="140">
        <v>43131</v>
      </c>
      <c r="E227" s="64" t="s">
        <v>1535</v>
      </c>
      <c r="F227" s="54" t="s">
        <v>1284</v>
      </c>
      <c r="G227" s="31" t="s">
        <v>631</v>
      </c>
      <c r="H227" s="31" t="s">
        <v>632</v>
      </c>
      <c r="I227" s="54" t="s">
        <v>633</v>
      </c>
      <c r="J227" s="31" t="s">
        <v>634</v>
      </c>
      <c r="K227" s="21">
        <v>1</v>
      </c>
      <c r="L227" s="24">
        <v>43146</v>
      </c>
      <c r="M227" s="24">
        <v>43465</v>
      </c>
      <c r="N227" s="4">
        <v>45.571428571428569</v>
      </c>
      <c r="O227" s="6" t="s">
        <v>61</v>
      </c>
      <c r="P227" s="59"/>
      <c r="Q227" s="188">
        <v>1</v>
      </c>
      <c r="R227" s="138" t="s">
        <v>1840</v>
      </c>
      <c r="S227" s="462">
        <f t="shared" si="4"/>
        <v>221</v>
      </c>
      <c r="T227" s="59"/>
      <c r="U227" s="11" t="s">
        <v>1397</v>
      </c>
      <c r="V227" s="59"/>
      <c r="W227" s="59"/>
      <c r="X227" s="59"/>
      <c r="Y227" s="31" t="s">
        <v>635</v>
      </c>
      <c r="Z227" s="31" t="s">
        <v>18</v>
      </c>
      <c r="AA227" s="31" t="s">
        <v>18</v>
      </c>
      <c r="AB227" s="31" t="s">
        <v>18</v>
      </c>
      <c r="AC227" s="31" t="s">
        <v>18</v>
      </c>
      <c r="AD227" s="25" t="s">
        <v>2671</v>
      </c>
      <c r="AE227" s="25" t="s">
        <v>2674</v>
      </c>
      <c r="AF227" s="25" t="s">
        <v>2671</v>
      </c>
      <c r="AG227" s="13" t="s">
        <v>2674</v>
      </c>
      <c r="AH227" s="13" t="s">
        <v>2674</v>
      </c>
      <c r="AI227" s="13" t="s">
        <v>2674</v>
      </c>
      <c r="AJ227" s="347" t="s">
        <v>922</v>
      </c>
      <c r="AK227" s="70">
        <v>43577</v>
      </c>
      <c r="AL227" s="71" t="s">
        <v>1090</v>
      </c>
      <c r="AM227" s="73"/>
      <c r="AN227" s="68" t="s">
        <v>1119</v>
      </c>
      <c r="AO227" s="68"/>
      <c r="AP227" s="67" t="s">
        <v>1402</v>
      </c>
    </row>
    <row r="228" spans="2:42" s="18" customFormat="1" ht="122.25" hidden="1" customHeight="1" x14ac:dyDescent="0.25">
      <c r="B228" s="64" t="s">
        <v>2317</v>
      </c>
      <c r="C228" s="59" t="s">
        <v>2116</v>
      </c>
      <c r="D228" s="140">
        <v>43131</v>
      </c>
      <c r="E228" s="64" t="s">
        <v>1535</v>
      </c>
      <c r="F228" s="54" t="s">
        <v>1284</v>
      </c>
      <c r="G228" s="31" t="s">
        <v>631</v>
      </c>
      <c r="H228" s="31" t="s">
        <v>632</v>
      </c>
      <c r="I228" s="54" t="s">
        <v>636</v>
      </c>
      <c r="J228" s="31" t="s">
        <v>637</v>
      </c>
      <c r="K228" s="21">
        <v>1</v>
      </c>
      <c r="L228" s="24">
        <v>43146</v>
      </c>
      <c r="M228" s="24">
        <v>43465</v>
      </c>
      <c r="N228" s="4">
        <v>1</v>
      </c>
      <c r="O228" s="6" t="s">
        <v>61</v>
      </c>
      <c r="P228" s="59"/>
      <c r="Q228" s="188">
        <v>1</v>
      </c>
      <c r="R228" s="14" t="s">
        <v>1841</v>
      </c>
      <c r="S228" s="462">
        <f t="shared" si="4"/>
        <v>218</v>
      </c>
      <c r="T228" s="59"/>
      <c r="U228" s="11" t="s">
        <v>1397</v>
      </c>
      <c r="V228" s="59"/>
      <c r="W228" s="59"/>
      <c r="X228" s="59"/>
      <c r="Y228" s="31" t="s">
        <v>638</v>
      </c>
      <c r="Z228" s="31" t="s">
        <v>18</v>
      </c>
      <c r="AA228" s="31" t="s">
        <v>18</v>
      </c>
      <c r="AB228" s="31" t="s">
        <v>18</v>
      </c>
      <c r="AC228" s="31" t="s">
        <v>18</v>
      </c>
      <c r="AD228" s="25" t="s">
        <v>2671</v>
      </c>
      <c r="AE228" s="25" t="s">
        <v>2674</v>
      </c>
      <c r="AF228" s="25" t="s">
        <v>2671</v>
      </c>
      <c r="AG228" s="13" t="s">
        <v>2674</v>
      </c>
      <c r="AH228" s="13" t="s">
        <v>2674</v>
      </c>
      <c r="AI228" s="13" t="s">
        <v>2674</v>
      </c>
      <c r="AJ228" s="347" t="s">
        <v>922</v>
      </c>
      <c r="AK228" s="70">
        <v>43577</v>
      </c>
      <c r="AL228" s="71" t="s">
        <v>1090</v>
      </c>
      <c r="AM228" s="73"/>
      <c r="AN228" s="68" t="s">
        <v>1119</v>
      </c>
      <c r="AO228" s="68"/>
      <c r="AP228" s="67" t="s">
        <v>1402</v>
      </c>
    </row>
    <row r="229" spans="2:42" s="18" customFormat="1" ht="132.75" hidden="1" customHeight="1" x14ac:dyDescent="0.25">
      <c r="B229" s="64" t="s">
        <v>2318</v>
      </c>
      <c r="C229" s="59" t="s">
        <v>2116</v>
      </c>
      <c r="D229" s="140">
        <v>43131</v>
      </c>
      <c r="E229" s="64" t="s">
        <v>1560</v>
      </c>
      <c r="F229" s="54" t="s">
        <v>1285</v>
      </c>
      <c r="G229" s="31" t="s">
        <v>639</v>
      </c>
      <c r="H229" s="33" t="s">
        <v>640</v>
      </c>
      <c r="I229" s="54" t="s">
        <v>641</v>
      </c>
      <c r="J229" s="31" t="s">
        <v>642</v>
      </c>
      <c r="K229" s="21">
        <v>1</v>
      </c>
      <c r="L229" s="34">
        <v>43146</v>
      </c>
      <c r="M229" s="34">
        <v>43403</v>
      </c>
      <c r="N229" s="4">
        <v>36.714285714285715</v>
      </c>
      <c r="O229" s="8" t="s">
        <v>1657</v>
      </c>
      <c r="P229" s="6" t="s">
        <v>78</v>
      </c>
      <c r="Q229" s="188">
        <v>1</v>
      </c>
      <c r="R229" s="5" t="s">
        <v>1372</v>
      </c>
      <c r="S229" s="462">
        <f t="shared" si="4"/>
        <v>215</v>
      </c>
      <c r="T229" s="6"/>
      <c r="U229" s="11" t="s">
        <v>1397</v>
      </c>
      <c r="V229" s="11"/>
      <c r="W229" s="6"/>
      <c r="X229" s="6"/>
      <c r="Y229" s="54" t="s">
        <v>643</v>
      </c>
      <c r="Z229" s="31" t="s">
        <v>18</v>
      </c>
      <c r="AA229" s="33" t="s">
        <v>18</v>
      </c>
      <c r="AB229" s="31" t="s">
        <v>18</v>
      </c>
      <c r="AC229" s="31" t="s">
        <v>18</v>
      </c>
      <c r="AD229" s="25" t="s">
        <v>2671</v>
      </c>
      <c r="AE229" s="25" t="s">
        <v>2674</v>
      </c>
      <c r="AF229" s="25" t="s">
        <v>2671</v>
      </c>
      <c r="AG229" s="13" t="s">
        <v>2674</v>
      </c>
      <c r="AH229" s="13" t="s">
        <v>2674</v>
      </c>
      <c r="AI229" s="13" t="s">
        <v>2674</v>
      </c>
      <c r="AJ229" s="348" t="s">
        <v>922</v>
      </c>
      <c r="AK229" s="70">
        <v>43577</v>
      </c>
      <c r="AL229" s="71" t="s">
        <v>1090</v>
      </c>
      <c r="AM229" s="73"/>
      <c r="AN229" s="68"/>
      <c r="AO229" s="68"/>
      <c r="AP229" s="67" t="s">
        <v>1402</v>
      </c>
    </row>
    <row r="230" spans="2:42" s="18" customFormat="1" ht="141" hidden="1" customHeight="1" x14ac:dyDescent="0.25">
      <c r="B230" s="64" t="s">
        <v>2319</v>
      </c>
      <c r="C230" s="6" t="s">
        <v>1389</v>
      </c>
      <c r="D230" s="104">
        <v>42934</v>
      </c>
      <c r="E230" s="64" t="s">
        <v>1519</v>
      </c>
      <c r="F230" s="2" t="s">
        <v>1297</v>
      </c>
      <c r="G230" s="31" t="s">
        <v>109</v>
      </c>
      <c r="H230" s="33" t="s">
        <v>110</v>
      </c>
      <c r="I230" s="25" t="s">
        <v>111</v>
      </c>
      <c r="J230" s="25" t="s">
        <v>112</v>
      </c>
      <c r="K230" s="21">
        <v>1</v>
      </c>
      <c r="L230" s="32">
        <v>42979</v>
      </c>
      <c r="M230" s="32">
        <v>43190</v>
      </c>
      <c r="N230" s="4">
        <v>30.142857142857142</v>
      </c>
      <c r="O230" s="58" t="s">
        <v>56</v>
      </c>
      <c r="P230" s="59" t="s">
        <v>57</v>
      </c>
      <c r="Q230" s="188">
        <v>1</v>
      </c>
      <c r="R230" s="5" t="s">
        <v>1842</v>
      </c>
      <c r="S230" s="462">
        <f t="shared" si="4"/>
        <v>184</v>
      </c>
      <c r="T230" s="59"/>
      <c r="U230" s="59"/>
      <c r="V230" s="59"/>
      <c r="W230" s="59"/>
      <c r="X230" s="59"/>
      <c r="Y230" s="31" t="s">
        <v>367</v>
      </c>
      <c r="Z230" s="31" t="s">
        <v>18</v>
      </c>
      <c r="AA230" s="33" t="s">
        <v>18</v>
      </c>
      <c r="AB230" s="25" t="s">
        <v>18</v>
      </c>
      <c r="AC230" s="25" t="s">
        <v>18</v>
      </c>
      <c r="AD230" s="25" t="s">
        <v>2671</v>
      </c>
      <c r="AE230" s="25" t="s">
        <v>2674</v>
      </c>
      <c r="AF230" s="25" t="s">
        <v>2671</v>
      </c>
      <c r="AG230" s="13" t="s">
        <v>2674</v>
      </c>
      <c r="AH230" s="13" t="s">
        <v>2674</v>
      </c>
      <c r="AI230" s="13" t="s">
        <v>2674</v>
      </c>
      <c r="AJ230" s="347" t="s">
        <v>922</v>
      </c>
      <c r="AK230" s="70">
        <v>43577</v>
      </c>
      <c r="AL230" s="71" t="s">
        <v>1090</v>
      </c>
      <c r="AM230" s="73"/>
      <c r="AN230" s="68"/>
      <c r="AO230" s="68"/>
      <c r="AP230" s="67" t="s">
        <v>1402</v>
      </c>
    </row>
    <row r="231" spans="2:42" s="18" customFormat="1" ht="178.5" hidden="1" customHeight="1" x14ac:dyDescent="0.25">
      <c r="B231" s="64" t="s">
        <v>2320</v>
      </c>
      <c r="C231" s="6" t="s">
        <v>1389</v>
      </c>
      <c r="D231" s="104">
        <v>42934</v>
      </c>
      <c r="E231" s="64" t="s">
        <v>1519</v>
      </c>
      <c r="F231" s="2" t="s">
        <v>1297</v>
      </c>
      <c r="G231" s="31" t="s">
        <v>109</v>
      </c>
      <c r="H231" s="33" t="s">
        <v>180</v>
      </c>
      <c r="I231" s="25" t="s">
        <v>181</v>
      </c>
      <c r="J231" s="25" t="s">
        <v>182</v>
      </c>
      <c r="K231" s="21">
        <v>7</v>
      </c>
      <c r="L231" s="32">
        <v>42979</v>
      </c>
      <c r="M231" s="32">
        <v>43190</v>
      </c>
      <c r="N231" s="4">
        <v>30.142857142857142</v>
      </c>
      <c r="O231" s="58" t="s">
        <v>56</v>
      </c>
      <c r="P231" s="59" t="s">
        <v>35</v>
      </c>
      <c r="Q231" s="188">
        <v>7</v>
      </c>
      <c r="R231" s="5" t="s">
        <v>1349</v>
      </c>
      <c r="S231" s="462">
        <f t="shared" si="4"/>
        <v>258</v>
      </c>
      <c r="T231" s="59"/>
      <c r="U231" s="59"/>
      <c r="V231" s="59"/>
      <c r="W231" s="59"/>
      <c r="X231" s="59"/>
      <c r="Y231" s="30" t="s">
        <v>460</v>
      </c>
      <c r="Z231" s="54" t="s">
        <v>18</v>
      </c>
      <c r="AA231" s="33" t="s">
        <v>18</v>
      </c>
      <c r="AB231" s="25" t="s">
        <v>18</v>
      </c>
      <c r="AC231" s="25" t="s">
        <v>18</v>
      </c>
      <c r="AD231" s="25" t="s">
        <v>2671</v>
      </c>
      <c r="AE231" s="25" t="s">
        <v>2674</v>
      </c>
      <c r="AF231" s="25" t="s">
        <v>2671</v>
      </c>
      <c r="AG231" s="13" t="s">
        <v>2674</v>
      </c>
      <c r="AH231" s="13" t="s">
        <v>2674</v>
      </c>
      <c r="AI231" s="13" t="s">
        <v>2674</v>
      </c>
      <c r="AJ231" s="347" t="s">
        <v>922</v>
      </c>
      <c r="AK231" s="70">
        <v>43577</v>
      </c>
      <c r="AL231" s="71" t="s">
        <v>1090</v>
      </c>
      <c r="AM231" s="73"/>
      <c r="AN231" s="68"/>
      <c r="AO231" s="68"/>
      <c r="AP231" s="67" t="s">
        <v>1402</v>
      </c>
    </row>
    <row r="232" spans="2:42" s="18" customFormat="1" ht="150" hidden="1" customHeight="1" x14ac:dyDescent="0.25">
      <c r="B232" s="64" t="s">
        <v>2321</v>
      </c>
      <c r="C232" s="6" t="s">
        <v>1389</v>
      </c>
      <c r="D232" s="104">
        <v>42934</v>
      </c>
      <c r="E232" s="64" t="s">
        <v>1536</v>
      </c>
      <c r="F232" s="2" t="s">
        <v>1298</v>
      </c>
      <c r="G232" s="31" t="s">
        <v>109</v>
      </c>
      <c r="H232" s="33" t="s">
        <v>110</v>
      </c>
      <c r="I232" s="25" t="s">
        <v>111</v>
      </c>
      <c r="J232" s="25" t="s">
        <v>112</v>
      </c>
      <c r="K232" s="21">
        <v>1</v>
      </c>
      <c r="L232" s="32">
        <v>42979</v>
      </c>
      <c r="M232" s="32">
        <v>43190</v>
      </c>
      <c r="N232" s="4">
        <v>30.142857142857142</v>
      </c>
      <c r="O232" s="58" t="s">
        <v>56</v>
      </c>
      <c r="P232" s="59" t="s">
        <v>57</v>
      </c>
      <c r="Q232" s="188">
        <v>1</v>
      </c>
      <c r="R232" s="5" t="s">
        <v>1843</v>
      </c>
      <c r="S232" s="462">
        <f t="shared" si="4"/>
        <v>162</v>
      </c>
      <c r="T232" s="59"/>
      <c r="U232" s="59"/>
      <c r="V232" s="59"/>
      <c r="W232" s="59"/>
      <c r="X232" s="59"/>
      <c r="Y232" s="31" t="s">
        <v>367</v>
      </c>
      <c r="Z232" s="31" t="s">
        <v>18</v>
      </c>
      <c r="AA232" s="33" t="s">
        <v>18</v>
      </c>
      <c r="AB232" s="25" t="s">
        <v>18</v>
      </c>
      <c r="AC232" s="25" t="s">
        <v>18</v>
      </c>
      <c r="AD232" s="25" t="s">
        <v>2671</v>
      </c>
      <c r="AE232" s="25" t="s">
        <v>2674</v>
      </c>
      <c r="AF232" s="25" t="s">
        <v>2671</v>
      </c>
      <c r="AG232" s="13" t="s">
        <v>2674</v>
      </c>
      <c r="AH232" s="13" t="s">
        <v>2674</v>
      </c>
      <c r="AI232" s="13" t="s">
        <v>2674</v>
      </c>
      <c r="AJ232" s="347" t="s">
        <v>922</v>
      </c>
      <c r="AK232" s="70">
        <v>43577</v>
      </c>
      <c r="AL232" s="71" t="s">
        <v>1090</v>
      </c>
      <c r="AM232" s="73"/>
      <c r="AN232" s="68"/>
      <c r="AO232" s="68"/>
      <c r="AP232" s="67" t="s">
        <v>1402</v>
      </c>
    </row>
    <row r="233" spans="2:42" s="18" customFormat="1" ht="171.75" hidden="1" customHeight="1" x14ac:dyDescent="0.25">
      <c r="B233" s="64" t="s">
        <v>2322</v>
      </c>
      <c r="C233" s="6" t="s">
        <v>1389</v>
      </c>
      <c r="D233" s="104">
        <v>42934</v>
      </c>
      <c r="E233" s="64" t="s">
        <v>1536</v>
      </c>
      <c r="F233" s="2" t="s">
        <v>1298</v>
      </c>
      <c r="G233" s="31" t="s">
        <v>109</v>
      </c>
      <c r="H233" s="33" t="s">
        <v>180</v>
      </c>
      <c r="I233" s="25" t="s">
        <v>181</v>
      </c>
      <c r="J233" s="25" t="s">
        <v>182</v>
      </c>
      <c r="K233" s="21">
        <v>7</v>
      </c>
      <c r="L233" s="32">
        <v>42979</v>
      </c>
      <c r="M233" s="32">
        <v>43190</v>
      </c>
      <c r="N233" s="4">
        <v>30.142857142857142</v>
      </c>
      <c r="O233" s="58" t="s">
        <v>56</v>
      </c>
      <c r="P233" s="59" t="s">
        <v>35</v>
      </c>
      <c r="Q233" s="188">
        <v>7</v>
      </c>
      <c r="R233" s="5" t="s">
        <v>1349</v>
      </c>
      <c r="S233" s="462">
        <f t="shared" si="4"/>
        <v>258</v>
      </c>
      <c r="T233" s="59"/>
      <c r="U233" s="59"/>
      <c r="V233" s="59"/>
      <c r="W233" s="59"/>
      <c r="X233" s="59"/>
      <c r="Y233" s="31" t="s">
        <v>460</v>
      </c>
      <c r="Z233" s="54" t="s">
        <v>18</v>
      </c>
      <c r="AA233" s="33" t="s">
        <v>18</v>
      </c>
      <c r="AB233" s="25" t="s">
        <v>18</v>
      </c>
      <c r="AC233" s="25" t="s">
        <v>18</v>
      </c>
      <c r="AD233" s="25" t="s">
        <v>2671</v>
      </c>
      <c r="AE233" s="25" t="s">
        <v>2674</v>
      </c>
      <c r="AF233" s="25" t="s">
        <v>2671</v>
      </c>
      <c r="AG233" s="13" t="s">
        <v>2674</v>
      </c>
      <c r="AH233" s="13" t="s">
        <v>2674</v>
      </c>
      <c r="AI233" s="13" t="s">
        <v>2674</v>
      </c>
      <c r="AJ233" s="347" t="s">
        <v>922</v>
      </c>
      <c r="AK233" s="70">
        <v>43577</v>
      </c>
      <c r="AL233" s="71" t="s">
        <v>1090</v>
      </c>
      <c r="AM233" s="73"/>
      <c r="AN233" s="68"/>
      <c r="AO233" s="68"/>
      <c r="AP233" s="67" t="s">
        <v>1402</v>
      </c>
    </row>
    <row r="234" spans="2:42" s="18" customFormat="1" ht="321.75" hidden="1" customHeight="1" x14ac:dyDescent="0.25">
      <c r="B234" s="64" t="s">
        <v>2323</v>
      </c>
      <c r="C234" s="6" t="s">
        <v>1389</v>
      </c>
      <c r="D234" s="104">
        <v>42934</v>
      </c>
      <c r="E234" s="64" t="s">
        <v>1529</v>
      </c>
      <c r="F234" s="2" t="s">
        <v>1299</v>
      </c>
      <c r="G234" s="31" t="s">
        <v>498</v>
      </c>
      <c r="H234" s="31" t="s">
        <v>509</v>
      </c>
      <c r="I234" s="25" t="s">
        <v>510</v>
      </c>
      <c r="J234" s="25" t="s">
        <v>511</v>
      </c>
      <c r="K234" s="21">
        <v>100</v>
      </c>
      <c r="L234" s="32">
        <v>42962</v>
      </c>
      <c r="M234" s="32">
        <v>43454</v>
      </c>
      <c r="N234" s="4">
        <v>70.285714285714292</v>
      </c>
      <c r="O234" s="58" t="s">
        <v>56</v>
      </c>
      <c r="P234" s="59" t="s">
        <v>35</v>
      </c>
      <c r="Q234" s="190">
        <v>100</v>
      </c>
      <c r="R234" s="5" t="s">
        <v>1350</v>
      </c>
      <c r="S234" s="462">
        <f t="shared" si="4"/>
        <v>260</v>
      </c>
      <c r="T234" s="59"/>
      <c r="U234" s="59"/>
      <c r="V234" s="59"/>
      <c r="W234" s="59"/>
      <c r="X234" s="59"/>
      <c r="Y234" s="30" t="s">
        <v>512</v>
      </c>
      <c r="Z234" s="31" t="s">
        <v>18</v>
      </c>
      <c r="AA234" s="31" t="s">
        <v>18</v>
      </c>
      <c r="AB234" s="31" t="s">
        <v>18</v>
      </c>
      <c r="AC234" s="31" t="s">
        <v>18</v>
      </c>
      <c r="AD234" s="25" t="s">
        <v>2671</v>
      </c>
      <c r="AE234" s="25" t="s">
        <v>2674</v>
      </c>
      <c r="AF234" s="25" t="s">
        <v>2671</v>
      </c>
      <c r="AG234" s="13" t="s">
        <v>2674</v>
      </c>
      <c r="AH234" s="13" t="s">
        <v>2674</v>
      </c>
      <c r="AI234" s="13" t="s">
        <v>2674</v>
      </c>
      <c r="AJ234" s="348" t="s">
        <v>922</v>
      </c>
      <c r="AK234" s="70">
        <v>43577</v>
      </c>
      <c r="AL234" s="71" t="s">
        <v>1090</v>
      </c>
      <c r="AM234" s="73"/>
      <c r="AN234" s="68"/>
      <c r="AO234" s="68"/>
      <c r="AP234" s="67" t="s">
        <v>1402</v>
      </c>
    </row>
    <row r="235" spans="2:42" s="18" customFormat="1" ht="133.5" hidden="1" customHeight="1" x14ac:dyDescent="0.25">
      <c r="B235" s="64" t="s">
        <v>2324</v>
      </c>
      <c r="C235" s="6" t="s">
        <v>1389</v>
      </c>
      <c r="D235" s="104">
        <v>42934</v>
      </c>
      <c r="E235" s="64" t="s">
        <v>1529</v>
      </c>
      <c r="F235" s="2" t="s">
        <v>1299</v>
      </c>
      <c r="G235" s="31" t="s">
        <v>498</v>
      </c>
      <c r="H235" s="31" t="s">
        <v>499</v>
      </c>
      <c r="I235" s="25" t="s">
        <v>500</v>
      </c>
      <c r="J235" s="25" t="s">
        <v>88</v>
      </c>
      <c r="K235" s="21">
        <v>1</v>
      </c>
      <c r="L235" s="32">
        <v>42962</v>
      </c>
      <c r="M235" s="32">
        <v>43039</v>
      </c>
      <c r="N235" s="4">
        <v>11</v>
      </c>
      <c r="O235" s="59" t="s">
        <v>501</v>
      </c>
      <c r="P235" s="59"/>
      <c r="Q235" s="190">
        <v>1</v>
      </c>
      <c r="R235" s="5" t="s">
        <v>1351</v>
      </c>
      <c r="S235" s="462">
        <f t="shared" si="4"/>
        <v>286</v>
      </c>
      <c r="T235" s="59"/>
      <c r="U235" s="59"/>
      <c r="V235" s="59"/>
      <c r="W235" s="59"/>
      <c r="X235" s="59"/>
      <c r="Y235" s="31" t="s">
        <v>18</v>
      </c>
      <c r="Z235" s="31" t="s">
        <v>18</v>
      </c>
      <c r="AA235" s="31" t="s">
        <v>18</v>
      </c>
      <c r="AB235" s="31" t="s">
        <v>18</v>
      </c>
      <c r="AC235" s="31" t="s">
        <v>18</v>
      </c>
      <c r="AD235" s="25" t="s">
        <v>2671</v>
      </c>
      <c r="AE235" s="25" t="s">
        <v>2674</v>
      </c>
      <c r="AF235" s="25" t="s">
        <v>2671</v>
      </c>
      <c r="AG235" s="13" t="s">
        <v>2674</v>
      </c>
      <c r="AH235" s="13" t="s">
        <v>2674</v>
      </c>
      <c r="AI235" s="13" t="s">
        <v>2674</v>
      </c>
      <c r="AJ235" s="348" t="s">
        <v>922</v>
      </c>
      <c r="AK235" s="70">
        <v>43577</v>
      </c>
      <c r="AL235" s="71" t="s">
        <v>1090</v>
      </c>
      <c r="AM235" s="73"/>
      <c r="AN235" s="68"/>
      <c r="AO235" s="68"/>
      <c r="AP235" s="67" t="s">
        <v>1402</v>
      </c>
    </row>
    <row r="236" spans="2:42" s="18" customFormat="1" ht="328.5" hidden="1" customHeight="1" x14ac:dyDescent="0.25">
      <c r="B236" s="64" t="s">
        <v>2325</v>
      </c>
      <c r="C236" s="6" t="s">
        <v>1389</v>
      </c>
      <c r="D236" s="104">
        <v>42934</v>
      </c>
      <c r="E236" s="64" t="s">
        <v>1530</v>
      </c>
      <c r="F236" s="2" t="s">
        <v>1300</v>
      </c>
      <c r="G236" s="31" t="s">
        <v>473</v>
      </c>
      <c r="H236" s="31" t="s">
        <v>474</v>
      </c>
      <c r="I236" s="25" t="s">
        <v>475</v>
      </c>
      <c r="J236" s="25" t="s">
        <v>476</v>
      </c>
      <c r="K236" s="21">
        <v>100</v>
      </c>
      <c r="L236" s="32">
        <v>42962</v>
      </c>
      <c r="M236" s="32">
        <v>43039</v>
      </c>
      <c r="N236" s="4">
        <v>11</v>
      </c>
      <c r="O236" s="58" t="s">
        <v>56</v>
      </c>
      <c r="P236" s="59" t="s">
        <v>57</v>
      </c>
      <c r="Q236" s="305">
        <v>94</v>
      </c>
      <c r="R236" s="5" t="s">
        <v>1943</v>
      </c>
      <c r="S236" s="462">
        <f t="shared" si="4"/>
        <v>376</v>
      </c>
      <c r="T236" s="59"/>
      <c r="U236" s="59"/>
      <c r="V236" s="59"/>
      <c r="W236" s="59"/>
      <c r="X236" s="59"/>
      <c r="Y236" s="30" t="s">
        <v>477</v>
      </c>
      <c r="Z236" s="31" t="s">
        <v>478</v>
      </c>
      <c r="AA236" s="31" t="s">
        <v>479</v>
      </c>
      <c r="AB236" s="25" t="s">
        <v>1688</v>
      </c>
      <c r="AC236" s="25" t="s">
        <v>2698</v>
      </c>
      <c r="AD236" s="25" t="s">
        <v>2685</v>
      </c>
      <c r="AE236" s="25" t="s">
        <v>2699</v>
      </c>
      <c r="AF236" s="25" t="s">
        <v>2685</v>
      </c>
      <c r="AG236" s="13" t="s">
        <v>2700</v>
      </c>
      <c r="AH236" s="13" t="s">
        <v>2700</v>
      </c>
      <c r="AI236" s="13" t="s">
        <v>2700</v>
      </c>
      <c r="AJ236" s="67" t="s">
        <v>1403</v>
      </c>
      <c r="AK236" s="70">
        <v>43944</v>
      </c>
      <c r="AL236" s="71" t="s">
        <v>2661</v>
      </c>
      <c r="AM236" s="70">
        <v>43873</v>
      </c>
      <c r="AN236" s="25" t="s">
        <v>2698</v>
      </c>
      <c r="AO236" s="68" t="s">
        <v>3323</v>
      </c>
      <c r="AP236" s="69" t="s">
        <v>2940</v>
      </c>
    </row>
    <row r="237" spans="2:42" s="18" customFormat="1" ht="116.25" hidden="1" customHeight="1" x14ac:dyDescent="0.25">
      <c r="B237" s="64" t="s">
        <v>2326</v>
      </c>
      <c r="C237" s="6" t="s">
        <v>1389</v>
      </c>
      <c r="D237" s="104">
        <v>42934</v>
      </c>
      <c r="E237" s="64" t="s">
        <v>1530</v>
      </c>
      <c r="F237" s="2" t="s">
        <v>1300</v>
      </c>
      <c r="G237" s="31" t="s">
        <v>480</v>
      </c>
      <c r="H237" s="31" t="s">
        <v>481</v>
      </c>
      <c r="I237" s="25" t="s">
        <v>482</v>
      </c>
      <c r="J237" s="25" t="s">
        <v>483</v>
      </c>
      <c r="K237" s="21">
        <v>1</v>
      </c>
      <c r="L237" s="32">
        <v>42962</v>
      </c>
      <c r="M237" s="32">
        <v>43281</v>
      </c>
      <c r="N237" s="4">
        <v>45.571428571428569</v>
      </c>
      <c r="O237" s="58" t="s">
        <v>56</v>
      </c>
      <c r="P237" s="59" t="s">
        <v>57</v>
      </c>
      <c r="Q237" s="190">
        <v>1</v>
      </c>
      <c r="R237" s="5" t="s">
        <v>1346</v>
      </c>
      <c r="S237" s="462">
        <f t="shared" si="4"/>
        <v>349</v>
      </c>
      <c r="T237" s="59"/>
      <c r="U237" s="59"/>
      <c r="V237" s="59"/>
      <c r="W237" s="59"/>
      <c r="X237" s="59"/>
      <c r="Y237" s="31" t="s">
        <v>484</v>
      </c>
      <c r="Z237" s="54" t="s">
        <v>18</v>
      </c>
      <c r="AA237" s="31" t="s">
        <v>18</v>
      </c>
      <c r="AB237" s="25" t="s">
        <v>1631</v>
      </c>
      <c r="AC237" s="25" t="s">
        <v>1619</v>
      </c>
      <c r="AD237" s="25" t="s">
        <v>2671</v>
      </c>
      <c r="AE237" s="25" t="s">
        <v>2674</v>
      </c>
      <c r="AF237" s="25" t="s">
        <v>2671</v>
      </c>
      <c r="AG237" s="13" t="s">
        <v>2674</v>
      </c>
      <c r="AH237" s="13" t="s">
        <v>2674</v>
      </c>
      <c r="AI237" s="13" t="s">
        <v>2674</v>
      </c>
      <c r="AJ237" s="350" t="s">
        <v>922</v>
      </c>
      <c r="AK237" s="70">
        <v>43567</v>
      </c>
      <c r="AL237" s="71" t="s">
        <v>1090</v>
      </c>
      <c r="AM237" s="73"/>
      <c r="AN237" s="68"/>
      <c r="AO237" s="68"/>
      <c r="AP237" s="67" t="s">
        <v>1402</v>
      </c>
    </row>
    <row r="238" spans="2:42" s="18" customFormat="1" ht="103.5" hidden="1" customHeight="1" x14ac:dyDescent="0.25">
      <c r="B238" s="64" t="s">
        <v>2327</v>
      </c>
      <c r="C238" s="6" t="s">
        <v>1389</v>
      </c>
      <c r="D238" s="104">
        <v>42934</v>
      </c>
      <c r="E238" s="64" t="s">
        <v>1530</v>
      </c>
      <c r="F238" s="2" t="s">
        <v>1300</v>
      </c>
      <c r="G238" s="31" t="s">
        <v>502</v>
      </c>
      <c r="H238" s="31" t="s">
        <v>503</v>
      </c>
      <c r="I238" s="54" t="s">
        <v>504</v>
      </c>
      <c r="J238" s="31" t="s">
        <v>505</v>
      </c>
      <c r="K238" s="21">
        <v>1</v>
      </c>
      <c r="L238" s="32">
        <v>42957</v>
      </c>
      <c r="M238" s="32">
        <v>43038</v>
      </c>
      <c r="N238" s="4">
        <v>11.571428571428571</v>
      </c>
      <c r="O238" s="58" t="s">
        <v>78</v>
      </c>
      <c r="P238" s="59"/>
      <c r="Q238" s="190">
        <v>1</v>
      </c>
      <c r="R238" s="5" t="s">
        <v>1347</v>
      </c>
      <c r="S238" s="462">
        <f t="shared" si="4"/>
        <v>258</v>
      </c>
      <c r="T238" s="59"/>
      <c r="U238" s="59"/>
      <c r="V238" s="59"/>
      <c r="W238" s="59"/>
      <c r="X238" s="59"/>
      <c r="Y238" s="54" t="s">
        <v>18</v>
      </c>
      <c r="Z238" s="54" t="s">
        <v>18</v>
      </c>
      <c r="AA238" s="54" t="s">
        <v>18</v>
      </c>
      <c r="AB238" s="54" t="s">
        <v>18</v>
      </c>
      <c r="AC238" s="54" t="s">
        <v>18</v>
      </c>
      <c r="AD238" s="25" t="s">
        <v>2671</v>
      </c>
      <c r="AE238" s="25" t="s">
        <v>2674</v>
      </c>
      <c r="AF238" s="25" t="s">
        <v>2671</v>
      </c>
      <c r="AG238" s="13" t="s">
        <v>2674</v>
      </c>
      <c r="AH238" s="13" t="s">
        <v>2674</v>
      </c>
      <c r="AI238" s="13" t="s">
        <v>2674</v>
      </c>
      <c r="AJ238" s="348" t="s">
        <v>922</v>
      </c>
      <c r="AK238" s="70">
        <v>43577</v>
      </c>
      <c r="AL238" s="71" t="s">
        <v>1090</v>
      </c>
      <c r="AM238" s="73"/>
      <c r="AN238" s="68"/>
      <c r="AO238" s="68"/>
      <c r="AP238" s="67" t="s">
        <v>1402</v>
      </c>
    </row>
    <row r="239" spans="2:42" s="18" customFormat="1" ht="100.5" hidden="1" customHeight="1" x14ac:dyDescent="0.25">
      <c r="B239" s="64" t="s">
        <v>2328</v>
      </c>
      <c r="C239" s="6" t="s">
        <v>1389</v>
      </c>
      <c r="D239" s="104">
        <v>42934</v>
      </c>
      <c r="E239" s="64" t="s">
        <v>1531</v>
      </c>
      <c r="F239" s="2" t="s">
        <v>1301</v>
      </c>
      <c r="G239" s="31" t="s">
        <v>485</v>
      </c>
      <c r="H239" s="31" t="s">
        <v>486</v>
      </c>
      <c r="I239" s="54" t="s">
        <v>487</v>
      </c>
      <c r="J239" s="31" t="s">
        <v>488</v>
      </c>
      <c r="K239" s="21">
        <v>1</v>
      </c>
      <c r="L239" s="32">
        <v>42979</v>
      </c>
      <c r="M239" s="32">
        <v>43281</v>
      </c>
      <c r="N239" s="4">
        <v>43.142857142857146</v>
      </c>
      <c r="O239" s="58" t="s">
        <v>56</v>
      </c>
      <c r="P239" s="59" t="s">
        <v>57</v>
      </c>
      <c r="Q239" s="190">
        <v>1</v>
      </c>
      <c r="R239" s="5" t="s">
        <v>1348</v>
      </c>
      <c r="S239" s="462">
        <f t="shared" si="4"/>
        <v>127</v>
      </c>
      <c r="T239" s="59"/>
      <c r="U239" s="59"/>
      <c r="V239" s="59"/>
      <c r="W239" s="59"/>
      <c r="X239" s="59"/>
      <c r="Y239" s="31" t="s">
        <v>484</v>
      </c>
      <c r="Z239" s="54" t="s">
        <v>18</v>
      </c>
      <c r="AA239" s="54" t="s">
        <v>18</v>
      </c>
      <c r="AB239" s="54" t="s">
        <v>18</v>
      </c>
      <c r="AC239" s="31" t="s">
        <v>18</v>
      </c>
      <c r="AD239" s="25" t="s">
        <v>2671</v>
      </c>
      <c r="AE239" s="25" t="s">
        <v>2674</v>
      </c>
      <c r="AF239" s="25" t="s">
        <v>2671</v>
      </c>
      <c r="AG239" s="13" t="s">
        <v>2674</v>
      </c>
      <c r="AH239" s="13" t="s">
        <v>2674</v>
      </c>
      <c r="AI239" s="13" t="s">
        <v>2674</v>
      </c>
      <c r="AJ239" s="347" t="s">
        <v>922</v>
      </c>
      <c r="AK239" s="70">
        <v>43577</v>
      </c>
      <c r="AL239" s="71" t="s">
        <v>1090</v>
      </c>
      <c r="AM239" s="73"/>
      <c r="AN239" s="13"/>
      <c r="AO239" s="13"/>
      <c r="AP239" s="67" t="s">
        <v>1402</v>
      </c>
    </row>
    <row r="240" spans="2:42" s="18" customFormat="1" ht="122.25" hidden="1" customHeight="1" x14ac:dyDescent="0.25">
      <c r="B240" s="64" t="s">
        <v>2329</v>
      </c>
      <c r="C240" s="6" t="s">
        <v>1389</v>
      </c>
      <c r="D240" s="104">
        <v>42934</v>
      </c>
      <c r="E240" s="64" t="s">
        <v>1531</v>
      </c>
      <c r="F240" s="2" t="s">
        <v>1301</v>
      </c>
      <c r="G240" s="31" t="s">
        <v>506</v>
      </c>
      <c r="H240" s="31" t="s">
        <v>507</v>
      </c>
      <c r="I240" s="54" t="s">
        <v>508</v>
      </c>
      <c r="J240" s="31" t="s">
        <v>488</v>
      </c>
      <c r="K240" s="21">
        <v>1</v>
      </c>
      <c r="L240" s="32">
        <v>42977</v>
      </c>
      <c r="M240" s="32">
        <v>43131</v>
      </c>
      <c r="N240" s="4">
        <v>22</v>
      </c>
      <c r="O240" s="8" t="s">
        <v>154</v>
      </c>
      <c r="P240" s="6" t="s">
        <v>78</v>
      </c>
      <c r="Q240" s="190">
        <v>1</v>
      </c>
      <c r="R240" s="5" t="s">
        <v>1348</v>
      </c>
      <c r="S240" s="462">
        <f t="shared" si="4"/>
        <v>127</v>
      </c>
      <c r="T240" s="6"/>
      <c r="U240" s="6"/>
      <c r="V240" s="6"/>
      <c r="W240" s="6"/>
      <c r="X240" s="6"/>
      <c r="Y240" s="31" t="s">
        <v>484</v>
      </c>
      <c r="Z240" s="54" t="s">
        <v>18</v>
      </c>
      <c r="AA240" s="54" t="s">
        <v>18</v>
      </c>
      <c r="AB240" s="54" t="s">
        <v>18</v>
      </c>
      <c r="AC240" s="31" t="s">
        <v>18</v>
      </c>
      <c r="AD240" s="25" t="s">
        <v>2671</v>
      </c>
      <c r="AE240" s="25" t="s">
        <v>2674</v>
      </c>
      <c r="AF240" s="25" t="s">
        <v>2671</v>
      </c>
      <c r="AG240" s="13" t="s">
        <v>2674</v>
      </c>
      <c r="AH240" s="13" t="s">
        <v>2674</v>
      </c>
      <c r="AI240" s="13" t="s">
        <v>2674</v>
      </c>
      <c r="AJ240" s="347" t="s">
        <v>922</v>
      </c>
      <c r="AK240" s="70">
        <v>43577</v>
      </c>
      <c r="AL240" s="71" t="s">
        <v>1090</v>
      </c>
      <c r="AM240" s="73"/>
      <c r="AN240" s="13"/>
      <c r="AO240" s="13"/>
      <c r="AP240" s="67" t="s">
        <v>1402</v>
      </c>
    </row>
    <row r="241" spans="2:42" s="18" customFormat="1" ht="120" hidden="1" customHeight="1" x14ac:dyDescent="0.25">
      <c r="B241" s="64" t="s">
        <v>2330</v>
      </c>
      <c r="C241" s="6" t="s">
        <v>1389</v>
      </c>
      <c r="D241" s="104">
        <v>42934</v>
      </c>
      <c r="E241" s="64" t="s">
        <v>1533</v>
      </c>
      <c r="F241" s="2" t="s">
        <v>1302</v>
      </c>
      <c r="G241" s="31" t="s">
        <v>489</v>
      </c>
      <c r="H241" s="33" t="s">
        <v>490</v>
      </c>
      <c r="I241" s="54" t="s">
        <v>491</v>
      </c>
      <c r="J241" s="31" t="s">
        <v>492</v>
      </c>
      <c r="K241" s="21">
        <v>1</v>
      </c>
      <c r="L241" s="32">
        <v>42979</v>
      </c>
      <c r="M241" s="32">
        <v>43281</v>
      </c>
      <c r="N241" s="4">
        <v>43.142857142857146</v>
      </c>
      <c r="O241" s="58" t="s">
        <v>56</v>
      </c>
      <c r="P241" s="59" t="s">
        <v>57</v>
      </c>
      <c r="Q241" s="190">
        <v>1</v>
      </c>
      <c r="R241" s="5" t="s">
        <v>1844</v>
      </c>
      <c r="S241" s="462">
        <f t="shared" si="4"/>
        <v>375</v>
      </c>
      <c r="T241" s="59"/>
      <c r="U241" s="59"/>
      <c r="V241" s="59"/>
      <c r="W241" s="59"/>
      <c r="X241" s="59"/>
      <c r="Y241" s="31" t="s">
        <v>493</v>
      </c>
      <c r="Z241" s="31" t="s">
        <v>18</v>
      </c>
      <c r="AA241" s="33" t="s">
        <v>18</v>
      </c>
      <c r="AB241" s="31" t="s">
        <v>18</v>
      </c>
      <c r="AC241" s="31" t="s">
        <v>18</v>
      </c>
      <c r="AD241" s="25" t="s">
        <v>2671</v>
      </c>
      <c r="AE241" s="25" t="s">
        <v>2674</v>
      </c>
      <c r="AF241" s="25" t="s">
        <v>2671</v>
      </c>
      <c r="AG241" s="13" t="s">
        <v>2674</v>
      </c>
      <c r="AH241" s="13" t="s">
        <v>2674</v>
      </c>
      <c r="AI241" s="13" t="s">
        <v>2674</v>
      </c>
      <c r="AJ241" s="347" t="s">
        <v>922</v>
      </c>
      <c r="AK241" s="70">
        <v>43577</v>
      </c>
      <c r="AL241" s="71" t="s">
        <v>1090</v>
      </c>
      <c r="AM241" s="73"/>
      <c r="AN241" s="68"/>
      <c r="AO241" s="68"/>
      <c r="AP241" s="67" t="s">
        <v>1402</v>
      </c>
    </row>
    <row r="242" spans="2:42" s="18" customFormat="1" ht="120" hidden="1" customHeight="1" x14ac:dyDescent="0.25">
      <c r="B242" s="64" t="s">
        <v>2331</v>
      </c>
      <c r="C242" s="6" t="s">
        <v>1389</v>
      </c>
      <c r="D242" s="104">
        <v>42934</v>
      </c>
      <c r="E242" s="64" t="s">
        <v>1533</v>
      </c>
      <c r="F242" s="2" t="s">
        <v>1302</v>
      </c>
      <c r="G242" s="31" t="s">
        <v>494</v>
      </c>
      <c r="H242" s="33" t="s">
        <v>495</v>
      </c>
      <c r="I242" s="54" t="s">
        <v>496</v>
      </c>
      <c r="J242" s="31" t="s">
        <v>497</v>
      </c>
      <c r="K242" s="21">
        <v>3</v>
      </c>
      <c r="L242" s="32">
        <v>42979</v>
      </c>
      <c r="M242" s="32">
        <v>43281</v>
      </c>
      <c r="N242" s="4">
        <v>43.142857142857146</v>
      </c>
      <c r="O242" s="58" t="s">
        <v>56</v>
      </c>
      <c r="P242" s="59" t="s">
        <v>35</v>
      </c>
      <c r="Q242" s="190">
        <v>3</v>
      </c>
      <c r="R242" s="5" t="s">
        <v>1345</v>
      </c>
      <c r="S242" s="462">
        <f t="shared" si="4"/>
        <v>370</v>
      </c>
      <c r="T242" s="59"/>
      <c r="U242" s="59"/>
      <c r="V242" s="59"/>
      <c r="W242" s="59"/>
      <c r="X242" s="59"/>
      <c r="Y242" s="30" t="s">
        <v>484</v>
      </c>
      <c r="Z242" s="31" t="s">
        <v>18</v>
      </c>
      <c r="AA242" s="33" t="s">
        <v>18</v>
      </c>
      <c r="AB242" s="31" t="s">
        <v>18</v>
      </c>
      <c r="AC242" s="31" t="s">
        <v>18</v>
      </c>
      <c r="AD242" s="25" t="s">
        <v>2671</v>
      </c>
      <c r="AE242" s="25" t="s">
        <v>2674</v>
      </c>
      <c r="AF242" s="25" t="s">
        <v>2671</v>
      </c>
      <c r="AG242" s="13" t="s">
        <v>2674</v>
      </c>
      <c r="AH242" s="13" t="s">
        <v>2674</v>
      </c>
      <c r="AI242" s="13" t="s">
        <v>2674</v>
      </c>
      <c r="AJ242" s="347" t="s">
        <v>922</v>
      </c>
      <c r="AK242" s="70">
        <v>43577</v>
      </c>
      <c r="AL242" s="71" t="s">
        <v>1090</v>
      </c>
      <c r="AM242" s="73"/>
      <c r="AN242" s="68"/>
      <c r="AO242" s="68"/>
      <c r="AP242" s="67" t="s">
        <v>1402</v>
      </c>
    </row>
    <row r="243" spans="2:42" s="18" customFormat="1" ht="123" hidden="1" customHeight="1" x14ac:dyDescent="0.25">
      <c r="B243" s="64" t="s">
        <v>2332</v>
      </c>
      <c r="C243" s="59" t="s">
        <v>2117</v>
      </c>
      <c r="D243" s="59"/>
      <c r="E243" s="64" t="s">
        <v>1519</v>
      </c>
      <c r="F243" s="54" t="s">
        <v>1287</v>
      </c>
      <c r="G243" s="39" t="s">
        <v>650</v>
      </c>
      <c r="H243" s="39" t="s">
        <v>651</v>
      </c>
      <c r="I243" s="3" t="s">
        <v>652</v>
      </c>
      <c r="J243" s="39" t="s">
        <v>653</v>
      </c>
      <c r="K243" s="23">
        <v>44</v>
      </c>
      <c r="L243" s="40" t="s">
        <v>654</v>
      </c>
      <c r="M243" s="178">
        <v>43454</v>
      </c>
      <c r="N243" s="4">
        <v>24.14</v>
      </c>
      <c r="O243" s="6" t="s">
        <v>29</v>
      </c>
      <c r="P243" s="59"/>
      <c r="Q243" s="188">
        <v>44</v>
      </c>
      <c r="R243" s="5" t="s">
        <v>1352</v>
      </c>
      <c r="S243" s="462">
        <f t="shared" si="4"/>
        <v>363</v>
      </c>
      <c r="T243" s="59"/>
      <c r="U243" s="59"/>
      <c r="V243" s="59"/>
      <c r="W243" s="59"/>
      <c r="X243" s="59"/>
      <c r="Y243" s="31" t="s">
        <v>655</v>
      </c>
      <c r="Z243" s="39" t="s">
        <v>18</v>
      </c>
      <c r="AA243" s="39" t="s">
        <v>18</v>
      </c>
      <c r="AB243" s="39" t="s">
        <v>18</v>
      </c>
      <c r="AC243" s="31" t="s">
        <v>18</v>
      </c>
      <c r="AD243" s="25" t="s">
        <v>2671</v>
      </c>
      <c r="AE243" s="25" t="s">
        <v>2674</v>
      </c>
      <c r="AF243" s="25" t="s">
        <v>2671</v>
      </c>
      <c r="AG243" s="13" t="s">
        <v>2674</v>
      </c>
      <c r="AH243" s="13" t="s">
        <v>2674</v>
      </c>
      <c r="AI243" s="13" t="s">
        <v>2674</v>
      </c>
      <c r="AJ243" s="347" t="s">
        <v>922</v>
      </c>
      <c r="AK243" s="70">
        <v>43577</v>
      </c>
      <c r="AL243" s="71" t="s">
        <v>1090</v>
      </c>
      <c r="AM243" s="73"/>
      <c r="AN243" s="68" t="s">
        <v>1119</v>
      </c>
      <c r="AO243" s="68"/>
      <c r="AP243" s="67" t="s">
        <v>1402</v>
      </c>
    </row>
    <row r="244" spans="2:42" s="18" customFormat="1" ht="117.75" hidden="1" customHeight="1" x14ac:dyDescent="0.25">
      <c r="B244" s="64" t="s">
        <v>2333</v>
      </c>
      <c r="C244" s="59" t="s">
        <v>2117</v>
      </c>
      <c r="D244" s="59"/>
      <c r="E244" s="64" t="s">
        <v>1519</v>
      </c>
      <c r="F244" s="54" t="s">
        <v>1287</v>
      </c>
      <c r="G244" s="39" t="s">
        <v>656</v>
      </c>
      <c r="H244" s="39" t="s">
        <v>651</v>
      </c>
      <c r="I244" s="3" t="s">
        <v>657</v>
      </c>
      <c r="J244" s="39" t="s">
        <v>658</v>
      </c>
      <c r="K244" s="23">
        <v>44</v>
      </c>
      <c r="L244" s="40" t="s">
        <v>654</v>
      </c>
      <c r="M244" s="178">
        <v>43454</v>
      </c>
      <c r="N244" s="4">
        <v>24.14</v>
      </c>
      <c r="O244" s="6" t="s">
        <v>29</v>
      </c>
      <c r="P244" s="59"/>
      <c r="Q244" s="188">
        <v>44</v>
      </c>
      <c r="R244" s="5" t="s">
        <v>1352</v>
      </c>
      <c r="S244" s="462">
        <f t="shared" si="4"/>
        <v>363</v>
      </c>
      <c r="T244" s="59"/>
      <c r="U244" s="59"/>
      <c r="V244" s="59"/>
      <c r="W244" s="59"/>
      <c r="X244" s="59"/>
      <c r="Y244" s="31" t="s">
        <v>655</v>
      </c>
      <c r="Z244" s="39" t="s">
        <v>18</v>
      </c>
      <c r="AA244" s="39" t="s">
        <v>18</v>
      </c>
      <c r="AB244" s="39" t="s">
        <v>18</v>
      </c>
      <c r="AC244" s="31" t="s">
        <v>18</v>
      </c>
      <c r="AD244" s="25" t="s">
        <v>2671</v>
      </c>
      <c r="AE244" s="25" t="s">
        <v>2674</v>
      </c>
      <c r="AF244" s="25" t="s">
        <v>2671</v>
      </c>
      <c r="AG244" s="13" t="s">
        <v>2674</v>
      </c>
      <c r="AH244" s="13" t="s">
        <v>2674</v>
      </c>
      <c r="AI244" s="13" t="s">
        <v>2674</v>
      </c>
      <c r="AJ244" s="347" t="s">
        <v>922</v>
      </c>
      <c r="AK244" s="70">
        <v>43577</v>
      </c>
      <c r="AL244" s="71" t="s">
        <v>1090</v>
      </c>
      <c r="AM244" s="73"/>
      <c r="AN244" s="68" t="s">
        <v>1119</v>
      </c>
      <c r="AO244" s="68"/>
      <c r="AP244" s="67" t="s">
        <v>1402</v>
      </c>
    </row>
    <row r="245" spans="2:42" s="18" customFormat="1" ht="83.25" hidden="1" customHeight="1" x14ac:dyDescent="0.25">
      <c r="B245" s="64" t="s">
        <v>2334</v>
      </c>
      <c r="C245" s="59" t="s">
        <v>2117</v>
      </c>
      <c r="D245" s="59"/>
      <c r="E245" s="64" t="s">
        <v>1607</v>
      </c>
      <c r="F245" s="54" t="s">
        <v>1288</v>
      </c>
      <c r="G245" s="39" t="s">
        <v>659</v>
      </c>
      <c r="H245" s="39" t="s">
        <v>660</v>
      </c>
      <c r="I245" s="3" t="s">
        <v>661</v>
      </c>
      <c r="J245" s="39" t="s">
        <v>662</v>
      </c>
      <c r="K245" s="23">
        <v>6</v>
      </c>
      <c r="L245" s="40" t="s">
        <v>654</v>
      </c>
      <c r="M245" s="178">
        <v>43454</v>
      </c>
      <c r="N245" s="4">
        <v>24.14</v>
      </c>
      <c r="O245" s="6" t="s">
        <v>29</v>
      </c>
      <c r="P245" s="59"/>
      <c r="Q245" s="188">
        <v>6</v>
      </c>
      <c r="R245" s="5" t="s">
        <v>1353</v>
      </c>
      <c r="S245" s="462">
        <f t="shared" si="4"/>
        <v>268</v>
      </c>
      <c r="T245" s="59"/>
      <c r="U245" s="59"/>
      <c r="V245" s="59"/>
      <c r="W245" s="59"/>
      <c r="X245" s="59"/>
      <c r="Y245" s="31" t="s">
        <v>663</v>
      </c>
      <c r="Z245" s="39" t="s">
        <v>18</v>
      </c>
      <c r="AA245" s="39" t="s">
        <v>18</v>
      </c>
      <c r="AB245" s="39" t="s">
        <v>18</v>
      </c>
      <c r="AC245" s="31" t="s">
        <v>18</v>
      </c>
      <c r="AD245" s="25" t="s">
        <v>2671</v>
      </c>
      <c r="AE245" s="25" t="s">
        <v>2674</v>
      </c>
      <c r="AF245" s="25" t="s">
        <v>2671</v>
      </c>
      <c r="AG245" s="13" t="s">
        <v>2674</v>
      </c>
      <c r="AH245" s="13" t="s">
        <v>2674</v>
      </c>
      <c r="AI245" s="13" t="s">
        <v>2674</v>
      </c>
      <c r="AJ245" s="347" t="s">
        <v>922</v>
      </c>
      <c r="AK245" s="70">
        <v>43577</v>
      </c>
      <c r="AL245" s="71" t="s">
        <v>1090</v>
      </c>
      <c r="AM245" s="73"/>
      <c r="AN245" s="68" t="s">
        <v>1119</v>
      </c>
      <c r="AO245" s="68"/>
      <c r="AP245" s="67" t="s">
        <v>1402</v>
      </c>
    </row>
    <row r="246" spans="2:42" s="18" customFormat="1" ht="97.5" hidden="1" customHeight="1" x14ac:dyDescent="0.25">
      <c r="B246" s="64" t="s">
        <v>2335</v>
      </c>
      <c r="C246" s="59" t="s">
        <v>2117</v>
      </c>
      <c r="D246" s="59"/>
      <c r="E246" s="64" t="s">
        <v>1607</v>
      </c>
      <c r="F246" s="54" t="s">
        <v>1288</v>
      </c>
      <c r="G246" s="39" t="s">
        <v>659</v>
      </c>
      <c r="H246" s="39" t="s">
        <v>660</v>
      </c>
      <c r="I246" s="3" t="s">
        <v>664</v>
      </c>
      <c r="J246" s="39" t="s">
        <v>665</v>
      </c>
      <c r="K246" s="23">
        <v>6</v>
      </c>
      <c r="L246" s="40" t="s">
        <v>654</v>
      </c>
      <c r="M246" s="178">
        <v>43524</v>
      </c>
      <c r="N246" s="4">
        <v>33.86</v>
      </c>
      <c r="O246" s="8" t="s">
        <v>154</v>
      </c>
      <c r="P246" s="59"/>
      <c r="Q246" s="188">
        <v>6</v>
      </c>
      <c r="R246" s="5" t="s">
        <v>1354</v>
      </c>
      <c r="S246" s="462">
        <f t="shared" si="4"/>
        <v>152</v>
      </c>
      <c r="T246" s="59"/>
      <c r="U246" s="59"/>
      <c r="V246" s="59"/>
      <c r="W246" s="59"/>
      <c r="X246" s="59"/>
      <c r="Y246" s="31" t="s">
        <v>666</v>
      </c>
      <c r="Z246" s="39" t="s">
        <v>18</v>
      </c>
      <c r="AA246" s="39" t="s">
        <v>18</v>
      </c>
      <c r="AB246" s="39" t="s">
        <v>18</v>
      </c>
      <c r="AC246" s="31" t="s">
        <v>18</v>
      </c>
      <c r="AD246" s="25" t="s">
        <v>2671</v>
      </c>
      <c r="AE246" s="25" t="s">
        <v>2674</v>
      </c>
      <c r="AF246" s="25" t="s">
        <v>2671</v>
      </c>
      <c r="AG246" s="13" t="s">
        <v>2674</v>
      </c>
      <c r="AH246" s="13" t="s">
        <v>2674</v>
      </c>
      <c r="AI246" s="13" t="s">
        <v>2674</v>
      </c>
      <c r="AJ246" s="67" t="s">
        <v>922</v>
      </c>
      <c r="AK246" s="70">
        <v>43577</v>
      </c>
      <c r="AL246" s="71" t="s">
        <v>1090</v>
      </c>
      <c r="AM246" s="73"/>
      <c r="AN246" s="68"/>
      <c r="AO246" s="68"/>
      <c r="AP246" s="67" t="s">
        <v>1402</v>
      </c>
    </row>
    <row r="247" spans="2:42" s="18" customFormat="1" ht="113.25" hidden="1" customHeight="1" x14ac:dyDescent="0.25">
      <c r="B247" s="64" t="s">
        <v>2336</v>
      </c>
      <c r="C247" s="59" t="s">
        <v>2117</v>
      </c>
      <c r="D247" s="59"/>
      <c r="E247" s="64" t="s">
        <v>1520</v>
      </c>
      <c r="F247" s="54" t="s">
        <v>1289</v>
      </c>
      <c r="G247" s="39" t="s">
        <v>667</v>
      </c>
      <c r="H247" s="39" t="s">
        <v>668</v>
      </c>
      <c r="I247" s="3" t="s">
        <v>669</v>
      </c>
      <c r="J247" s="39" t="s">
        <v>670</v>
      </c>
      <c r="K247" s="23">
        <v>1</v>
      </c>
      <c r="L247" s="40" t="s">
        <v>671</v>
      </c>
      <c r="M247" s="178">
        <v>43434</v>
      </c>
      <c r="N247" s="4">
        <v>17</v>
      </c>
      <c r="O247" s="8" t="s">
        <v>154</v>
      </c>
      <c r="P247" s="59"/>
      <c r="Q247" s="188">
        <v>1</v>
      </c>
      <c r="R247" s="5" t="s">
        <v>1355</v>
      </c>
      <c r="S247" s="462">
        <f t="shared" si="4"/>
        <v>249</v>
      </c>
      <c r="T247" s="59"/>
      <c r="U247" s="59"/>
      <c r="V247" s="59"/>
      <c r="W247" s="59"/>
      <c r="X247" s="59"/>
      <c r="Y247" s="31" t="s">
        <v>672</v>
      </c>
      <c r="Z247" s="39" t="s">
        <v>18</v>
      </c>
      <c r="AA247" s="39" t="s">
        <v>18</v>
      </c>
      <c r="AB247" s="39" t="s">
        <v>18</v>
      </c>
      <c r="AC247" s="31" t="s">
        <v>18</v>
      </c>
      <c r="AD247" s="25" t="s">
        <v>2671</v>
      </c>
      <c r="AE247" s="25" t="s">
        <v>2674</v>
      </c>
      <c r="AF247" s="25" t="s">
        <v>2671</v>
      </c>
      <c r="AG247" s="13" t="s">
        <v>2674</v>
      </c>
      <c r="AH247" s="13" t="s">
        <v>2674</v>
      </c>
      <c r="AI247" s="13" t="s">
        <v>2674</v>
      </c>
      <c r="AJ247" s="67" t="s">
        <v>922</v>
      </c>
      <c r="AK247" s="70">
        <v>43577</v>
      </c>
      <c r="AL247" s="71" t="s">
        <v>1090</v>
      </c>
      <c r="AM247" s="73"/>
      <c r="AN247" s="13"/>
      <c r="AO247" s="13"/>
      <c r="AP247" s="67" t="s">
        <v>1402</v>
      </c>
    </row>
    <row r="248" spans="2:42" s="18" customFormat="1" ht="82.5" hidden="1" x14ac:dyDescent="0.25">
      <c r="B248" s="64" t="s">
        <v>2337</v>
      </c>
      <c r="C248" s="59" t="s">
        <v>2117</v>
      </c>
      <c r="D248" s="59"/>
      <c r="E248" s="64" t="s">
        <v>1536</v>
      </c>
      <c r="F248" s="54" t="s">
        <v>1290</v>
      </c>
      <c r="G248" s="39" t="s">
        <v>667</v>
      </c>
      <c r="H248" s="39" t="s">
        <v>673</v>
      </c>
      <c r="I248" s="3" t="s">
        <v>674</v>
      </c>
      <c r="J248" s="39" t="s">
        <v>675</v>
      </c>
      <c r="K248" s="23">
        <v>1</v>
      </c>
      <c r="L248" s="40" t="s">
        <v>671</v>
      </c>
      <c r="M248" s="178">
        <v>43434</v>
      </c>
      <c r="N248" s="4">
        <v>17</v>
      </c>
      <c r="O248" s="8" t="s">
        <v>154</v>
      </c>
      <c r="P248" s="59"/>
      <c r="Q248" s="188">
        <v>1</v>
      </c>
      <c r="R248" s="5" t="s">
        <v>1356</v>
      </c>
      <c r="S248" s="462">
        <f t="shared" si="4"/>
        <v>153</v>
      </c>
      <c r="T248" s="59"/>
      <c r="U248" s="59"/>
      <c r="V248" s="59"/>
      <c r="W248" s="59"/>
      <c r="X248" s="59"/>
      <c r="Y248" s="31" t="s">
        <v>676</v>
      </c>
      <c r="Z248" s="39" t="s">
        <v>18</v>
      </c>
      <c r="AA248" s="39" t="s">
        <v>18</v>
      </c>
      <c r="AB248" s="39" t="s">
        <v>18</v>
      </c>
      <c r="AC248" s="31" t="s">
        <v>18</v>
      </c>
      <c r="AD248" s="25" t="s">
        <v>2671</v>
      </c>
      <c r="AE248" s="25" t="s">
        <v>2674</v>
      </c>
      <c r="AF248" s="25" t="s">
        <v>2671</v>
      </c>
      <c r="AG248" s="13" t="s">
        <v>2674</v>
      </c>
      <c r="AH248" s="13" t="s">
        <v>2674</v>
      </c>
      <c r="AI248" s="13" t="s">
        <v>2674</v>
      </c>
      <c r="AJ248" s="67" t="s">
        <v>922</v>
      </c>
      <c r="AK248" s="70">
        <v>43577</v>
      </c>
      <c r="AL248" s="71" t="s">
        <v>1090</v>
      </c>
      <c r="AM248" s="73"/>
      <c r="AN248" s="13"/>
      <c r="AO248" s="13"/>
      <c r="AP248" s="67" t="s">
        <v>1402</v>
      </c>
    </row>
    <row r="249" spans="2:42" s="18" customFormat="1" ht="147" hidden="1" customHeight="1" x14ac:dyDescent="0.25">
      <c r="B249" s="64" t="s">
        <v>2338</v>
      </c>
      <c r="C249" s="59" t="s">
        <v>2117</v>
      </c>
      <c r="D249" s="59"/>
      <c r="E249" s="64" t="s">
        <v>1526</v>
      </c>
      <c r="F249" s="54" t="s">
        <v>1291</v>
      </c>
      <c r="G249" s="39" t="s">
        <v>677</v>
      </c>
      <c r="H249" s="39" t="s">
        <v>678</v>
      </c>
      <c r="I249" s="3" t="s">
        <v>679</v>
      </c>
      <c r="J249" s="39" t="s">
        <v>680</v>
      </c>
      <c r="K249" s="23">
        <v>1</v>
      </c>
      <c r="L249" s="40" t="s">
        <v>654</v>
      </c>
      <c r="M249" s="178">
        <v>43342</v>
      </c>
      <c r="N249" s="4">
        <v>8.43</v>
      </c>
      <c r="O249" s="6" t="s">
        <v>16</v>
      </c>
      <c r="P249" s="59" t="s">
        <v>681</v>
      </c>
      <c r="Q249" s="188">
        <v>1</v>
      </c>
      <c r="R249" s="5" t="s">
        <v>1357</v>
      </c>
      <c r="S249" s="462">
        <f t="shared" si="4"/>
        <v>332</v>
      </c>
      <c r="T249" s="59"/>
      <c r="U249" s="59"/>
      <c r="V249" s="59"/>
      <c r="W249" s="59"/>
      <c r="X249" s="59"/>
      <c r="Y249" s="31" t="s">
        <v>682</v>
      </c>
      <c r="Z249" s="39" t="s">
        <v>18</v>
      </c>
      <c r="AA249" s="39" t="s">
        <v>18</v>
      </c>
      <c r="AB249" s="39" t="s">
        <v>18</v>
      </c>
      <c r="AC249" s="31" t="s">
        <v>18</v>
      </c>
      <c r="AD249" s="31" t="s">
        <v>2666</v>
      </c>
      <c r="AE249" s="31" t="s">
        <v>2678</v>
      </c>
      <c r="AF249" s="31" t="s">
        <v>2666</v>
      </c>
      <c r="AG249" s="12" t="s">
        <v>2678</v>
      </c>
      <c r="AH249" s="12" t="s">
        <v>2678</v>
      </c>
      <c r="AI249" s="12" t="s">
        <v>2678</v>
      </c>
      <c r="AJ249" s="67" t="s">
        <v>922</v>
      </c>
      <c r="AK249" s="70">
        <v>43577</v>
      </c>
      <c r="AL249" s="71" t="s">
        <v>1090</v>
      </c>
      <c r="AM249" s="73"/>
      <c r="AN249" s="13"/>
      <c r="AO249" s="13"/>
      <c r="AP249" s="67" t="s">
        <v>1402</v>
      </c>
    </row>
    <row r="250" spans="2:42" s="18" customFormat="1" ht="244.5" hidden="1" customHeight="1" x14ac:dyDescent="0.25">
      <c r="B250" s="64" t="s">
        <v>2339</v>
      </c>
      <c r="C250" s="59" t="s">
        <v>2117</v>
      </c>
      <c r="D250" s="59"/>
      <c r="E250" s="64" t="s">
        <v>1524</v>
      </c>
      <c r="F250" s="54" t="s">
        <v>1292</v>
      </c>
      <c r="G250" s="39" t="s">
        <v>683</v>
      </c>
      <c r="H250" s="39" t="s">
        <v>684</v>
      </c>
      <c r="I250" s="3" t="s">
        <v>685</v>
      </c>
      <c r="J250" s="39" t="s">
        <v>686</v>
      </c>
      <c r="K250" s="23">
        <v>2</v>
      </c>
      <c r="L250" s="40" t="s">
        <v>687</v>
      </c>
      <c r="M250" s="178">
        <v>43434</v>
      </c>
      <c r="N250" s="4">
        <v>22.86</v>
      </c>
      <c r="O250" s="66" t="s">
        <v>78</v>
      </c>
      <c r="P250" s="59" t="s">
        <v>681</v>
      </c>
      <c r="Q250" s="188">
        <v>2</v>
      </c>
      <c r="R250" s="5" t="s">
        <v>985</v>
      </c>
      <c r="S250" s="462">
        <f t="shared" si="4"/>
        <v>278</v>
      </c>
      <c r="T250" s="59"/>
      <c r="U250" s="59"/>
      <c r="V250" s="59"/>
      <c r="W250" s="59"/>
      <c r="X250" s="59"/>
      <c r="Y250" s="31" t="s">
        <v>688</v>
      </c>
      <c r="Z250" s="39" t="s">
        <v>689</v>
      </c>
      <c r="AA250" s="39"/>
      <c r="AB250" s="39" t="s">
        <v>1117</v>
      </c>
      <c r="AC250" s="31" t="s">
        <v>1619</v>
      </c>
      <c r="AD250" s="31" t="s">
        <v>2666</v>
      </c>
      <c r="AE250" s="31" t="s">
        <v>2678</v>
      </c>
      <c r="AF250" s="31" t="s">
        <v>2666</v>
      </c>
      <c r="AG250" s="12" t="s">
        <v>2678</v>
      </c>
      <c r="AH250" s="12" t="s">
        <v>2678</v>
      </c>
      <c r="AI250" s="12" t="s">
        <v>2678</v>
      </c>
      <c r="AJ250" s="69" t="s">
        <v>922</v>
      </c>
      <c r="AK250" s="70">
        <v>43851</v>
      </c>
      <c r="AL250" s="71" t="s">
        <v>1090</v>
      </c>
      <c r="AM250" s="73"/>
      <c r="AN250" s="13"/>
      <c r="AO250" s="13"/>
      <c r="AP250" s="67" t="s">
        <v>1402</v>
      </c>
    </row>
    <row r="251" spans="2:42" s="18" customFormat="1" ht="234.75" hidden="1" customHeight="1" x14ac:dyDescent="0.25">
      <c r="B251" s="64" t="s">
        <v>2340</v>
      </c>
      <c r="C251" s="59" t="s">
        <v>2117</v>
      </c>
      <c r="D251" s="59"/>
      <c r="E251" s="64" t="s">
        <v>1613</v>
      </c>
      <c r="F251" s="54" t="s">
        <v>1293</v>
      </c>
      <c r="G251" s="39" t="s">
        <v>683</v>
      </c>
      <c r="H251" s="39" t="s">
        <v>684</v>
      </c>
      <c r="I251" s="3" t="s">
        <v>685</v>
      </c>
      <c r="J251" s="39" t="s">
        <v>690</v>
      </c>
      <c r="K251" s="23">
        <v>2</v>
      </c>
      <c r="L251" s="40" t="s">
        <v>687</v>
      </c>
      <c r="M251" s="178">
        <v>43434</v>
      </c>
      <c r="N251" s="4">
        <v>22.86</v>
      </c>
      <c r="O251" s="66" t="s">
        <v>78</v>
      </c>
      <c r="P251" s="59"/>
      <c r="Q251" s="188">
        <v>2</v>
      </c>
      <c r="R251" s="5" t="s">
        <v>985</v>
      </c>
      <c r="S251" s="462">
        <f t="shared" si="4"/>
        <v>278</v>
      </c>
      <c r="T251" s="59"/>
      <c r="U251" s="59"/>
      <c r="V251" s="59"/>
      <c r="W251" s="59"/>
      <c r="X251" s="59"/>
      <c r="Y251" s="31" t="s">
        <v>688</v>
      </c>
      <c r="Z251" s="39" t="s">
        <v>689</v>
      </c>
      <c r="AA251" s="39"/>
      <c r="AB251" s="39" t="s">
        <v>1117</v>
      </c>
      <c r="AC251" s="31" t="s">
        <v>1619</v>
      </c>
      <c r="AD251" s="31" t="s">
        <v>2666</v>
      </c>
      <c r="AE251" s="31" t="s">
        <v>2678</v>
      </c>
      <c r="AF251" s="31" t="s">
        <v>2666</v>
      </c>
      <c r="AG251" s="12" t="s">
        <v>2678</v>
      </c>
      <c r="AH251" s="12" t="s">
        <v>2678</v>
      </c>
      <c r="AI251" s="12" t="s">
        <v>2678</v>
      </c>
      <c r="AJ251" s="69" t="s">
        <v>922</v>
      </c>
      <c r="AK251" s="70">
        <v>43851</v>
      </c>
      <c r="AL251" s="71" t="s">
        <v>1090</v>
      </c>
      <c r="AM251" s="73"/>
      <c r="AN251" s="13"/>
      <c r="AO251" s="13"/>
      <c r="AP251" s="67" t="s">
        <v>1402</v>
      </c>
    </row>
    <row r="252" spans="2:42" s="18" customFormat="1" ht="98.25" hidden="1" customHeight="1" x14ac:dyDescent="0.25">
      <c r="B252" s="64" t="s">
        <v>2341</v>
      </c>
      <c r="C252" s="59" t="s">
        <v>2117</v>
      </c>
      <c r="D252" s="59"/>
      <c r="E252" s="64" t="s">
        <v>1525</v>
      </c>
      <c r="F252" s="54" t="s">
        <v>1286</v>
      </c>
      <c r="G252" s="39" t="s">
        <v>644</v>
      </c>
      <c r="H252" s="39" t="s">
        <v>645</v>
      </c>
      <c r="I252" s="3" t="s">
        <v>646</v>
      </c>
      <c r="J252" s="39" t="s">
        <v>647</v>
      </c>
      <c r="K252" s="23">
        <v>1</v>
      </c>
      <c r="L252" s="40" t="s">
        <v>648</v>
      </c>
      <c r="M252" s="178">
        <v>43403</v>
      </c>
      <c r="N252" s="4">
        <v>17.14</v>
      </c>
      <c r="O252" s="58" t="s">
        <v>78</v>
      </c>
      <c r="P252" s="59"/>
      <c r="Q252" s="188">
        <v>1</v>
      </c>
      <c r="R252" s="5" t="s">
        <v>977</v>
      </c>
      <c r="S252" s="462">
        <f t="shared" si="4"/>
        <v>267</v>
      </c>
      <c r="T252" s="59"/>
      <c r="U252" s="59"/>
      <c r="V252" s="59"/>
      <c r="W252" s="59"/>
      <c r="X252" s="59"/>
      <c r="Y252" s="31" t="s">
        <v>649</v>
      </c>
      <c r="Z252" s="39" t="s">
        <v>649</v>
      </c>
      <c r="AA252" s="39"/>
      <c r="AB252" s="15" t="s">
        <v>1116</v>
      </c>
      <c r="AC252" s="31" t="s">
        <v>1619</v>
      </c>
      <c r="AD252" s="14" t="s">
        <v>2667</v>
      </c>
      <c r="AE252" s="14" t="s">
        <v>2663</v>
      </c>
      <c r="AF252" s="14" t="s">
        <v>2667</v>
      </c>
      <c r="AG252" s="357" t="s">
        <v>2663</v>
      </c>
      <c r="AH252" s="357" t="s">
        <v>2663</v>
      </c>
      <c r="AI252" s="357" t="s">
        <v>2663</v>
      </c>
      <c r="AJ252" s="69" t="s">
        <v>922</v>
      </c>
      <c r="AK252" s="70">
        <v>43829</v>
      </c>
      <c r="AL252" s="71" t="s">
        <v>1090</v>
      </c>
      <c r="AM252" s="73"/>
      <c r="AN252" s="13"/>
      <c r="AO252" s="13"/>
      <c r="AP252" s="67" t="s">
        <v>1402</v>
      </c>
    </row>
    <row r="253" spans="2:42" s="18" customFormat="1" ht="343.5" hidden="1" customHeight="1" x14ac:dyDescent="0.25">
      <c r="B253" s="64" t="s">
        <v>2342</v>
      </c>
      <c r="C253" s="59" t="s">
        <v>2115</v>
      </c>
      <c r="D253" s="140">
        <v>43630</v>
      </c>
      <c r="E253" s="64" t="s">
        <v>1519</v>
      </c>
      <c r="F253" s="344" t="s">
        <v>2173</v>
      </c>
      <c r="G253" s="11" t="s">
        <v>691</v>
      </c>
      <c r="H253" s="3" t="s">
        <v>692</v>
      </c>
      <c r="I253" s="3" t="s">
        <v>693</v>
      </c>
      <c r="J253" s="3" t="s">
        <v>393</v>
      </c>
      <c r="K253" s="41">
        <v>1</v>
      </c>
      <c r="L253" s="42">
        <v>43668</v>
      </c>
      <c r="M253" s="42">
        <v>43830</v>
      </c>
      <c r="N253" s="4">
        <v>24</v>
      </c>
      <c r="O253" s="6" t="s">
        <v>56</v>
      </c>
      <c r="P253" s="6" t="s">
        <v>694</v>
      </c>
      <c r="Q253" s="188">
        <v>1</v>
      </c>
      <c r="R253" s="5" t="s">
        <v>1941</v>
      </c>
      <c r="S253" s="462">
        <f t="shared" si="4"/>
        <v>380</v>
      </c>
      <c r="T253" s="62" t="s">
        <v>1378</v>
      </c>
      <c r="U253" s="62" t="s">
        <v>1378</v>
      </c>
      <c r="V253" s="62" t="s">
        <v>1378</v>
      </c>
      <c r="W253" s="62" t="s">
        <v>1378</v>
      </c>
      <c r="X253" s="62" t="s">
        <v>1378</v>
      </c>
      <c r="Y253" s="11" t="s">
        <v>1378</v>
      </c>
      <c r="Z253" s="11" t="s">
        <v>1377</v>
      </c>
      <c r="AA253" s="3" t="s">
        <v>1381</v>
      </c>
      <c r="AB253" s="39" t="s">
        <v>1679</v>
      </c>
      <c r="AC253" s="39" t="s">
        <v>1703</v>
      </c>
      <c r="AD253" s="3" t="s">
        <v>2673</v>
      </c>
      <c r="AE253" s="3" t="s">
        <v>2676</v>
      </c>
      <c r="AF253" s="3" t="s">
        <v>2673</v>
      </c>
      <c r="AG253" s="13" t="s">
        <v>2676</v>
      </c>
      <c r="AH253" s="13" t="s">
        <v>2676</v>
      </c>
      <c r="AI253" s="13" t="s">
        <v>2676</v>
      </c>
      <c r="AJ253" s="69" t="s">
        <v>1086</v>
      </c>
      <c r="AK253" s="70">
        <v>43948</v>
      </c>
      <c r="AL253" s="71" t="s">
        <v>1399</v>
      </c>
      <c r="AM253" s="70">
        <v>43991</v>
      </c>
      <c r="AN253" s="351" t="s">
        <v>2140</v>
      </c>
      <c r="AO253" s="68" t="s">
        <v>1713</v>
      </c>
      <c r="AP253" s="67" t="s">
        <v>2939</v>
      </c>
    </row>
    <row r="254" spans="2:42" s="18" customFormat="1" ht="409.6" hidden="1" customHeight="1" x14ac:dyDescent="0.25">
      <c r="B254" s="64" t="s">
        <v>2343</v>
      </c>
      <c r="C254" s="59" t="s">
        <v>2115</v>
      </c>
      <c r="D254" s="140">
        <v>43630</v>
      </c>
      <c r="E254" s="64" t="s">
        <v>1519</v>
      </c>
      <c r="F254" s="344" t="s">
        <v>2173</v>
      </c>
      <c r="G254" s="11" t="s">
        <v>691</v>
      </c>
      <c r="H254" s="3" t="s">
        <v>695</v>
      </c>
      <c r="I254" s="3" t="s">
        <v>696</v>
      </c>
      <c r="J254" s="3" t="s">
        <v>697</v>
      </c>
      <c r="K254" s="41">
        <v>2</v>
      </c>
      <c r="L254" s="42">
        <v>43668</v>
      </c>
      <c r="M254" s="42">
        <v>43920</v>
      </c>
      <c r="N254" s="4">
        <v>50</v>
      </c>
      <c r="O254" s="6" t="s">
        <v>56</v>
      </c>
      <c r="P254" s="6" t="s">
        <v>694</v>
      </c>
      <c r="Q254" s="188">
        <v>2</v>
      </c>
      <c r="R254" s="5" t="s">
        <v>1922</v>
      </c>
      <c r="S254" s="462">
        <f t="shared" si="4"/>
        <v>308</v>
      </c>
      <c r="T254" s="62" t="s">
        <v>1378</v>
      </c>
      <c r="U254" s="62" t="s">
        <v>1378</v>
      </c>
      <c r="V254" s="62" t="s">
        <v>1378</v>
      </c>
      <c r="W254" s="62" t="s">
        <v>1378</v>
      </c>
      <c r="X254" s="62" t="s">
        <v>1378</v>
      </c>
      <c r="Y254" s="11" t="s">
        <v>1378</v>
      </c>
      <c r="Z254" s="11" t="s">
        <v>1377</v>
      </c>
      <c r="AA254" s="3" t="s">
        <v>1381</v>
      </c>
      <c r="AB254" s="14" t="s">
        <v>1680</v>
      </c>
      <c r="AC254" s="14" t="s">
        <v>1704</v>
      </c>
      <c r="AD254" s="13" t="s">
        <v>1919</v>
      </c>
      <c r="AE254" s="3" t="s">
        <v>1920</v>
      </c>
      <c r="AF254" s="18" t="s">
        <v>3315</v>
      </c>
      <c r="AG254" s="13" t="s">
        <v>3316</v>
      </c>
      <c r="AH254" s="13" t="s">
        <v>3316</v>
      </c>
      <c r="AI254" s="13" t="s">
        <v>3316</v>
      </c>
      <c r="AJ254" s="69" t="s">
        <v>1086</v>
      </c>
      <c r="AK254" s="70">
        <v>44026</v>
      </c>
      <c r="AL254" s="71" t="s">
        <v>1090</v>
      </c>
      <c r="AM254" s="157"/>
      <c r="AN254" s="156"/>
      <c r="AO254" s="156"/>
      <c r="AP254" s="67" t="s">
        <v>1402</v>
      </c>
    </row>
    <row r="255" spans="2:42" s="18" customFormat="1" ht="130.5" hidden="1" customHeight="1" x14ac:dyDescent="0.25">
      <c r="B255" s="64" t="s">
        <v>2344</v>
      </c>
      <c r="C255" s="59" t="s">
        <v>2115</v>
      </c>
      <c r="D255" s="140">
        <v>43630</v>
      </c>
      <c r="E255" s="64" t="s">
        <v>1519</v>
      </c>
      <c r="F255" s="344" t="s">
        <v>2173</v>
      </c>
      <c r="G255" s="11" t="s">
        <v>691</v>
      </c>
      <c r="H255" s="3" t="s">
        <v>698</v>
      </c>
      <c r="I255" s="3" t="s">
        <v>699</v>
      </c>
      <c r="J255" s="3" t="s">
        <v>700</v>
      </c>
      <c r="K255" s="41">
        <v>1</v>
      </c>
      <c r="L255" s="42">
        <v>43668</v>
      </c>
      <c r="M255" s="42">
        <v>44012</v>
      </c>
      <c r="N255" s="4">
        <v>50</v>
      </c>
      <c r="O255" s="6" t="s">
        <v>56</v>
      </c>
      <c r="P255" s="6" t="s">
        <v>694</v>
      </c>
      <c r="Q255" s="188">
        <v>1</v>
      </c>
      <c r="R255" s="5" t="s">
        <v>993</v>
      </c>
      <c r="S255" s="462">
        <f t="shared" si="4"/>
        <v>353</v>
      </c>
      <c r="T255" s="62" t="s">
        <v>1378</v>
      </c>
      <c r="U255" s="62" t="s">
        <v>1378</v>
      </c>
      <c r="V255" s="62" t="s">
        <v>1378</v>
      </c>
      <c r="W255" s="62" t="s">
        <v>1378</v>
      </c>
      <c r="X255" s="62" t="s">
        <v>1378</v>
      </c>
      <c r="Y255" s="11" t="s">
        <v>1378</v>
      </c>
      <c r="Z255" s="11" t="s">
        <v>1377</v>
      </c>
      <c r="AA255" s="3" t="s">
        <v>1381</v>
      </c>
      <c r="AB255" s="14" t="s">
        <v>1693</v>
      </c>
      <c r="AC255" s="14" t="s">
        <v>1692</v>
      </c>
      <c r="AD255" s="31" t="s">
        <v>2666</v>
      </c>
      <c r="AE255" s="31" t="s">
        <v>2678</v>
      </c>
      <c r="AF255" s="31" t="s">
        <v>2666</v>
      </c>
      <c r="AG255" s="12" t="s">
        <v>2678</v>
      </c>
      <c r="AH255" s="12" t="s">
        <v>2678</v>
      </c>
      <c r="AI255" s="12" t="s">
        <v>2678</v>
      </c>
      <c r="AJ255" s="69" t="s">
        <v>922</v>
      </c>
      <c r="AK255" s="70">
        <v>43829</v>
      </c>
      <c r="AL255" s="71" t="s">
        <v>1090</v>
      </c>
      <c r="AM255" s="157"/>
      <c r="AN255" s="156"/>
      <c r="AO255" s="156"/>
      <c r="AP255" s="67" t="s">
        <v>1402</v>
      </c>
    </row>
    <row r="256" spans="2:42" s="18" customFormat="1" ht="153" hidden="1" customHeight="1" x14ac:dyDescent="0.25">
      <c r="B256" s="64" t="s">
        <v>2345</v>
      </c>
      <c r="C256" s="59" t="s">
        <v>2115</v>
      </c>
      <c r="D256" s="140">
        <v>43630</v>
      </c>
      <c r="E256" s="64" t="s">
        <v>1607</v>
      </c>
      <c r="F256" s="122" t="s">
        <v>2174</v>
      </c>
      <c r="G256" s="3" t="s">
        <v>701</v>
      </c>
      <c r="H256" s="3" t="s">
        <v>702</v>
      </c>
      <c r="I256" s="3" t="s">
        <v>703</v>
      </c>
      <c r="J256" s="3" t="s">
        <v>704</v>
      </c>
      <c r="K256" s="41">
        <v>1</v>
      </c>
      <c r="L256" s="42">
        <v>43710</v>
      </c>
      <c r="M256" s="42">
        <v>43738</v>
      </c>
      <c r="N256" s="4">
        <v>5</v>
      </c>
      <c r="O256" s="8" t="s">
        <v>154</v>
      </c>
      <c r="P256" s="6"/>
      <c r="Q256" s="188">
        <v>1</v>
      </c>
      <c r="R256" s="5" t="s">
        <v>994</v>
      </c>
      <c r="S256" s="462">
        <f t="shared" si="4"/>
        <v>375</v>
      </c>
      <c r="T256" s="62" t="s">
        <v>1378</v>
      </c>
      <c r="U256" s="62" t="s">
        <v>1378</v>
      </c>
      <c r="V256" s="62" t="s">
        <v>1378</v>
      </c>
      <c r="W256" s="62" t="s">
        <v>1378</v>
      </c>
      <c r="X256" s="62" t="s">
        <v>1378</v>
      </c>
      <c r="Y256" s="11" t="s">
        <v>1378</v>
      </c>
      <c r="Z256" s="11" t="s">
        <v>1377</v>
      </c>
      <c r="AA256" s="3" t="s">
        <v>1381</v>
      </c>
      <c r="AB256" s="3" t="s">
        <v>974</v>
      </c>
      <c r="AC256" s="3" t="s">
        <v>1619</v>
      </c>
      <c r="AD256" s="31" t="s">
        <v>2666</v>
      </c>
      <c r="AE256" s="31" t="s">
        <v>2678</v>
      </c>
      <c r="AF256" s="31" t="s">
        <v>2666</v>
      </c>
      <c r="AG256" s="12" t="s">
        <v>2678</v>
      </c>
      <c r="AH256" s="12" t="s">
        <v>2678</v>
      </c>
      <c r="AI256" s="12" t="s">
        <v>2678</v>
      </c>
      <c r="AJ256" s="69" t="s">
        <v>922</v>
      </c>
      <c r="AK256" s="70">
        <v>43829</v>
      </c>
      <c r="AL256" s="71" t="s">
        <v>1399</v>
      </c>
      <c r="AM256" s="70">
        <v>43991</v>
      </c>
      <c r="AN256" s="351" t="s">
        <v>2140</v>
      </c>
      <c r="AO256" s="68" t="s">
        <v>1713</v>
      </c>
      <c r="AP256" s="67" t="s">
        <v>2939</v>
      </c>
    </row>
    <row r="257" spans="2:42" s="18" customFormat="1" ht="149.25" hidden="1" customHeight="1" x14ac:dyDescent="0.25">
      <c r="B257" s="64" t="s">
        <v>2346</v>
      </c>
      <c r="C257" s="59" t="s">
        <v>2115</v>
      </c>
      <c r="D257" s="140">
        <v>43630</v>
      </c>
      <c r="E257" s="64" t="s">
        <v>1607</v>
      </c>
      <c r="F257" s="122" t="s">
        <v>2174</v>
      </c>
      <c r="G257" s="3" t="s">
        <v>701</v>
      </c>
      <c r="H257" s="3" t="s">
        <v>702</v>
      </c>
      <c r="I257" s="3" t="s">
        <v>705</v>
      </c>
      <c r="J257" s="3" t="s">
        <v>706</v>
      </c>
      <c r="K257" s="41">
        <v>1</v>
      </c>
      <c r="L257" s="42">
        <v>43710</v>
      </c>
      <c r="M257" s="42">
        <v>43738</v>
      </c>
      <c r="N257" s="4">
        <v>5</v>
      </c>
      <c r="O257" s="8" t="s">
        <v>154</v>
      </c>
      <c r="P257" s="6"/>
      <c r="Q257" s="188">
        <v>1</v>
      </c>
      <c r="R257" s="5" t="s">
        <v>931</v>
      </c>
      <c r="S257" s="462">
        <f t="shared" si="4"/>
        <v>95</v>
      </c>
      <c r="T257" s="62" t="s">
        <v>1378</v>
      </c>
      <c r="U257" s="62" t="s">
        <v>1378</v>
      </c>
      <c r="V257" s="62" t="s">
        <v>1378</v>
      </c>
      <c r="W257" s="62" t="s">
        <v>1378</v>
      </c>
      <c r="X257" s="62" t="s">
        <v>1378</v>
      </c>
      <c r="Y257" s="11" t="s">
        <v>1378</v>
      </c>
      <c r="Z257" s="11" t="s">
        <v>1377</v>
      </c>
      <c r="AA257" s="3" t="s">
        <v>1381</v>
      </c>
      <c r="AB257" s="3" t="s">
        <v>1091</v>
      </c>
      <c r="AC257" s="3" t="s">
        <v>1619</v>
      </c>
      <c r="AD257" s="31" t="s">
        <v>2666</v>
      </c>
      <c r="AE257" s="31" t="s">
        <v>2678</v>
      </c>
      <c r="AF257" s="31" t="s">
        <v>2666</v>
      </c>
      <c r="AG257" s="12" t="s">
        <v>2678</v>
      </c>
      <c r="AH257" s="12" t="s">
        <v>2678</v>
      </c>
      <c r="AI257" s="12" t="s">
        <v>2678</v>
      </c>
      <c r="AJ257" s="69" t="s">
        <v>922</v>
      </c>
      <c r="AK257" s="70">
        <v>43829</v>
      </c>
      <c r="AL257" s="71" t="s">
        <v>1398</v>
      </c>
      <c r="AM257" s="70">
        <v>43991</v>
      </c>
      <c r="AN257" s="351" t="s">
        <v>2141</v>
      </c>
      <c r="AO257" s="13" t="s">
        <v>1944</v>
      </c>
      <c r="AP257" s="67" t="s">
        <v>2938</v>
      </c>
    </row>
    <row r="258" spans="2:42" s="18" customFormat="1" ht="222.75" hidden="1" customHeight="1" x14ac:dyDescent="0.25">
      <c r="B258" s="64" t="s">
        <v>2347</v>
      </c>
      <c r="C258" s="59" t="s">
        <v>2115</v>
      </c>
      <c r="D258" s="140">
        <v>43630</v>
      </c>
      <c r="E258" s="64" t="s">
        <v>1607</v>
      </c>
      <c r="F258" s="122" t="s">
        <v>2174</v>
      </c>
      <c r="G258" s="3" t="s">
        <v>701</v>
      </c>
      <c r="H258" s="3" t="s">
        <v>702</v>
      </c>
      <c r="I258" s="3" t="s">
        <v>707</v>
      </c>
      <c r="J258" s="3" t="s">
        <v>708</v>
      </c>
      <c r="K258" s="41">
        <v>1</v>
      </c>
      <c r="L258" s="42">
        <v>43710</v>
      </c>
      <c r="M258" s="42">
        <v>43738</v>
      </c>
      <c r="N258" s="4">
        <v>5</v>
      </c>
      <c r="O258" s="8" t="s">
        <v>154</v>
      </c>
      <c r="P258" s="6"/>
      <c r="Q258" s="188">
        <v>1</v>
      </c>
      <c r="R258" s="5" t="s">
        <v>995</v>
      </c>
      <c r="S258" s="462">
        <f t="shared" si="4"/>
        <v>388</v>
      </c>
      <c r="T258" s="62" t="s">
        <v>1378</v>
      </c>
      <c r="U258" s="62" t="s">
        <v>1378</v>
      </c>
      <c r="V258" s="62" t="s">
        <v>1378</v>
      </c>
      <c r="W258" s="62" t="s">
        <v>1378</v>
      </c>
      <c r="X258" s="62" t="s">
        <v>1378</v>
      </c>
      <c r="Y258" s="11" t="s">
        <v>1378</v>
      </c>
      <c r="Z258" s="11" t="s">
        <v>1377</v>
      </c>
      <c r="AA258" s="3" t="s">
        <v>1381</v>
      </c>
      <c r="AB258" s="3" t="s">
        <v>966</v>
      </c>
      <c r="AC258" s="3" t="s">
        <v>1619</v>
      </c>
      <c r="AD258" s="31" t="s">
        <v>2666</v>
      </c>
      <c r="AE258" s="31" t="s">
        <v>2678</v>
      </c>
      <c r="AF258" s="31" t="s">
        <v>2666</v>
      </c>
      <c r="AG258" s="12" t="s">
        <v>2678</v>
      </c>
      <c r="AH258" s="12" t="s">
        <v>2678</v>
      </c>
      <c r="AI258" s="12" t="s">
        <v>2678</v>
      </c>
      <c r="AJ258" s="69" t="s">
        <v>922</v>
      </c>
      <c r="AK258" s="141">
        <v>43851</v>
      </c>
      <c r="AL258" s="71" t="s">
        <v>1399</v>
      </c>
      <c r="AM258" s="70">
        <v>43991</v>
      </c>
      <c r="AN258" s="351" t="s">
        <v>2140</v>
      </c>
      <c r="AO258" s="68" t="s">
        <v>1713</v>
      </c>
      <c r="AP258" s="67" t="s">
        <v>2939</v>
      </c>
    </row>
    <row r="259" spans="2:42" s="18" customFormat="1" ht="409.5" hidden="1" customHeight="1" x14ac:dyDescent="0.25">
      <c r="B259" s="64" t="s">
        <v>2349</v>
      </c>
      <c r="C259" s="59" t="s">
        <v>2115</v>
      </c>
      <c r="D259" s="140">
        <v>43630</v>
      </c>
      <c r="E259" s="64" t="s">
        <v>1520</v>
      </c>
      <c r="F259" s="122" t="s">
        <v>2175</v>
      </c>
      <c r="G259" s="3" t="s">
        <v>709</v>
      </c>
      <c r="H259" s="3" t="s">
        <v>710</v>
      </c>
      <c r="I259" s="3" t="s">
        <v>705</v>
      </c>
      <c r="J259" s="3" t="s">
        <v>706</v>
      </c>
      <c r="K259" s="41">
        <v>1</v>
      </c>
      <c r="L259" s="42">
        <v>43710</v>
      </c>
      <c r="M259" s="42">
        <v>43738</v>
      </c>
      <c r="N259" s="4">
        <v>5</v>
      </c>
      <c r="O259" s="8" t="s">
        <v>154</v>
      </c>
      <c r="P259" s="6"/>
      <c r="Q259" s="188">
        <v>1</v>
      </c>
      <c r="R259" s="5" t="s">
        <v>931</v>
      </c>
      <c r="S259" s="462">
        <f t="shared" si="4"/>
        <v>95</v>
      </c>
      <c r="T259" s="62" t="s">
        <v>1378</v>
      </c>
      <c r="U259" s="62" t="s">
        <v>1378</v>
      </c>
      <c r="V259" s="62" t="s">
        <v>1378</v>
      </c>
      <c r="W259" s="62" t="s">
        <v>1378</v>
      </c>
      <c r="X259" s="62" t="s">
        <v>1378</v>
      </c>
      <c r="Y259" s="11" t="s">
        <v>1378</v>
      </c>
      <c r="Z259" s="11" t="s">
        <v>1377</v>
      </c>
      <c r="AA259" s="3" t="s">
        <v>1381</v>
      </c>
      <c r="AB259" s="3" t="s">
        <v>1091</v>
      </c>
      <c r="AC259" s="3" t="s">
        <v>1619</v>
      </c>
      <c r="AD259" s="31" t="s">
        <v>2666</v>
      </c>
      <c r="AE259" s="31" t="s">
        <v>2678</v>
      </c>
      <c r="AF259" s="31" t="s">
        <v>2666</v>
      </c>
      <c r="AG259" s="12" t="s">
        <v>2678</v>
      </c>
      <c r="AH259" s="12" t="s">
        <v>2678</v>
      </c>
      <c r="AI259" s="12" t="s">
        <v>2678</v>
      </c>
      <c r="AJ259" s="69" t="s">
        <v>922</v>
      </c>
      <c r="AK259" s="70">
        <v>43829</v>
      </c>
      <c r="AL259" s="71" t="s">
        <v>1399</v>
      </c>
      <c r="AM259" s="70">
        <v>43991</v>
      </c>
      <c r="AN259" s="351" t="s">
        <v>2140</v>
      </c>
      <c r="AO259" s="68" t="s">
        <v>1713</v>
      </c>
      <c r="AP259" s="67" t="s">
        <v>2939</v>
      </c>
    </row>
    <row r="260" spans="2:42" s="18" customFormat="1" ht="409.5" hidden="1" x14ac:dyDescent="0.25">
      <c r="B260" s="64" t="s">
        <v>2350</v>
      </c>
      <c r="C260" s="59" t="s">
        <v>2115</v>
      </c>
      <c r="D260" s="140">
        <v>43630</v>
      </c>
      <c r="E260" s="64" t="s">
        <v>1520</v>
      </c>
      <c r="F260" s="122" t="s">
        <v>2175</v>
      </c>
      <c r="G260" s="3" t="s">
        <v>709</v>
      </c>
      <c r="H260" s="3" t="s">
        <v>710</v>
      </c>
      <c r="I260" s="3" t="s">
        <v>712</v>
      </c>
      <c r="J260" s="3" t="s">
        <v>704</v>
      </c>
      <c r="K260" s="41">
        <v>1</v>
      </c>
      <c r="L260" s="42">
        <v>43710</v>
      </c>
      <c r="M260" s="42">
        <v>43738</v>
      </c>
      <c r="N260" s="4">
        <v>5</v>
      </c>
      <c r="O260" s="8" t="s">
        <v>154</v>
      </c>
      <c r="P260" s="6"/>
      <c r="Q260" s="188">
        <v>1</v>
      </c>
      <c r="R260" s="5" t="s">
        <v>996</v>
      </c>
      <c r="S260" s="462">
        <f t="shared" si="4"/>
        <v>361</v>
      </c>
      <c r="T260" s="62" t="s">
        <v>1378</v>
      </c>
      <c r="U260" s="62" t="s">
        <v>1378</v>
      </c>
      <c r="V260" s="62" t="s">
        <v>1378</v>
      </c>
      <c r="W260" s="62" t="s">
        <v>1378</v>
      </c>
      <c r="X260" s="62" t="s">
        <v>1378</v>
      </c>
      <c r="Y260" s="11" t="s">
        <v>1378</v>
      </c>
      <c r="Z260" s="11" t="s">
        <v>1377</v>
      </c>
      <c r="AA260" s="3" t="s">
        <v>1381</v>
      </c>
      <c r="AB260" s="3" t="s">
        <v>973</v>
      </c>
      <c r="AC260" s="3" t="s">
        <v>1619</v>
      </c>
      <c r="AD260" s="31" t="s">
        <v>2666</v>
      </c>
      <c r="AE260" s="31" t="s">
        <v>2678</v>
      </c>
      <c r="AF260" s="31" t="s">
        <v>2666</v>
      </c>
      <c r="AG260" s="12" t="s">
        <v>2678</v>
      </c>
      <c r="AH260" s="12" t="s">
        <v>2678</v>
      </c>
      <c r="AI260" s="12" t="s">
        <v>2678</v>
      </c>
      <c r="AJ260" s="69" t="s">
        <v>922</v>
      </c>
      <c r="AK260" s="70">
        <v>43829</v>
      </c>
      <c r="AL260" s="71" t="s">
        <v>1398</v>
      </c>
      <c r="AM260" s="70">
        <v>43991</v>
      </c>
      <c r="AN260" s="68" t="s">
        <v>2142</v>
      </c>
      <c r="AO260" s="13" t="s">
        <v>1944</v>
      </c>
      <c r="AP260" s="67" t="s">
        <v>2938</v>
      </c>
    </row>
    <row r="261" spans="2:42" s="18" customFormat="1" ht="163.5" hidden="1" customHeight="1" x14ac:dyDescent="0.25">
      <c r="B261" s="64" t="s">
        <v>2351</v>
      </c>
      <c r="C261" s="59" t="s">
        <v>2115</v>
      </c>
      <c r="D261" s="140">
        <v>43630</v>
      </c>
      <c r="E261" s="64" t="s">
        <v>1536</v>
      </c>
      <c r="F261" s="122" t="s">
        <v>2176</v>
      </c>
      <c r="G261" s="3" t="s">
        <v>713</v>
      </c>
      <c r="H261" s="3" t="s">
        <v>714</v>
      </c>
      <c r="I261" s="3" t="s">
        <v>715</v>
      </c>
      <c r="J261" s="3" t="s">
        <v>716</v>
      </c>
      <c r="K261" s="41">
        <v>2</v>
      </c>
      <c r="L261" s="42">
        <v>43710</v>
      </c>
      <c r="M261" s="42">
        <v>43799</v>
      </c>
      <c r="N261" s="4">
        <v>13</v>
      </c>
      <c r="O261" s="8" t="s">
        <v>154</v>
      </c>
      <c r="P261" s="6"/>
      <c r="Q261" s="188">
        <v>2</v>
      </c>
      <c r="R261" s="5" t="s">
        <v>957</v>
      </c>
      <c r="S261" s="462">
        <f t="shared" si="4"/>
        <v>360</v>
      </c>
      <c r="T261" s="62" t="s">
        <v>1378</v>
      </c>
      <c r="U261" s="62" t="s">
        <v>1378</v>
      </c>
      <c r="V261" s="62" t="s">
        <v>1378</v>
      </c>
      <c r="W261" s="62" t="s">
        <v>1378</v>
      </c>
      <c r="X261" s="62" t="s">
        <v>1378</v>
      </c>
      <c r="Y261" s="11" t="s">
        <v>1378</v>
      </c>
      <c r="Z261" s="11" t="s">
        <v>1377</v>
      </c>
      <c r="AA261" s="3" t="s">
        <v>1381</v>
      </c>
      <c r="AB261" s="46" t="s">
        <v>968</v>
      </c>
      <c r="AC261" s="3" t="s">
        <v>1619</v>
      </c>
      <c r="AD261" s="31" t="s">
        <v>2666</v>
      </c>
      <c r="AE261" s="31" t="s">
        <v>2678</v>
      </c>
      <c r="AF261" s="31" t="s">
        <v>2666</v>
      </c>
      <c r="AG261" s="12" t="s">
        <v>2678</v>
      </c>
      <c r="AH261" s="12" t="s">
        <v>2678</v>
      </c>
      <c r="AI261" s="12" t="s">
        <v>2678</v>
      </c>
      <c r="AJ261" s="69" t="s">
        <v>922</v>
      </c>
      <c r="AK261" s="141">
        <v>43851</v>
      </c>
      <c r="AL261" s="71" t="s">
        <v>1399</v>
      </c>
      <c r="AM261" s="141">
        <v>43883</v>
      </c>
      <c r="AN261" s="13" t="s">
        <v>2143</v>
      </c>
      <c r="AO261" s="13" t="s">
        <v>1655</v>
      </c>
      <c r="AP261" s="67" t="s">
        <v>2939</v>
      </c>
    </row>
    <row r="262" spans="2:42" s="18" customFormat="1" ht="340.5" hidden="1" customHeight="1" x14ac:dyDescent="0.25">
      <c r="B262" s="64" t="s">
        <v>2352</v>
      </c>
      <c r="C262" s="59" t="s">
        <v>2115</v>
      </c>
      <c r="D262" s="140">
        <v>43630</v>
      </c>
      <c r="E262" s="64" t="s">
        <v>1536</v>
      </c>
      <c r="F262" s="122" t="s">
        <v>2176</v>
      </c>
      <c r="G262" s="3" t="s">
        <v>717</v>
      </c>
      <c r="H262" s="3" t="s">
        <v>718</v>
      </c>
      <c r="I262" s="3" t="s">
        <v>719</v>
      </c>
      <c r="J262" s="3" t="s">
        <v>384</v>
      </c>
      <c r="K262" s="41">
        <v>1</v>
      </c>
      <c r="L262" s="42">
        <v>43668</v>
      </c>
      <c r="M262" s="42">
        <v>43830</v>
      </c>
      <c r="N262" s="4">
        <v>24</v>
      </c>
      <c r="O262" s="8" t="s">
        <v>154</v>
      </c>
      <c r="P262" s="6"/>
      <c r="Q262" s="188">
        <v>1</v>
      </c>
      <c r="R262" s="5" t="s">
        <v>956</v>
      </c>
      <c r="S262" s="462">
        <f t="shared" si="4"/>
        <v>361</v>
      </c>
      <c r="T262" s="62" t="s">
        <v>1378</v>
      </c>
      <c r="U262" s="62" t="s">
        <v>1378</v>
      </c>
      <c r="V262" s="62" t="s">
        <v>1378</v>
      </c>
      <c r="W262" s="62" t="s">
        <v>1378</v>
      </c>
      <c r="X262" s="62" t="s">
        <v>1378</v>
      </c>
      <c r="Y262" s="11" t="s">
        <v>1378</v>
      </c>
      <c r="Z262" s="11" t="s">
        <v>1377</v>
      </c>
      <c r="AA262" s="3" t="s">
        <v>1381</v>
      </c>
      <c r="AB262" s="46" t="s">
        <v>969</v>
      </c>
      <c r="AC262" s="3" t="s">
        <v>1619</v>
      </c>
      <c r="AD262" s="31" t="s">
        <v>2666</v>
      </c>
      <c r="AE262" s="31" t="s">
        <v>2678</v>
      </c>
      <c r="AF262" s="31" t="s">
        <v>2666</v>
      </c>
      <c r="AG262" s="12" t="s">
        <v>2678</v>
      </c>
      <c r="AH262" s="12" t="s">
        <v>2678</v>
      </c>
      <c r="AI262" s="12" t="s">
        <v>2678</v>
      </c>
      <c r="AJ262" s="69" t="s">
        <v>922</v>
      </c>
      <c r="AK262" s="141">
        <v>43851</v>
      </c>
      <c r="AL262" s="71" t="s">
        <v>1399</v>
      </c>
      <c r="AM262" s="141">
        <v>43883</v>
      </c>
      <c r="AN262" s="13" t="s">
        <v>2143</v>
      </c>
      <c r="AO262" s="13" t="s">
        <v>1655</v>
      </c>
      <c r="AP262" s="67" t="s">
        <v>2939</v>
      </c>
    </row>
    <row r="263" spans="2:42" s="18" customFormat="1" ht="304.5" hidden="1" customHeight="1" x14ac:dyDescent="0.25">
      <c r="B263" s="64" t="s">
        <v>2353</v>
      </c>
      <c r="C263" s="59" t="s">
        <v>2115</v>
      </c>
      <c r="D263" s="140">
        <v>43630</v>
      </c>
      <c r="E263" s="64" t="s">
        <v>1536</v>
      </c>
      <c r="F263" s="122" t="s">
        <v>2176</v>
      </c>
      <c r="G263" s="3" t="s">
        <v>717</v>
      </c>
      <c r="H263" s="3" t="s">
        <v>718</v>
      </c>
      <c r="I263" s="3" t="s">
        <v>720</v>
      </c>
      <c r="J263" s="44" t="s">
        <v>721</v>
      </c>
      <c r="K263" s="41">
        <v>1</v>
      </c>
      <c r="L263" s="42">
        <v>43668</v>
      </c>
      <c r="M263" s="42">
        <v>43830</v>
      </c>
      <c r="N263" s="4">
        <v>24</v>
      </c>
      <c r="O263" s="8" t="s">
        <v>154</v>
      </c>
      <c r="P263" s="6"/>
      <c r="Q263" s="188">
        <v>1</v>
      </c>
      <c r="R263" s="5" t="s">
        <v>958</v>
      </c>
      <c r="S263" s="462">
        <f t="shared" si="4"/>
        <v>303</v>
      </c>
      <c r="T263" s="62" t="s">
        <v>1378</v>
      </c>
      <c r="U263" s="62" t="s">
        <v>1378</v>
      </c>
      <c r="V263" s="62" t="s">
        <v>1378</v>
      </c>
      <c r="W263" s="62" t="s">
        <v>1378</v>
      </c>
      <c r="X263" s="62" t="s">
        <v>1378</v>
      </c>
      <c r="Y263" s="11" t="s">
        <v>1378</v>
      </c>
      <c r="Z263" s="11" t="s">
        <v>1377</v>
      </c>
      <c r="AA263" s="3" t="s">
        <v>1381</v>
      </c>
      <c r="AB263" s="46" t="s">
        <v>964</v>
      </c>
      <c r="AC263" s="3" t="s">
        <v>1619</v>
      </c>
      <c r="AD263" s="31" t="s">
        <v>2666</v>
      </c>
      <c r="AE263" s="31" t="s">
        <v>2678</v>
      </c>
      <c r="AF263" s="31" t="s">
        <v>2666</v>
      </c>
      <c r="AG263" s="12" t="s">
        <v>2678</v>
      </c>
      <c r="AH263" s="12" t="s">
        <v>2678</v>
      </c>
      <c r="AI263" s="12" t="s">
        <v>2678</v>
      </c>
      <c r="AJ263" s="69" t="s">
        <v>922</v>
      </c>
      <c r="AK263" s="141">
        <v>43851</v>
      </c>
      <c r="AL263" s="71" t="s">
        <v>1399</v>
      </c>
      <c r="AM263" s="141">
        <v>43883</v>
      </c>
      <c r="AN263" s="13" t="s">
        <v>2143</v>
      </c>
      <c r="AO263" s="13" t="s">
        <v>1655</v>
      </c>
      <c r="AP263" s="67" t="s">
        <v>2939</v>
      </c>
    </row>
    <row r="264" spans="2:42" s="18" customFormat="1" ht="301.5" hidden="1" customHeight="1" x14ac:dyDescent="0.25">
      <c r="B264" s="64" t="s">
        <v>2355</v>
      </c>
      <c r="C264" s="59" t="s">
        <v>2115</v>
      </c>
      <c r="D264" s="140">
        <v>43630</v>
      </c>
      <c r="E264" s="64" t="s">
        <v>1526</v>
      </c>
      <c r="F264" s="122" t="s">
        <v>2177</v>
      </c>
      <c r="G264" s="3" t="s">
        <v>724</v>
      </c>
      <c r="H264" s="3" t="s">
        <v>725</v>
      </c>
      <c r="I264" s="3" t="s">
        <v>726</v>
      </c>
      <c r="J264" s="3" t="s">
        <v>727</v>
      </c>
      <c r="K264" s="41">
        <v>1</v>
      </c>
      <c r="L264" s="42">
        <v>43678</v>
      </c>
      <c r="M264" s="42">
        <v>43708</v>
      </c>
      <c r="N264" s="4">
        <v>5</v>
      </c>
      <c r="O264" s="8" t="s">
        <v>154</v>
      </c>
      <c r="P264" s="6"/>
      <c r="Q264" s="188">
        <v>1</v>
      </c>
      <c r="R264" s="5" t="s">
        <v>932</v>
      </c>
      <c r="S264" s="462">
        <f t="shared" si="4"/>
        <v>377</v>
      </c>
      <c r="T264" s="62" t="s">
        <v>1378</v>
      </c>
      <c r="U264" s="62" t="s">
        <v>1378</v>
      </c>
      <c r="V264" s="62" t="s">
        <v>1378</v>
      </c>
      <c r="W264" s="62" t="s">
        <v>1378</v>
      </c>
      <c r="X264" s="62" t="s">
        <v>1378</v>
      </c>
      <c r="Y264" s="11" t="s">
        <v>1378</v>
      </c>
      <c r="Z264" s="11" t="s">
        <v>1377</v>
      </c>
      <c r="AA264" s="3" t="s">
        <v>1381</v>
      </c>
      <c r="AB264" s="3" t="s">
        <v>1087</v>
      </c>
      <c r="AC264" s="3" t="s">
        <v>1619</v>
      </c>
      <c r="AD264" s="31" t="s">
        <v>2666</v>
      </c>
      <c r="AE264" s="31" t="s">
        <v>2678</v>
      </c>
      <c r="AF264" s="31" t="s">
        <v>2666</v>
      </c>
      <c r="AG264" s="12" t="s">
        <v>2678</v>
      </c>
      <c r="AH264" s="12" t="s">
        <v>2678</v>
      </c>
      <c r="AI264" s="12" t="s">
        <v>2678</v>
      </c>
      <c r="AJ264" s="69" t="s">
        <v>922</v>
      </c>
      <c r="AK264" s="141">
        <v>43829</v>
      </c>
      <c r="AL264" s="71" t="s">
        <v>1399</v>
      </c>
      <c r="AM264" s="141">
        <v>43883</v>
      </c>
      <c r="AN264" s="13" t="s">
        <v>2144</v>
      </c>
      <c r="AO264" s="13" t="s">
        <v>1652</v>
      </c>
      <c r="AP264" s="67" t="s">
        <v>2939</v>
      </c>
    </row>
    <row r="265" spans="2:42" s="18" customFormat="1" ht="309" hidden="1" customHeight="1" x14ac:dyDescent="0.25">
      <c r="B265" s="64" t="s">
        <v>2362</v>
      </c>
      <c r="C265" s="59" t="s">
        <v>2115</v>
      </c>
      <c r="D265" s="140">
        <v>43630</v>
      </c>
      <c r="E265" s="64" t="s">
        <v>1613</v>
      </c>
      <c r="F265" s="122" t="s">
        <v>2178</v>
      </c>
      <c r="G265" s="2" t="s">
        <v>743</v>
      </c>
      <c r="H265" s="3" t="s">
        <v>744</v>
      </c>
      <c r="I265" s="3" t="s">
        <v>745</v>
      </c>
      <c r="J265" s="3" t="s">
        <v>746</v>
      </c>
      <c r="K265" s="41">
        <v>1</v>
      </c>
      <c r="L265" s="42">
        <v>43710</v>
      </c>
      <c r="M265" s="42">
        <v>43769</v>
      </c>
      <c r="N265" s="4">
        <v>9</v>
      </c>
      <c r="O265" s="6" t="s">
        <v>154</v>
      </c>
      <c r="P265" s="6" t="s">
        <v>747</v>
      </c>
      <c r="Q265" s="188">
        <v>1</v>
      </c>
      <c r="R265" s="5" t="s">
        <v>933</v>
      </c>
      <c r="S265" s="462">
        <f t="shared" si="4"/>
        <v>381</v>
      </c>
      <c r="T265" s="62" t="s">
        <v>1378</v>
      </c>
      <c r="U265" s="62" t="s">
        <v>1378</v>
      </c>
      <c r="V265" s="62" t="s">
        <v>1378</v>
      </c>
      <c r="W265" s="62" t="s">
        <v>1378</v>
      </c>
      <c r="X265" s="62" t="s">
        <v>1378</v>
      </c>
      <c r="Y265" s="11" t="s">
        <v>1378</v>
      </c>
      <c r="Z265" s="11" t="s">
        <v>1377</v>
      </c>
      <c r="AA265" s="3" t="s">
        <v>1381</v>
      </c>
      <c r="AB265" s="3" t="s">
        <v>1088</v>
      </c>
      <c r="AC265" s="3" t="s">
        <v>1619</v>
      </c>
      <c r="AD265" s="31" t="s">
        <v>2666</v>
      </c>
      <c r="AE265" s="31" t="s">
        <v>2678</v>
      </c>
      <c r="AF265" s="543" t="s">
        <v>2666</v>
      </c>
      <c r="AG265" s="12" t="s">
        <v>2678</v>
      </c>
      <c r="AH265" s="12" t="s">
        <v>2678</v>
      </c>
      <c r="AI265" s="12" t="s">
        <v>2678</v>
      </c>
      <c r="AJ265" s="69" t="s">
        <v>922</v>
      </c>
      <c r="AK265" s="141">
        <v>43829</v>
      </c>
      <c r="AL265" s="71" t="s">
        <v>1398</v>
      </c>
      <c r="AM265" s="141">
        <v>43883</v>
      </c>
      <c r="AN265" s="13" t="s">
        <v>2146</v>
      </c>
      <c r="AO265" s="13" t="s">
        <v>1945</v>
      </c>
      <c r="AP265" s="67" t="s">
        <v>2938</v>
      </c>
    </row>
    <row r="266" spans="2:42" s="18" customFormat="1" ht="398.25" hidden="1" customHeight="1" x14ac:dyDescent="0.25">
      <c r="B266" s="64" t="s">
        <v>2363</v>
      </c>
      <c r="C266" s="59" t="s">
        <v>2115</v>
      </c>
      <c r="D266" s="140">
        <v>43630</v>
      </c>
      <c r="E266" s="64" t="s">
        <v>1525</v>
      </c>
      <c r="F266" s="122" t="s">
        <v>2179</v>
      </c>
      <c r="G266" s="3" t="s">
        <v>748</v>
      </c>
      <c r="H266" s="3" t="s">
        <v>749</v>
      </c>
      <c r="I266" s="3" t="s">
        <v>750</v>
      </c>
      <c r="J266" s="3" t="s">
        <v>746</v>
      </c>
      <c r="K266" s="41">
        <v>1</v>
      </c>
      <c r="L266" s="42">
        <v>43710</v>
      </c>
      <c r="M266" s="42">
        <v>43769</v>
      </c>
      <c r="N266" s="4">
        <v>9</v>
      </c>
      <c r="O266" s="6" t="s">
        <v>154</v>
      </c>
      <c r="P266" s="6"/>
      <c r="Q266" s="188">
        <v>1</v>
      </c>
      <c r="R266" s="5" t="s">
        <v>933</v>
      </c>
      <c r="S266" s="462">
        <f t="shared" si="4"/>
        <v>381</v>
      </c>
      <c r="T266" s="62" t="s">
        <v>1378</v>
      </c>
      <c r="U266" s="62" t="s">
        <v>1378</v>
      </c>
      <c r="V266" s="62" t="s">
        <v>1378</v>
      </c>
      <c r="W266" s="62" t="s">
        <v>1378</v>
      </c>
      <c r="X266" s="62" t="s">
        <v>1378</v>
      </c>
      <c r="Y266" s="11" t="s">
        <v>1378</v>
      </c>
      <c r="Z266" s="11" t="s">
        <v>1377</v>
      </c>
      <c r="AA266" s="3" t="s">
        <v>1381</v>
      </c>
      <c r="AB266" s="116" t="s">
        <v>1632</v>
      </c>
      <c r="AC266" s="3" t="s">
        <v>1619</v>
      </c>
      <c r="AD266" s="31" t="s">
        <v>2666</v>
      </c>
      <c r="AE266" s="31" t="s">
        <v>2678</v>
      </c>
      <c r="AF266" s="31" t="s">
        <v>2666</v>
      </c>
      <c r="AG266" s="12" t="s">
        <v>2678</v>
      </c>
      <c r="AH266" s="12" t="s">
        <v>2678</v>
      </c>
      <c r="AI266" s="12" t="s">
        <v>2678</v>
      </c>
      <c r="AJ266" s="69" t="s">
        <v>922</v>
      </c>
      <c r="AK266" s="141">
        <v>43829</v>
      </c>
      <c r="AL266" s="71" t="s">
        <v>1399</v>
      </c>
      <c r="AM266" s="141">
        <v>43883</v>
      </c>
      <c r="AN266" s="13" t="s">
        <v>2147</v>
      </c>
      <c r="AO266" s="13" t="s">
        <v>1653</v>
      </c>
      <c r="AP266" s="67" t="s">
        <v>2939</v>
      </c>
    </row>
    <row r="267" spans="2:42" s="18" customFormat="1" ht="223.5" hidden="1" customHeight="1" x14ac:dyDescent="0.25">
      <c r="B267" s="64" t="s">
        <v>2356</v>
      </c>
      <c r="C267" s="59" t="s">
        <v>2115</v>
      </c>
      <c r="D267" s="140">
        <v>43630</v>
      </c>
      <c r="E267" s="64" t="s">
        <v>1526</v>
      </c>
      <c r="F267" s="122" t="s">
        <v>2177</v>
      </c>
      <c r="G267" s="3" t="s">
        <v>724</v>
      </c>
      <c r="H267" s="3" t="s">
        <v>725</v>
      </c>
      <c r="I267" s="3" t="s">
        <v>728</v>
      </c>
      <c r="J267" s="3" t="s">
        <v>268</v>
      </c>
      <c r="K267" s="41">
        <v>1</v>
      </c>
      <c r="L267" s="42">
        <v>43678</v>
      </c>
      <c r="M267" s="42">
        <v>43830</v>
      </c>
      <c r="N267" s="4">
        <v>23</v>
      </c>
      <c r="O267" s="6" t="s">
        <v>56</v>
      </c>
      <c r="P267" s="8" t="s">
        <v>154</v>
      </c>
      <c r="Q267" s="188">
        <v>1</v>
      </c>
      <c r="R267" s="5" t="s">
        <v>1686</v>
      </c>
      <c r="S267" s="462">
        <f t="shared" ref="S267:S330" si="5">LEN(R267)</f>
        <v>389</v>
      </c>
      <c r="T267" s="62" t="s">
        <v>1378</v>
      </c>
      <c r="U267" s="62" t="s">
        <v>1378</v>
      </c>
      <c r="V267" s="62" t="s">
        <v>1378</v>
      </c>
      <c r="W267" s="62" t="s">
        <v>1378</v>
      </c>
      <c r="X267" s="62" t="s">
        <v>1378</v>
      </c>
      <c r="Y267" s="11" t="s">
        <v>1378</v>
      </c>
      <c r="Z267" s="11" t="s">
        <v>1377</v>
      </c>
      <c r="AA267" s="3" t="s">
        <v>1381</v>
      </c>
      <c r="AB267" s="3" t="s">
        <v>1681</v>
      </c>
      <c r="AC267" s="3" t="s">
        <v>1887</v>
      </c>
      <c r="AD267" s="3" t="s">
        <v>2673</v>
      </c>
      <c r="AE267" s="3" t="s">
        <v>2676</v>
      </c>
      <c r="AF267" s="3" t="s">
        <v>2673</v>
      </c>
      <c r="AG267" s="13" t="s">
        <v>2676</v>
      </c>
      <c r="AH267" s="13" t="s">
        <v>2676</v>
      </c>
      <c r="AI267" s="13" t="s">
        <v>2676</v>
      </c>
      <c r="AJ267" s="69" t="s">
        <v>1086</v>
      </c>
      <c r="AK267" s="70">
        <v>43943</v>
      </c>
      <c r="AL267" s="71" t="s">
        <v>1399</v>
      </c>
      <c r="AM267" s="141">
        <v>43883</v>
      </c>
      <c r="AN267" s="159" t="s">
        <v>2144</v>
      </c>
      <c r="AO267" s="158" t="s">
        <v>1652</v>
      </c>
      <c r="AP267" s="67" t="s">
        <v>2939</v>
      </c>
    </row>
    <row r="268" spans="2:42" s="18" customFormat="1" ht="409.6" hidden="1" customHeight="1" x14ac:dyDescent="0.25">
      <c r="B268" s="64" t="s">
        <v>2371</v>
      </c>
      <c r="C268" s="59" t="s">
        <v>2115</v>
      </c>
      <c r="D268" s="140">
        <v>43630</v>
      </c>
      <c r="E268" s="64" t="s">
        <v>1529</v>
      </c>
      <c r="F268" s="122" t="s">
        <v>2182</v>
      </c>
      <c r="G268" s="3" t="s">
        <v>766</v>
      </c>
      <c r="H268" s="3" t="s">
        <v>772</v>
      </c>
      <c r="I268" s="3" t="s">
        <v>712</v>
      </c>
      <c r="J268" s="3" t="s">
        <v>704</v>
      </c>
      <c r="K268" s="41">
        <v>1</v>
      </c>
      <c r="L268" s="42">
        <v>43710</v>
      </c>
      <c r="M268" s="42">
        <v>43738</v>
      </c>
      <c r="N268" s="4">
        <v>5</v>
      </c>
      <c r="O268" s="6" t="s">
        <v>154</v>
      </c>
      <c r="P268" s="6"/>
      <c r="Q268" s="188">
        <v>1</v>
      </c>
      <c r="R268" s="5" t="s">
        <v>999</v>
      </c>
      <c r="S268" s="462">
        <f t="shared" si="5"/>
        <v>380</v>
      </c>
      <c r="T268" s="62" t="s">
        <v>1378</v>
      </c>
      <c r="U268" s="62" t="s">
        <v>1378</v>
      </c>
      <c r="V268" s="62" t="s">
        <v>1378</v>
      </c>
      <c r="W268" s="62" t="s">
        <v>1378</v>
      </c>
      <c r="X268" s="62" t="s">
        <v>1378</v>
      </c>
      <c r="Y268" s="11" t="s">
        <v>1378</v>
      </c>
      <c r="Z268" s="11" t="s">
        <v>1377</v>
      </c>
      <c r="AA268" s="3" t="s">
        <v>1381</v>
      </c>
      <c r="AB268" s="3" t="s">
        <v>961</v>
      </c>
      <c r="AC268" s="3" t="s">
        <v>1619</v>
      </c>
      <c r="AD268" s="31" t="s">
        <v>2666</v>
      </c>
      <c r="AE268" s="31" t="s">
        <v>2678</v>
      </c>
      <c r="AF268" s="31" t="s">
        <v>2666</v>
      </c>
      <c r="AG268" s="12" t="s">
        <v>2678</v>
      </c>
      <c r="AH268" s="12" t="s">
        <v>2678</v>
      </c>
      <c r="AI268" s="12" t="s">
        <v>2678</v>
      </c>
      <c r="AJ268" s="69" t="s">
        <v>922</v>
      </c>
      <c r="AK268" s="141">
        <v>43829</v>
      </c>
      <c r="AL268" s="71" t="s">
        <v>1399</v>
      </c>
      <c r="AM268" s="141">
        <v>43883</v>
      </c>
      <c r="AN268" s="13" t="s">
        <v>2149</v>
      </c>
      <c r="AO268" s="13" t="s">
        <v>1654</v>
      </c>
      <c r="AP268" s="67" t="s">
        <v>2939</v>
      </c>
    </row>
    <row r="269" spans="2:42" s="18" customFormat="1" ht="171.75" hidden="1" customHeight="1" x14ac:dyDescent="0.25">
      <c r="B269" s="64" t="s">
        <v>2358</v>
      </c>
      <c r="C269" s="59" t="s">
        <v>2115</v>
      </c>
      <c r="D269" s="140">
        <v>43630</v>
      </c>
      <c r="E269" s="64" t="s">
        <v>1524</v>
      </c>
      <c r="F269" s="122" t="s">
        <v>2126</v>
      </c>
      <c r="G269" s="3" t="s">
        <v>733</v>
      </c>
      <c r="H269" s="3" t="s">
        <v>734</v>
      </c>
      <c r="I269" s="3" t="s">
        <v>735</v>
      </c>
      <c r="J269" s="3" t="s">
        <v>736</v>
      </c>
      <c r="K269" s="1">
        <v>3</v>
      </c>
      <c r="L269" s="42">
        <v>43656</v>
      </c>
      <c r="M269" s="42">
        <v>43718</v>
      </c>
      <c r="N269" s="4">
        <v>10</v>
      </c>
      <c r="O269" s="8" t="s">
        <v>34</v>
      </c>
      <c r="P269" s="60"/>
      <c r="Q269" s="188">
        <v>3</v>
      </c>
      <c r="R269" s="5" t="s">
        <v>1846</v>
      </c>
      <c r="S269" s="462">
        <f t="shared" si="5"/>
        <v>264</v>
      </c>
      <c r="T269" s="62" t="s">
        <v>1378</v>
      </c>
      <c r="U269" s="62" t="s">
        <v>1378</v>
      </c>
      <c r="V269" s="62" t="s">
        <v>1378</v>
      </c>
      <c r="W269" s="62" t="s">
        <v>1378</v>
      </c>
      <c r="X269" s="62" t="s">
        <v>1378</v>
      </c>
      <c r="Y269" s="11" t="s">
        <v>1378</v>
      </c>
      <c r="Z269" s="11" t="s">
        <v>1377</v>
      </c>
      <c r="AA269" s="3" t="s">
        <v>1381</v>
      </c>
      <c r="AB269" s="7" t="s">
        <v>1667</v>
      </c>
      <c r="AC269" s="7" t="s">
        <v>1881</v>
      </c>
      <c r="AD269" s="3" t="s">
        <v>2673</v>
      </c>
      <c r="AE269" s="3" t="s">
        <v>2676</v>
      </c>
      <c r="AF269" s="3" t="s">
        <v>2673</v>
      </c>
      <c r="AG269" s="13" t="s">
        <v>2676</v>
      </c>
      <c r="AH269" s="13" t="s">
        <v>2676</v>
      </c>
      <c r="AI269" s="13" t="s">
        <v>2676</v>
      </c>
      <c r="AJ269" s="69" t="s">
        <v>1086</v>
      </c>
      <c r="AK269" s="70">
        <v>43942</v>
      </c>
      <c r="AL269" s="71" t="s">
        <v>1399</v>
      </c>
      <c r="AM269" s="70">
        <v>43991</v>
      </c>
      <c r="AN269" s="351" t="s">
        <v>2140</v>
      </c>
      <c r="AO269" s="68" t="s">
        <v>1713</v>
      </c>
      <c r="AP269" s="67" t="s">
        <v>2939</v>
      </c>
    </row>
    <row r="270" spans="2:42" s="18" customFormat="1" ht="351" hidden="1" customHeight="1" x14ac:dyDescent="0.25">
      <c r="B270" s="64" t="s">
        <v>2359</v>
      </c>
      <c r="C270" s="59" t="s">
        <v>2115</v>
      </c>
      <c r="D270" s="140">
        <v>43630</v>
      </c>
      <c r="E270" s="64" t="s">
        <v>1524</v>
      </c>
      <c r="F270" s="122" t="s">
        <v>2134</v>
      </c>
      <c r="G270" s="3" t="s">
        <v>733</v>
      </c>
      <c r="H270" s="3" t="s">
        <v>734</v>
      </c>
      <c r="I270" s="3" t="s">
        <v>737</v>
      </c>
      <c r="J270" s="26" t="s">
        <v>738</v>
      </c>
      <c r="K270" s="1">
        <v>3</v>
      </c>
      <c r="L270" s="42">
        <v>43738</v>
      </c>
      <c r="M270" s="42">
        <v>43791</v>
      </c>
      <c r="N270" s="4">
        <v>8</v>
      </c>
      <c r="O270" s="8" t="s">
        <v>34</v>
      </c>
      <c r="P270" s="60"/>
      <c r="Q270" s="307">
        <v>1.6</v>
      </c>
      <c r="R270" s="5" t="s">
        <v>2168</v>
      </c>
      <c r="S270" s="462">
        <f t="shared" si="5"/>
        <v>328</v>
      </c>
      <c r="T270" s="62" t="s">
        <v>1378</v>
      </c>
      <c r="U270" s="62" t="s">
        <v>1378</v>
      </c>
      <c r="V270" s="62" t="s">
        <v>1378</v>
      </c>
      <c r="W270" s="62" t="s">
        <v>1378</v>
      </c>
      <c r="X270" s="62" t="s">
        <v>1378</v>
      </c>
      <c r="Y270" s="11" t="s">
        <v>1378</v>
      </c>
      <c r="Z270" s="11" t="s">
        <v>1377</v>
      </c>
      <c r="AA270" s="3" t="s">
        <v>1381</v>
      </c>
      <c r="AB270" s="7" t="s">
        <v>1668</v>
      </c>
      <c r="AC270" s="7" t="s">
        <v>1689</v>
      </c>
      <c r="AD270" s="82" t="s">
        <v>1909</v>
      </c>
      <c r="AE270" s="3" t="s">
        <v>2135</v>
      </c>
      <c r="AF270" s="3" t="s">
        <v>2683</v>
      </c>
      <c r="AG270" s="13" t="s">
        <v>2795</v>
      </c>
      <c r="AH270" s="12" t="s">
        <v>3322</v>
      </c>
      <c r="AI270" s="12" t="s">
        <v>3322</v>
      </c>
      <c r="AJ270" s="69" t="s">
        <v>2132</v>
      </c>
      <c r="AK270" s="70">
        <v>44070</v>
      </c>
      <c r="AL270" s="71" t="s">
        <v>1399</v>
      </c>
      <c r="AM270" s="70">
        <v>43991</v>
      </c>
      <c r="AN270" s="13" t="s">
        <v>2941</v>
      </c>
      <c r="AO270" s="13" t="s">
        <v>2942</v>
      </c>
      <c r="AP270" s="69" t="s">
        <v>2939</v>
      </c>
    </row>
    <row r="271" spans="2:42" s="18" customFormat="1" ht="409.6" customHeight="1" x14ac:dyDescent="0.25">
      <c r="B271" s="64" t="s">
        <v>2359</v>
      </c>
      <c r="C271" s="6" t="s">
        <v>2115</v>
      </c>
      <c r="D271" s="104">
        <v>43630</v>
      </c>
      <c r="E271" s="64" t="s">
        <v>1524</v>
      </c>
      <c r="F271" s="123" t="s">
        <v>4846</v>
      </c>
      <c r="G271" s="3" t="s">
        <v>733</v>
      </c>
      <c r="H271" s="3" t="s">
        <v>734</v>
      </c>
      <c r="I271" s="3" t="s">
        <v>737</v>
      </c>
      <c r="J271" s="26" t="s">
        <v>738</v>
      </c>
      <c r="K271" s="256">
        <v>4</v>
      </c>
      <c r="L271" s="257">
        <v>43738</v>
      </c>
      <c r="M271" s="257">
        <v>44165</v>
      </c>
      <c r="N271" s="4">
        <v>8</v>
      </c>
      <c r="O271" s="8" t="s">
        <v>34</v>
      </c>
      <c r="P271" s="60"/>
      <c r="Q271" s="188">
        <v>4</v>
      </c>
      <c r="R271" s="456" t="s">
        <v>4712</v>
      </c>
      <c r="S271" s="462">
        <f t="shared" si="5"/>
        <v>316</v>
      </c>
      <c r="T271" s="62" t="s">
        <v>1378</v>
      </c>
      <c r="U271" s="62" t="s">
        <v>1378</v>
      </c>
      <c r="V271" s="62" t="s">
        <v>1378</v>
      </c>
      <c r="W271" s="62" t="s">
        <v>1378</v>
      </c>
      <c r="X271" s="62" t="s">
        <v>1378</v>
      </c>
      <c r="Y271" s="11" t="s">
        <v>1378</v>
      </c>
      <c r="Z271" s="11" t="s">
        <v>1377</v>
      </c>
      <c r="AA271" s="3" t="s">
        <v>1381</v>
      </c>
      <c r="AB271" s="7" t="s">
        <v>1668</v>
      </c>
      <c r="AC271" s="7" t="s">
        <v>1689</v>
      </c>
      <c r="AD271" s="82" t="s">
        <v>1909</v>
      </c>
      <c r="AE271" s="3" t="s">
        <v>2135</v>
      </c>
      <c r="AF271" s="3" t="s">
        <v>2791</v>
      </c>
      <c r="AG271" s="13" t="s">
        <v>3860</v>
      </c>
      <c r="AH271" s="7" t="s">
        <v>3809</v>
      </c>
      <c r="AI271" s="74" t="s">
        <v>4847</v>
      </c>
      <c r="AJ271" s="69" t="s">
        <v>1086</v>
      </c>
      <c r="AK271" s="70">
        <v>44223</v>
      </c>
      <c r="AL271" s="71" t="s">
        <v>1090</v>
      </c>
      <c r="AM271" s="70"/>
      <c r="AN271" s="351"/>
      <c r="AO271" s="68"/>
      <c r="AP271" s="67" t="s">
        <v>1402</v>
      </c>
    </row>
    <row r="272" spans="2:42" s="18" customFormat="1" ht="349.5" hidden="1" customHeight="1" x14ac:dyDescent="0.25">
      <c r="B272" s="64" t="s">
        <v>2360</v>
      </c>
      <c r="C272" s="59" t="s">
        <v>2115</v>
      </c>
      <c r="D272" s="140">
        <v>43630</v>
      </c>
      <c r="E272" s="64" t="s">
        <v>1524</v>
      </c>
      <c r="F272" s="122" t="s">
        <v>2126</v>
      </c>
      <c r="G272" s="3" t="s">
        <v>733</v>
      </c>
      <c r="H272" s="3" t="s">
        <v>734</v>
      </c>
      <c r="I272" s="2" t="s">
        <v>1672</v>
      </c>
      <c r="J272" s="26" t="s">
        <v>739</v>
      </c>
      <c r="K272" s="1">
        <v>3</v>
      </c>
      <c r="L272" s="42">
        <v>43801</v>
      </c>
      <c r="M272" s="42">
        <v>43814</v>
      </c>
      <c r="N272" s="4">
        <v>2</v>
      </c>
      <c r="O272" s="8" t="s">
        <v>34</v>
      </c>
      <c r="P272" s="60"/>
      <c r="Q272" s="307">
        <v>1.6</v>
      </c>
      <c r="R272" s="5" t="s">
        <v>2168</v>
      </c>
      <c r="S272" s="462">
        <f t="shared" si="5"/>
        <v>328</v>
      </c>
      <c r="T272" s="62" t="s">
        <v>1378</v>
      </c>
      <c r="U272" s="62" t="s">
        <v>1378</v>
      </c>
      <c r="V272" s="62" t="s">
        <v>1378</v>
      </c>
      <c r="W272" s="62" t="s">
        <v>1378</v>
      </c>
      <c r="X272" s="62" t="s">
        <v>1378</v>
      </c>
      <c r="Y272" s="11" t="s">
        <v>1378</v>
      </c>
      <c r="Z272" s="11" t="s">
        <v>1377</v>
      </c>
      <c r="AA272" s="3" t="s">
        <v>1381</v>
      </c>
      <c r="AB272" s="7" t="s">
        <v>1669</v>
      </c>
      <c r="AC272" s="7" t="s">
        <v>1882</v>
      </c>
      <c r="AD272" s="74" t="s">
        <v>1910</v>
      </c>
      <c r="AE272" s="3" t="s">
        <v>1954</v>
      </c>
      <c r="AF272" s="3" t="s">
        <v>2683</v>
      </c>
      <c r="AG272" s="13" t="s">
        <v>2680</v>
      </c>
      <c r="AH272" s="459" t="s">
        <v>3810</v>
      </c>
      <c r="AI272" s="12" t="s">
        <v>3322</v>
      </c>
      <c r="AJ272" s="69" t="s">
        <v>2132</v>
      </c>
      <c r="AK272" s="70">
        <v>44070</v>
      </c>
      <c r="AL272" s="71" t="s">
        <v>1399</v>
      </c>
      <c r="AM272" s="70">
        <v>43991</v>
      </c>
      <c r="AN272" s="13" t="s">
        <v>2943</v>
      </c>
      <c r="AO272" s="13" t="s">
        <v>2944</v>
      </c>
      <c r="AP272" s="69" t="s">
        <v>2939</v>
      </c>
    </row>
    <row r="273" spans="2:272" s="18" customFormat="1" ht="409.6" customHeight="1" x14ac:dyDescent="0.25">
      <c r="B273" s="64" t="s">
        <v>2360</v>
      </c>
      <c r="C273" s="6" t="s">
        <v>2115</v>
      </c>
      <c r="D273" s="104">
        <v>43630</v>
      </c>
      <c r="E273" s="64" t="s">
        <v>1524</v>
      </c>
      <c r="F273" s="122" t="s">
        <v>2126</v>
      </c>
      <c r="G273" s="3" t="s">
        <v>733</v>
      </c>
      <c r="H273" s="3" t="s">
        <v>734</v>
      </c>
      <c r="I273" s="2" t="s">
        <v>1672</v>
      </c>
      <c r="J273" s="26" t="s">
        <v>739</v>
      </c>
      <c r="K273" s="256">
        <v>4</v>
      </c>
      <c r="L273" s="257">
        <v>43801</v>
      </c>
      <c r="M273" s="257">
        <v>44185</v>
      </c>
      <c r="N273" s="4">
        <v>2</v>
      </c>
      <c r="O273" s="8" t="s">
        <v>34</v>
      </c>
      <c r="P273" s="60"/>
      <c r="Q273" s="188">
        <v>4</v>
      </c>
      <c r="R273" s="5" t="s">
        <v>4711</v>
      </c>
      <c r="S273" s="462">
        <f t="shared" si="5"/>
        <v>303</v>
      </c>
      <c r="T273" s="62" t="s">
        <v>1378</v>
      </c>
      <c r="U273" s="62" t="s">
        <v>1378</v>
      </c>
      <c r="V273" s="62" t="s">
        <v>1378</v>
      </c>
      <c r="W273" s="62" t="s">
        <v>1378</v>
      </c>
      <c r="X273" s="62" t="s">
        <v>1378</v>
      </c>
      <c r="Y273" s="11" t="s">
        <v>1378</v>
      </c>
      <c r="Z273" s="11" t="s">
        <v>1377</v>
      </c>
      <c r="AA273" s="3" t="s">
        <v>1381</v>
      </c>
      <c r="AB273" s="7" t="s">
        <v>1669</v>
      </c>
      <c r="AC273" s="7" t="s">
        <v>1882</v>
      </c>
      <c r="AD273" s="74" t="s">
        <v>1910</v>
      </c>
      <c r="AE273" s="3" t="s">
        <v>1954</v>
      </c>
      <c r="AF273" s="3" t="s">
        <v>2792</v>
      </c>
      <c r="AG273" s="13" t="s">
        <v>3310</v>
      </c>
      <c r="AH273" s="459" t="s">
        <v>3810</v>
      </c>
      <c r="AI273" s="7" t="s">
        <v>4828</v>
      </c>
      <c r="AJ273" s="675" t="s">
        <v>1086</v>
      </c>
      <c r="AK273" s="364">
        <v>44224</v>
      </c>
      <c r="AL273" s="676" t="s">
        <v>1090</v>
      </c>
      <c r="AM273" s="364"/>
      <c r="AN273" s="83"/>
      <c r="AO273" s="677"/>
      <c r="AP273" s="678" t="s">
        <v>1402</v>
      </c>
    </row>
    <row r="274" spans="2:272" s="18" customFormat="1" ht="353.25" hidden="1" customHeight="1" x14ac:dyDescent="0.25">
      <c r="B274" s="64" t="s">
        <v>2361</v>
      </c>
      <c r="C274" s="59" t="s">
        <v>2115</v>
      </c>
      <c r="D274" s="140">
        <v>43630</v>
      </c>
      <c r="E274" s="64" t="s">
        <v>1524</v>
      </c>
      <c r="F274" s="122" t="s">
        <v>2126</v>
      </c>
      <c r="G274" s="3" t="s">
        <v>733</v>
      </c>
      <c r="H274" s="3" t="s">
        <v>740</v>
      </c>
      <c r="I274" s="2" t="s">
        <v>741</v>
      </c>
      <c r="J274" s="26" t="s">
        <v>742</v>
      </c>
      <c r="K274" s="1">
        <v>1</v>
      </c>
      <c r="L274" s="42">
        <v>43668</v>
      </c>
      <c r="M274" s="42">
        <v>43830</v>
      </c>
      <c r="N274" s="4">
        <v>24</v>
      </c>
      <c r="O274" s="8" t="s">
        <v>34</v>
      </c>
      <c r="P274" s="60" t="s">
        <v>747</v>
      </c>
      <c r="Q274" s="300">
        <v>0</v>
      </c>
      <c r="R274" s="5" t="s">
        <v>2169</v>
      </c>
      <c r="S274" s="462">
        <f t="shared" si="5"/>
        <v>278</v>
      </c>
      <c r="T274" s="62" t="s">
        <v>1378</v>
      </c>
      <c r="U274" s="62" t="s">
        <v>1378</v>
      </c>
      <c r="V274" s="62" t="s">
        <v>1378</v>
      </c>
      <c r="W274" s="62" t="s">
        <v>1378</v>
      </c>
      <c r="X274" s="62" t="s">
        <v>1378</v>
      </c>
      <c r="Y274" s="11" t="s">
        <v>1378</v>
      </c>
      <c r="Z274" s="11" t="s">
        <v>1377</v>
      </c>
      <c r="AA274" s="3" t="s">
        <v>1381</v>
      </c>
      <c r="AB274" s="115" t="s">
        <v>1670</v>
      </c>
      <c r="AC274" s="174" t="s">
        <v>1886</v>
      </c>
      <c r="AD274" s="217" t="s">
        <v>1911</v>
      </c>
      <c r="AE274" s="31" t="s">
        <v>1955</v>
      </c>
      <c r="AF274" s="31" t="s">
        <v>2679</v>
      </c>
      <c r="AG274" s="13" t="s">
        <v>2793</v>
      </c>
      <c r="AH274" s="459" t="s">
        <v>3810</v>
      </c>
      <c r="AI274" s="13" t="s">
        <v>3321</v>
      </c>
      <c r="AJ274" s="69" t="s">
        <v>2133</v>
      </c>
      <c r="AK274" s="70">
        <v>44070</v>
      </c>
      <c r="AL274" s="71" t="s">
        <v>1399</v>
      </c>
      <c r="AM274" s="70">
        <v>43991</v>
      </c>
      <c r="AN274" s="351" t="s">
        <v>2145</v>
      </c>
      <c r="AO274" s="68" t="s">
        <v>1713</v>
      </c>
      <c r="AP274" s="67" t="s">
        <v>2939</v>
      </c>
    </row>
    <row r="275" spans="2:272" s="18" customFormat="1" ht="251.25" hidden="1" customHeight="1" x14ac:dyDescent="0.25">
      <c r="B275" s="64" t="s">
        <v>2373</v>
      </c>
      <c r="C275" s="59" t="s">
        <v>2115</v>
      </c>
      <c r="D275" s="140">
        <v>43630</v>
      </c>
      <c r="E275" s="64" t="s">
        <v>1530</v>
      </c>
      <c r="F275" s="122" t="s">
        <v>2183</v>
      </c>
      <c r="G275" s="3" t="s">
        <v>773</v>
      </c>
      <c r="H275" s="3" t="s">
        <v>774</v>
      </c>
      <c r="I275" s="3" t="s">
        <v>776</v>
      </c>
      <c r="J275" s="3" t="s">
        <v>777</v>
      </c>
      <c r="K275" s="41">
        <v>1</v>
      </c>
      <c r="L275" s="42">
        <v>43710</v>
      </c>
      <c r="M275" s="42">
        <v>43738</v>
      </c>
      <c r="N275" s="4">
        <v>5</v>
      </c>
      <c r="O275" s="6" t="s">
        <v>154</v>
      </c>
      <c r="P275" s="6" t="s">
        <v>202</v>
      </c>
      <c r="Q275" s="188">
        <v>1</v>
      </c>
      <c r="R275" s="5" t="s">
        <v>996</v>
      </c>
      <c r="S275" s="462">
        <f t="shared" si="5"/>
        <v>361</v>
      </c>
      <c r="T275" s="62" t="s">
        <v>1378</v>
      </c>
      <c r="U275" s="62" t="s">
        <v>1378</v>
      </c>
      <c r="V275" s="62" t="s">
        <v>1378</v>
      </c>
      <c r="W275" s="62" t="s">
        <v>1378</v>
      </c>
      <c r="X275" s="62" t="s">
        <v>1378</v>
      </c>
      <c r="Y275" s="11" t="s">
        <v>1378</v>
      </c>
      <c r="Z275" s="11" t="s">
        <v>1377</v>
      </c>
      <c r="AA275" s="3" t="s">
        <v>1381</v>
      </c>
      <c r="AB275" s="3" t="s">
        <v>962</v>
      </c>
      <c r="AC275" s="3" t="s">
        <v>1619</v>
      </c>
      <c r="AD275" s="31" t="s">
        <v>2666</v>
      </c>
      <c r="AE275" s="31" t="s">
        <v>2678</v>
      </c>
      <c r="AF275" s="31" t="s">
        <v>2666</v>
      </c>
      <c r="AG275" s="12" t="s">
        <v>2678</v>
      </c>
      <c r="AH275" s="617" t="s">
        <v>2678</v>
      </c>
      <c r="AI275" s="12" t="s">
        <v>2678</v>
      </c>
      <c r="AJ275" s="69" t="s">
        <v>922</v>
      </c>
      <c r="AK275" s="141">
        <v>43829</v>
      </c>
      <c r="AL275" s="71" t="s">
        <v>1398</v>
      </c>
      <c r="AM275" s="70">
        <v>43991</v>
      </c>
      <c r="AN275" s="68" t="s">
        <v>2142</v>
      </c>
      <c r="AO275" s="13" t="s">
        <v>1944</v>
      </c>
      <c r="AP275" s="67" t="s">
        <v>2938</v>
      </c>
    </row>
    <row r="276" spans="2:272" s="18" customFormat="1" ht="234" customHeight="1" x14ac:dyDescent="0.3">
      <c r="B276" s="64" t="s">
        <v>2505</v>
      </c>
      <c r="C276" s="676" t="s">
        <v>2129</v>
      </c>
      <c r="D276" s="364">
        <v>43991</v>
      </c>
      <c r="E276" s="231" t="s">
        <v>1536</v>
      </c>
      <c r="F276" s="243" t="s">
        <v>2714</v>
      </c>
      <c r="G276" s="233" t="s">
        <v>1985</v>
      </c>
      <c r="H276" s="245" t="s">
        <v>1986</v>
      </c>
      <c r="I276" s="245" t="s">
        <v>1995</v>
      </c>
      <c r="J276" s="245" t="s">
        <v>1996</v>
      </c>
      <c r="K276" s="242">
        <v>1</v>
      </c>
      <c r="L276" s="42">
        <v>44040</v>
      </c>
      <c r="M276" s="42">
        <v>44196</v>
      </c>
      <c r="N276" s="238">
        <f>SUM(M276-L276)/7</f>
        <v>22.285714285714285</v>
      </c>
      <c r="O276" s="230" t="s">
        <v>154</v>
      </c>
      <c r="P276" s="230" t="s">
        <v>78</v>
      </c>
      <c r="Q276" s="188">
        <v>1</v>
      </c>
      <c r="R276" s="227" t="s">
        <v>3399</v>
      </c>
      <c r="S276" s="462">
        <f t="shared" si="5"/>
        <v>343</v>
      </c>
      <c r="T276" s="67" t="s">
        <v>1378</v>
      </c>
      <c r="U276" s="67" t="s">
        <v>1378</v>
      </c>
      <c r="V276" s="67" t="s">
        <v>1378</v>
      </c>
      <c r="W276" s="67" t="s">
        <v>1378</v>
      </c>
      <c r="X276" s="67" t="s">
        <v>1378</v>
      </c>
      <c r="Y276" s="67" t="s">
        <v>1378</v>
      </c>
      <c r="Z276" s="67" t="s">
        <v>1378</v>
      </c>
      <c r="AA276" s="67" t="s">
        <v>1378</v>
      </c>
      <c r="AB276" s="67" t="s">
        <v>1378</v>
      </c>
      <c r="AC276" s="67" t="s">
        <v>1706</v>
      </c>
      <c r="AD276" s="210"/>
      <c r="AE276" s="335" t="s">
        <v>1966</v>
      </c>
      <c r="AF276" s="335" t="s">
        <v>2708</v>
      </c>
      <c r="AG276" s="361" t="s">
        <v>2715</v>
      </c>
      <c r="AH276" s="7" t="s">
        <v>3387</v>
      </c>
      <c r="AI276" s="679" t="s">
        <v>3736</v>
      </c>
      <c r="AJ276" s="675" t="s">
        <v>922</v>
      </c>
      <c r="AK276" s="680">
        <v>44215</v>
      </c>
      <c r="AL276" s="676" t="s">
        <v>1090</v>
      </c>
      <c r="AM276" s="538"/>
      <c r="AN276" s="681"/>
      <c r="AO276" s="681"/>
      <c r="AP276" s="678" t="s">
        <v>1402</v>
      </c>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row>
    <row r="277" spans="2:272" s="18" customFormat="1" ht="212.25" hidden="1" customHeight="1" x14ac:dyDescent="0.25">
      <c r="B277" s="64" t="s">
        <v>2364</v>
      </c>
      <c r="C277" s="59" t="s">
        <v>2115</v>
      </c>
      <c r="D277" s="140">
        <v>43630</v>
      </c>
      <c r="E277" s="64" t="s">
        <v>1614</v>
      </c>
      <c r="F277" s="122" t="s">
        <v>2180</v>
      </c>
      <c r="G277" s="39" t="s">
        <v>751</v>
      </c>
      <c r="H277" s="39" t="s">
        <v>752</v>
      </c>
      <c r="I277" s="3" t="s">
        <v>753</v>
      </c>
      <c r="J277" s="39" t="s">
        <v>754</v>
      </c>
      <c r="K277" s="47">
        <v>1</v>
      </c>
      <c r="L277" s="42">
        <v>43678</v>
      </c>
      <c r="M277" s="42">
        <v>43830</v>
      </c>
      <c r="N277" s="4">
        <v>23</v>
      </c>
      <c r="O277" s="6" t="s">
        <v>29</v>
      </c>
      <c r="P277" s="59" t="s">
        <v>1691</v>
      </c>
      <c r="Q277" s="188">
        <v>1</v>
      </c>
      <c r="R277" s="5" t="s">
        <v>1847</v>
      </c>
      <c r="S277" s="462">
        <f t="shared" si="5"/>
        <v>283</v>
      </c>
      <c r="T277" s="62" t="s">
        <v>1378</v>
      </c>
      <c r="U277" s="62" t="s">
        <v>1378</v>
      </c>
      <c r="V277" s="62" t="s">
        <v>1378</v>
      </c>
      <c r="W277" s="62" t="s">
        <v>1378</v>
      </c>
      <c r="X277" s="62" t="s">
        <v>1378</v>
      </c>
      <c r="Y277" s="11" t="s">
        <v>1378</v>
      </c>
      <c r="Z277" s="11" t="s">
        <v>1377</v>
      </c>
      <c r="AA277" s="3" t="s">
        <v>1381</v>
      </c>
      <c r="AB277" s="3" t="s">
        <v>934</v>
      </c>
      <c r="AC277" s="3" t="s">
        <v>1872</v>
      </c>
      <c r="AD277" s="3" t="s">
        <v>2673</v>
      </c>
      <c r="AE277" s="3" t="s">
        <v>2676</v>
      </c>
      <c r="AF277" s="3" t="s">
        <v>2673</v>
      </c>
      <c r="AG277" s="13" t="s">
        <v>2676</v>
      </c>
      <c r="AH277" s="7" t="s">
        <v>2676</v>
      </c>
      <c r="AI277" s="13" t="s">
        <v>2676</v>
      </c>
      <c r="AJ277" s="67" t="s">
        <v>922</v>
      </c>
      <c r="AK277" s="70">
        <v>43942</v>
      </c>
      <c r="AL277" s="71" t="s">
        <v>1399</v>
      </c>
      <c r="AM277" s="70">
        <v>43991</v>
      </c>
      <c r="AN277" s="351" t="s">
        <v>2140</v>
      </c>
      <c r="AO277" s="68" t="s">
        <v>1713</v>
      </c>
      <c r="AP277" s="67" t="s">
        <v>2939</v>
      </c>
    </row>
    <row r="278" spans="2:272" s="18" customFormat="1" ht="163.5" hidden="1" customHeight="1" x14ac:dyDescent="0.25">
      <c r="B278" s="64" t="s">
        <v>2365</v>
      </c>
      <c r="C278" s="59" t="s">
        <v>2115</v>
      </c>
      <c r="D278" s="140">
        <v>43630</v>
      </c>
      <c r="E278" s="64" t="s">
        <v>1528</v>
      </c>
      <c r="F278" s="122" t="s">
        <v>2181</v>
      </c>
      <c r="G278" s="39" t="s">
        <v>755</v>
      </c>
      <c r="H278" s="39" t="s">
        <v>756</v>
      </c>
      <c r="I278" s="3" t="s">
        <v>757</v>
      </c>
      <c r="J278" s="39" t="s">
        <v>758</v>
      </c>
      <c r="K278" s="23">
        <v>1</v>
      </c>
      <c r="L278" s="42">
        <v>43668</v>
      </c>
      <c r="M278" s="42">
        <v>43814</v>
      </c>
      <c r="N278" s="4">
        <v>21</v>
      </c>
      <c r="O278" s="6" t="s">
        <v>61</v>
      </c>
      <c r="P278" s="6" t="s">
        <v>759</v>
      </c>
      <c r="Q278" s="188">
        <v>1</v>
      </c>
      <c r="R278" s="5" t="s">
        <v>997</v>
      </c>
      <c r="S278" s="462">
        <f t="shared" si="5"/>
        <v>197</v>
      </c>
      <c r="T278" s="62" t="s">
        <v>1378</v>
      </c>
      <c r="U278" s="62" t="s">
        <v>1378</v>
      </c>
      <c r="V278" s="62" t="s">
        <v>1378</v>
      </c>
      <c r="W278" s="62" t="s">
        <v>1378</v>
      </c>
      <c r="X278" s="62" t="s">
        <v>1378</v>
      </c>
      <c r="Y278" s="11" t="s">
        <v>1378</v>
      </c>
      <c r="Z278" s="11" t="s">
        <v>1377</v>
      </c>
      <c r="AA278" s="3" t="s">
        <v>1381</v>
      </c>
      <c r="AB278" s="3" t="s">
        <v>1092</v>
      </c>
      <c r="AC278" s="31" t="s">
        <v>1619</v>
      </c>
      <c r="AD278" s="31" t="s">
        <v>2666</v>
      </c>
      <c r="AE278" s="31" t="s">
        <v>2678</v>
      </c>
      <c r="AF278" s="31" t="s">
        <v>2666</v>
      </c>
      <c r="AG278" s="12" t="s">
        <v>2678</v>
      </c>
      <c r="AH278" s="12" t="s">
        <v>2678</v>
      </c>
      <c r="AI278" s="12" t="s">
        <v>2678</v>
      </c>
      <c r="AJ278" s="69" t="s">
        <v>922</v>
      </c>
      <c r="AK278" s="141">
        <v>43829</v>
      </c>
      <c r="AL278" s="71" t="s">
        <v>1399</v>
      </c>
      <c r="AM278" s="70">
        <v>43991</v>
      </c>
      <c r="AN278" s="351" t="s">
        <v>2140</v>
      </c>
      <c r="AO278" s="68" t="s">
        <v>1713</v>
      </c>
      <c r="AP278" s="67" t="s">
        <v>2939</v>
      </c>
    </row>
    <row r="279" spans="2:272" s="18" customFormat="1" ht="167.25" hidden="1" customHeight="1" x14ac:dyDescent="0.25">
      <c r="B279" s="64" t="s">
        <v>2366</v>
      </c>
      <c r="C279" s="59" t="s">
        <v>2115</v>
      </c>
      <c r="D279" s="140">
        <v>43630</v>
      </c>
      <c r="E279" s="64" t="s">
        <v>1528</v>
      </c>
      <c r="F279" s="122" t="s">
        <v>2181</v>
      </c>
      <c r="G279" s="39" t="s">
        <v>755</v>
      </c>
      <c r="H279" s="3" t="s">
        <v>760</v>
      </c>
      <c r="I279" s="3" t="s">
        <v>761</v>
      </c>
      <c r="J279" s="39" t="s">
        <v>762</v>
      </c>
      <c r="K279" s="23">
        <v>1</v>
      </c>
      <c r="L279" s="42">
        <v>43668</v>
      </c>
      <c r="M279" s="42">
        <v>43814</v>
      </c>
      <c r="N279" s="4">
        <v>21</v>
      </c>
      <c r="O279" s="6" t="s">
        <v>61</v>
      </c>
      <c r="P279" s="6" t="s">
        <v>759</v>
      </c>
      <c r="Q279" s="188">
        <v>1</v>
      </c>
      <c r="R279" s="5" t="s">
        <v>1915</v>
      </c>
      <c r="S279" s="462">
        <f t="shared" si="5"/>
        <v>316</v>
      </c>
      <c r="T279" s="62" t="s">
        <v>1378</v>
      </c>
      <c r="U279" s="62" t="s">
        <v>1378</v>
      </c>
      <c r="V279" s="62" t="s">
        <v>1378</v>
      </c>
      <c r="W279" s="62" t="s">
        <v>1378</v>
      </c>
      <c r="X279" s="62" t="s">
        <v>1378</v>
      </c>
      <c r="Y279" s="11" t="s">
        <v>1378</v>
      </c>
      <c r="Z279" s="11" t="s">
        <v>1377</v>
      </c>
      <c r="AA279" s="3" t="s">
        <v>1381</v>
      </c>
      <c r="AB279" s="3" t="s">
        <v>1093</v>
      </c>
      <c r="AC279" s="31" t="s">
        <v>1619</v>
      </c>
      <c r="AD279" s="31" t="s">
        <v>2666</v>
      </c>
      <c r="AE279" s="31" t="s">
        <v>2678</v>
      </c>
      <c r="AF279" s="31" t="s">
        <v>2666</v>
      </c>
      <c r="AG279" s="12" t="s">
        <v>2678</v>
      </c>
      <c r="AH279" s="12" t="s">
        <v>2678</v>
      </c>
      <c r="AI279" s="12" t="s">
        <v>2678</v>
      </c>
      <c r="AJ279" s="69" t="s">
        <v>922</v>
      </c>
      <c r="AK279" s="141">
        <v>43829</v>
      </c>
      <c r="AL279" s="71" t="s">
        <v>1399</v>
      </c>
      <c r="AM279" s="70">
        <v>43991</v>
      </c>
      <c r="AN279" s="351" t="s">
        <v>2140</v>
      </c>
      <c r="AO279" s="68" t="s">
        <v>1713</v>
      </c>
      <c r="AP279" s="67" t="s">
        <v>2939</v>
      </c>
    </row>
    <row r="280" spans="2:272" s="18" customFormat="1" ht="170.25" hidden="1" customHeight="1" x14ac:dyDescent="0.25">
      <c r="B280" s="64" t="s">
        <v>2367</v>
      </c>
      <c r="C280" s="59" t="s">
        <v>2115</v>
      </c>
      <c r="D280" s="140">
        <v>43630</v>
      </c>
      <c r="E280" s="64" t="s">
        <v>1528</v>
      </c>
      <c r="F280" s="122" t="s">
        <v>2181</v>
      </c>
      <c r="G280" s="3" t="s">
        <v>760</v>
      </c>
      <c r="H280" s="3" t="s">
        <v>761</v>
      </c>
      <c r="I280" s="3" t="s">
        <v>762</v>
      </c>
      <c r="J280" s="39" t="s">
        <v>918</v>
      </c>
      <c r="K280" s="23">
        <v>1</v>
      </c>
      <c r="L280" s="42">
        <v>43668</v>
      </c>
      <c r="M280" s="42">
        <v>43814</v>
      </c>
      <c r="N280" s="4">
        <v>21</v>
      </c>
      <c r="O280" s="6" t="s">
        <v>61</v>
      </c>
      <c r="P280" s="6" t="s">
        <v>759</v>
      </c>
      <c r="Q280" s="188">
        <v>1</v>
      </c>
      <c r="R280" s="5" t="s">
        <v>1915</v>
      </c>
      <c r="S280" s="462">
        <f t="shared" si="5"/>
        <v>316</v>
      </c>
      <c r="T280" s="62" t="s">
        <v>1378</v>
      </c>
      <c r="U280" s="62" t="s">
        <v>1378</v>
      </c>
      <c r="V280" s="62" t="s">
        <v>1378</v>
      </c>
      <c r="W280" s="62" t="s">
        <v>1378</v>
      </c>
      <c r="X280" s="62" t="s">
        <v>1378</v>
      </c>
      <c r="Y280" s="11" t="s">
        <v>1378</v>
      </c>
      <c r="Z280" s="11" t="s">
        <v>1377</v>
      </c>
      <c r="AA280" s="3" t="s">
        <v>1381</v>
      </c>
      <c r="AB280" s="3" t="s">
        <v>1094</v>
      </c>
      <c r="AC280" s="31" t="s">
        <v>1619</v>
      </c>
      <c r="AD280" s="31" t="s">
        <v>2666</v>
      </c>
      <c r="AE280" s="31" t="s">
        <v>2678</v>
      </c>
      <c r="AF280" s="31" t="s">
        <v>2666</v>
      </c>
      <c r="AG280" s="12" t="s">
        <v>2678</v>
      </c>
      <c r="AH280" s="12" t="s">
        <v>2678</v>
      </c>
      <c r="AI280" s="12" t="s">
        <v>2678</v>
      </c>
      <c r="AJ280" s="69" t="s">
        <v>922</v>
      </c>
      <c r="AK280" s="141">
        <v>43829</v>
      </c>
      <c r="AL280" s="71" t="s">
        <v>1399</v>
      </c>
      <c r="AM280" s="70">
        <v>43991</v>
      </c>
      <c r="AN280" s="351" t="s">
        <v>2140</v>
      </c>
      <c r="AO280" s="68" t="s">
        <v>1713</v>
      </c>
      <c r="AP280" s="67" t="s">
        <v>2939</v>
      </c>
    </row>
    <row r="281" spans="2:272" s="18" customFormat="1" ht="212.25" hidden="1" customHeight="1" x14ac:dyDescent="0.25">
      <c r="B281" s="64" t="s">
        <v>2368</v>
      </c>
      <c r="C281" s="59" t="s">
        <v>2115</v>
      </c>
      <c r="D281" s="140">
        <v>43630</v>
      </c>
      <c r="E281" s="64" t="s">
        <v>1528</v>
      </c>
      <c r="F281" s="122" t="s">
        <v>2181</v>
      </c>
      <c r="G281" s="39" t="s">
        <v>755</v>
      </c>
      <c r="H281" s="39" t="s">
        <v>763</v>
      </c>
      <c r="I281" s="3" t="s">
        <v>764</v>
      </c>
      <c r="J281" s="39" t="s">
        <v>765</v>
      </c>
      <c r="K281" s="22">
        <v>1</v>
      </c>
      <c r="L281" s="42">
        <v>43668</v>
      </c>
      <c r="M281" s="42">
        <v>43814</v>
      </c>
      <c r="N281" s="4">
        <v>21</v>
      </c>
      <c r="O281" s="6" t="s">
        <v>61</v>
      </c>
      <c r="P281" s="6"/>
      <c r="Q281" s="188">
        <v>1</v>
      </c>
      <c r="R281" s="5" t="s">
        <v>1848</v>
      </c>
      <c r="S281" s="462">
        <f t="shared" si="5"/>
        <v>342</v>
      </c>
      <c r="T281" s="62" t="s">
        <v>1378</v>
      </c>
      <c r="U281" s="62" t="s">
        <v>1378</v>
      </c>
      <c r="V281" s="62" t="s">
        <v>1378</v>
      </c>
      <c r="W281" s="62" t="s">
        <v>1378</v>
      </c>
      <c r="X281" s="62" t="s">
        <v>1378</v>
      </c>
      <c r="Y281" s="11" t="s">
        <v>1378</v>
      </c>
      <c r="Z281" s="11" t="s">
        <v>1377</v>
      </c>
      <c r="AA281" s="3" t="s">
        <v>1381</v>
      </c>
      <c r="AB281" s="3" t="s">
        <v>1620</v>
      </c>
      <c r="AC281" s="3" t="s">
        <v>1744</v>
      </c>
      <c r="AD281" s="31" t="s">
        <v>1768</v>
      </c>
      <c r="AE281" s="31" t="s">
        <v>1865</v>
      </c>
      <c r="AF281" s="18" t="s">
        <v>2668</v>
      </c>
      <c r="AG281" s="13" t="s">
        <v>2664</v>
      </c>
      <c r="AH281" s="13" t="s">
        <v>2664</v>
      </c>
      <c r="AI281" s="13" t="s">
        <v>2664</v>
      </c>
      <c r="AJ281" s="69" t="s">
        <v>1086</v>
      </c>
      <c r="AK281" s="70">
        <v>44021</v>
      </c>
      <c r="AL281" s="71" t="s">
        <v>1399</v>
      </c>
      <c r="AM281" s="70">
        <v>43991</v>
      </c>
      <c r="AN281" s="351" t="s">
        <v>2140</v>
      </c>
      <c r="AO281" s="68" t="s">
        <v>1713</v>
      </c>
      <c r="AP281" s="67" t="s">
        <v>2939</v>
      </c>
    </row>
    <row r="282" spans="2:272" s="18" customFormat="1" ht="409.5" customHeight="1" x14ac:dyDescent="0.3">
      <c r="B282" s="64" t="s">
        <v>2514</v>
      </c>
      <c r="C282" s="676" t="s">
        <v>2129</v>
      </c>
      <c r="D282" s="364">
        <v>43991</v>
      </c>
      <c r="E282" s="231" t="s">
        <v>1613</v>
      </c>
      <c r="F282" s="243" t="s">
        <v>2021</v>
      </c>
      <c r="G282" s="233" t="s">
        <v>2022</v>
      </c>
      <c r="H282" s="233" t="s">
        <v>2023</v>
      </c>
      <c r="I282" s="233" t="s">
        <v>2024</v>
      </c>
      <c r="J282" s="245" t="s">
        <v>1996</v>
      </c>
      <c r="K282" s="242">
        <v>1</v>
      </c>
      <c r="L282" s="42">
        <v>44040</v>
      </c>
      <c r="M282" s="42">
        <v>44196</v>
      </c>
      <c r="N282" s="238">
        <f>SUM(M282-L282)/7</f>
        <v>22.285714285714285</v>
      </c>
      <c r="O282" s="230" t="s">
        <v>154</v>
      </c>
      <c r="P282" s="230" t="s">
        <v>78</v>
      </c>
      <c r="Q282" s="188">
        <v>1</v>
      </c>
      <c r="R282" s="227" t="s">
        <v>3399</v>
      </c>
      <c r="S282" s="462">
        <f t="shared" si="5"/>
        <v>343</v>
      </c>
      <c r="T282" s="67" t="s">
        <v>1378</v>
      </c>
      <c r="U282" s="67" t="s">
        <v>1378</v>
      </c>
      <c r="V282" s="67" t="s">
        <v>1378</v>
      </c>
      <c r="W282" s="67" t="s">
        <v>1378</v>
      </c>
      <c r="X282" s="67" t="s">
        <v>1378</v>
      </c>
      <c r="Y282" s="67" t="s">
        <v>1378</v>
      </c>
      <c r="Z282" s="67" t="s">
        <v>1378</v>
      </c>
      <c r="AA282" s="67" t="s">
        <v>1378</v>
      </c>
      <c r="AB282" s="67" t="s">
        <v>1378</v>
      </c>
      <c r="AC282" s="67" t="s">
        <v>1706</v>
      </c>
      <c r="AD282" s="210"/>
      <c r="AE282" s="335" t="s">
        <v>1966</v>
      </c>
      <c r="AF282" s="335" t="s">
        <v>2708</v>
      </c>
      <c r="AG282" s="361" t="s">
        <v>2720</v>
      </c>
      <c r="AH282" s="7" t="s">
        <v>3387</v>
      </c>
      <c r="AI282" s="682" t="s">
        <v>3735</v>
      </c>
      <c r="AJ282" s="675" t="s">
        <v>922</v>
      </c>
      <c r="AK282" s="680">
        <v>44215</v>
      </c>
      <c r="AL282" s="676" t="s">
        <v>1090</v>
      </c>
      <c r="AM282" s="538"/>
      <c r="AN282" s="681"/>
      <c r="AO282" s="681"/>
      <c r="AP282" s="678" t="s">
        <v>1402</v>
      </c>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row>
    <row r="283" spans="2:272" s="18" customFormat="1" ht="255.75" customHeight="1" x14ac:dyDescent="0.3">
      <c r="B283" s="64" t="s">
        <v>2515</v>
      </c>
      <c r="C283" s="676" t="s">
        <v>2129</v>
      </c>
      <c r="D283" s="364">
        <v>43991</v>
      </c>
      <c r="E283" s="231" t="s">
        <v>1613</v>
      </c>
      <c r="F283" s="243" t="s">
        <v>2021</v>
      </c>
      <c r="G283" s="233" t="s">
        <v>2022</v>
      </c>
      <c r="H283" s="233" t="s">
        <v>2025</v>
      </c>
      <c r="I283" s="233" t="s">
        <v>2026</v>
      </c>
      <c r="J283" s="233" t="s">
        <v>2027</v>
      </c>
      <c r="K283" s="246">
        <v>1</v>
      </c>
      <c r="L283" s="42">
        <v>44136</v>
      </c>
      <c r="M283" s="42">
        <v>44196</v>
      </c>
      <c r="N283" s="238">
        <f>SUM(M283-L283)/7</f>
        <v>8.5714285714285712</v>
      </c>
      <c r="O283" s="230" t="s">
        <v>154</v>
      </c>
      <c r="P283" s="230" t="s">
        <v>78</v>
      </c>
      <c r="Q283" s="188">
        <v>1</v>
      </c>
      <c r="R283" s="227" t="s">
        <v>3400</v>
      </c>
      <c r="S283" s="462">
        <f t="shared" si="5"/>
        <v>377</v>
      </c>
      <c r="T283" s="67" t="s">
        <v>1378</v>
      </c>
      <c r="U283" s="67" t="s">
        <v>1378</v>
      </c>
      <c r="V283" s="67" t="s">
        <v>1378</v>
      </c>
      <c r="W283" s="67" t="s">
        <v>1378</v>
      </c>
      <c r="X283" s="67" t="s">
        <v>1378</v>
      </c>
      <c r="Y283" s="67" t="s">
        <v>1378</v>
      </c>
      <c r="Z283" s="67" t="s">
        <v>1378</v>
      </c>
      <c r="AA283" s="67" t="s">
        <v>1378</v>
      </c>
      <c r="AB283" s="67" t="s">
        <v>1378</v>
      </c>
      <c r="AC283" s="67" t="s">
        <v>1706</v>
      </c>
      <c r="AD283" s="210"/>
      <c r="AE283" s="335" t="s">
        <v>1966</v>
      </c>
      <c r="AF283" s="335" t="s">
        <v>2709</v>
      </c>
      <c r="AG283" s="13" t="s">
        <v>2721</v>
      </c>
      <c r="AH283" s="7" t="s">
        <v>3388</v>
      </c>
      <c r="AI283" s="7" t="s">
        <v>3728</v>
      </c>
      <c r="AJ283" s="675" t="s">
        <v>922</v>
      </c>
      <c r="AK283" s="680">
        <v>44215</v>
      </c>
      <c r="AL283" s="676" t="s">
        <v>1090</v>
      </c>
      <c r="AM283" s="538"/>
      <c r="AN283" s="681"/>
      <c r="AO283" s="681"/>
      <c r="AP283" s="678" t="s">
        <v>1402</v>
      </c>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row>
    <row r="284" spans="2:272" s="18" customFormat="1" ht="409.5" customHeight="1" x14ac:dyDescent="0.3">
      <c r="B284" s="64" t="s">
        <v>2519</v>
      </c>
      <c r="C284" s="676" t="s">
        <v>2129</v>
      </c>
      <c r="D284" s="364">
        <v>43991</v>
      </c>
      <c r="E284" s="231" t="s">
        <v>1614</v>
      </c>
      <c r="F284" s="243" t="s">
        <v>2031</v>
      </c>
      <c r="G284" s="233" t="s">
        <v>2032</v>
      </c>
      <c r="H284" s="233" t="s">
        <v>2033</v>
      </c>
      <c r="I284" s="233" t="s">
        <v>2034</v>
      </c>
      <c r="J284" s="233" t="s">
        <v>2035</v>
      </c>
      <c r="K284" s="247">
        <v>1</v>
      </c>
      <c r="L284" s="42">
        <v>44046</v>
      </c>
      <c r="M284" s="42">
        <v>44165</v>
      </c>
      <c r="N284" s="237">
        <f>SUM(M284-L284)/7</f>
        <v>17</v>
      </c>
      <c r="O284" s="230" t="s">
        <v>154</v>
      </c>
      <c r="P284" s="230" t="s">
        <v>78</v>
      </c>
      <c r="Q284" s="188">
        <v>1</v>
      </c>
      <c r="R284" s="233" t="s">
        <v>4827</v>
      </c>
      <c r="S284" s="462">
        <f t="shared" si="5"/>
        <v>98</v>
      </c>
      <c r="T284" s="67" t="s">
        <v>1378</v>
      </c>
      <c r="U284" s="67" t="s">
        <v>1378</v>
      </c>
      <c r="V284" s="67" t="s">
        <v>1378</v>
      </c>
      <c r="W284" s="67" t="s">
        <v>1378</v>
      </c>
      <c r="X284" s="67" t="s">
        <v>1378</v>
      </c>
      <c r="Y284" s="67" t="s">
        <v>1378</v>
      </c>
      <c r="Z284" s="67" t="s">
        <v>1378</v>
      </c>
      <c r="AA284" s="67" t="s">
        <v>1378</v>
      </c>
      <c r="AB284" s="67" t="s">
        <v>1378</v>
      </c>
      <c r="AC284" s="67" t="s">
        <v>1706</v>
      </c>
      <c r="AD284" s="210"/>
      <c r="AE284" s="335" t="s">
        <v>1966</v>
      </c>
      <c r="AF284" s="243" t="s">
        <v>2710</v>
      </c>
      <c r="AG284" s="74" t="s">
        <v>2731</v>
      </c>
      <c r="AH284" s="7" t="s">
        <v>3389</v>
      </c>
      <c r="AI284" s="459" t="s">
        <v>4829</v>
      </c>
      <c r="AJ284" s="675" t="s">
        <v>922</v>
      </c>
      <c r="AK284" s="680">
        <v>44225</v>
      </c>
      <c r="AL284" s="676" t="s">
        <v>1090</v>
      </c>
      <c r="AM284" s="538"/>
      <c r="AN284" s="681"/>
      <c r="AO284" s="681"/>
      <c r="AP284" s="678" t="s">
        <v>1402</v>
      </c>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row>
    <row r="285" spans="2:272" s="18" customFormat="1" ht="244.5" customHeight="1" x14ac:dyDescent="0.3">
      <c r="B285" s="64" t="s">
        <v>2551</v>
      </c>
      <c r="C285" s="676" t="s">
        <v>2129</v>
      </c>
      <c r="D285" s="364">
        <v>43991</v>
      </c>
      <c r="E285" s="231" t="s">
        <v>1523</v>
      </c>
      <c r="F285" s="243" t="s">
        <v>2718</v>
      </c>
      <c r="G285" s="252" t="s">
        <v>2107</v>
      </c>
      <c r="H285" s="252" t="s">
        <v>2108</v>
      </c>
      <c r="I285" s="252" t="s">
        <v>2112</v>
      </c>
      <c r="J285" s="252" t="s">
        <v>2113</v>
      </c>
      <c r="K285" s="247">
        <v>1</v>
      </c>
      <c r="L285" s="42">
        <v>44039</v>
      </c>
      <c r="M285" s="42">
        <v>44196</v>
      </c>
      <c r="N285" s="237">
        <f>SUM(M285-L285)/7</f>
        <v>22.428571428571427</v>
      </c>
      <c r="O285" s="230" t="s">
        <v>154</v>
      </c>
      <c r="P285" s="230" t="s">
        <v>78</v>
      </c>
      <c r="Q285" s="188">
        <v>1</v>
      </c>
      <c r="R285" s="5" t="s">
        <v>3775</v>
      </c>
      <c r="S285" s="462">
        <f t="shared" si="5"/>
        <v>350</v>
      </c>
      <c r="T285" s="67" t="s">
        <v>1378</v>
      </c>
      <c r="U285" s="67" t="s">
        <v>1378</v>
      </c>
      <c r="V285" s="67" t="s">
        <v>1378</v>
      </c>
      <c r="W285" s="67" t="s">
        <v>1378</v>
      </c>
      <c r="X285" s="67" t="s">
        <v>1378</v>
      </c>
      <c r="Y285" s="67" t="s">
        <v>1378</v>
      </c>
      <c r="Z285" s="67" t="s">
        <v>1378</v>
      </c>
      <c r="AA285" s="67" t="s">
        <v>1378</v>
      </c>
      <c r="AB285" s="67" t="s">
        <v>1378</v>
      </c>
      <c r="AC285" s="67" t="s">
        <v>1706</v>
      </c>
      <c r="AD285" s="210"/>
      <c r="AE285" s="335" t="s">
        <v>1966</v>
      </c>
      <c r="AF285" s="243" t="s">
        <v>2766</v>
      </c>
      <c r="AG285" s="13" t="s">
        <v>2719</v>
      </c>
      <c r="AH285" s="7" t="s">
        <v>3395</v>
      </c>
      <c r="AI285" s="7" t="s">
        <v>3734</v>
      </c>
      <c r="AJ285" s="675" t="s">
        <v>922</v>
      </c>
      <c r="AK285" s="680">
        <v>44215</v>
      </c>
      <c r="AL285" s="676" t="s">
        <v>1090</v>
      </c>
      <c r="AM285" s="538"/>
      <c r="AN285" s="681"/>
      <c r="AO285" s="681"/>
      <c r="AP285" s="678" t="s">
        <v>1402</v>
      </c>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row>
    <row r="286" spans="2:272" s="18" customFormat="1" ht="214.5" hidden="1" customHeight="1" x14ac:dyDescent="0.25">
      <c r="B286" s="64" t="s">
        <v>2348</v>
      </c>
      <c r="C286" s="59" t="s">
        <v>2115</v>
      </c>
      <c r="D286" s="140">
        <v>43630</v>
      </c>
      <c r="E286" s="64" t="s">
        <v>1520</v>
      </c>
      <c r="F286" s="122" t="s">
        <v>2175</v>
      </c>
      <c r="G286" s="3" t="s">
        <v>709</v>
      </c>
      <c r="H286" s="3" t="s">
        <v>710</v>
      </c>
      <c r="I286" s="3" t="s">
        <v>711</v>
      </c>
      <c r="J286" s="3" t="s">
        <v>708</v>
      </c>
      <c r="K286" s="41">
        <v>1</v>
      </c>
      <c r="L286" s="42">
        <v>43710</v>
      </c>
      <c r="M286" s="42">
        <v>43738</v>
      </c>
      <c r="N286" s="4">
        <v>5</v>
      </c>
      <c r="O286" s="8" t="s">
        <v>154</v>
      </c>
      <c r="P286" s="6"/>
      <c r="Q286" s="188">
        <v>1</v>
      </c>
      <c r="R286" s="5" t="s">
        <v>960</v>
      </c>
      <c r="S286" s="462">
        <f t="shared" si="5"/>
        <v>333</v>
      </c>
      <c r="T286" s="62" t="s">
        <v>1378</v>
      </c>
      <c r="U286" s="62" t="s">
        <v>1378</v>
      </c>
      <c r="V286" s="62" t="s">
        <v>1378</v>
      </c>
      <c r="W286" s="62" t="s">
        <v>1378</v>
      </c>
      <c r="X286" s="62" t="s">
        <v>1378</v>
      </c>
      <c r="Y286" s="11" t="s">
        <v>1378</v>
      </c>
      <c r="Z286" s="11" t="s">
        <v>1377</v>
      </c>
      <c r="AA286" s="3" t="s">
        <v>1381</v>
      </c>
      <c r="AB286" s="3" t="s">
        <v>967</v>
      </c>
      <c r="AC286" s="3" t="s">
        <v>1619</v>
      </c>
      <c r="AD286" s="31" t="s">
        <v>2666</v>
      </c>
      <c r="AE286" s="31" t="s">
        <v>2678</v>
      </c>
      <c r="AF286" s="31" t="s">
        <v>2666</v>
      </c>
      <c r="AG286" s="12" t="s">
        <v>2678</v>
      </c>
      <c r="AH286" s="12" t="s">
        <v>2678</v>
      </c>
      <c r="AI286" s="12" t="s">
        <v>2678</v>
      </c>
      <c r="AJ286" s="69" t="s">
        <v>1086</v>
      </c>
      <c r="AK286" s="141">
        <v>43851</v>
      </c>
      <c r="AL286" s="71" t="s">
        <v>1399</v>
      </c>
      <c r="AM286" s="70">
        <v>43991</v>
      </c>
      <c r="AN286" s="351" t="s">
        <v>2140</v>
      </c>
      <c r="AO286" s="68" t="s">
        <v>1713</v>
      </c>
      <c r="AP286" s="67" t="s">
        <v>2939</v>
      </c>
    </row>
    <row r="287" spans="2:272" s="18" customFormat="1" ht="186.75" hidden="1" customHeight="1" x14ac:dyDescent="0.25">
      <c r="B287" s="64" t="s">
        <v>2374</v>
      </c>
      <c r="C287" s="59" t="s">
        <v>2115</v>
      </c>
      <c r="D287" s="140">
        <v>43630</v>
      </c>
      <c r="E287" s="64" t="s">
        <v>1531</v>
      </c>
      <c r="F287" s="122" t="s">
        <v>1731</v>
      </c>
      <c r="G287" s="46" t="s">
        <v>778</v>
      </c>
      <c r="H287" s="46" t="s">
        <v>779</v>
      </c>
      <c r="I287" s="46" t="s">
        <v>963</v>
      </c>
      <c r="J287" s="46" t="s">
        <v>781</v>
      </c>
      <c r="K287" s="48">
        <v>2</v>
      </c>
      <c r="L287" s="42">
        <v>43668</v>
      </c>
      <c r="M287" s="42">
        <v>44012</v>
      </c>
      <c r="N287" s="4">
        <v>50</v>
      </c>
      <c r="O287" s="8" t="s">
        <v>1657</v>
      </c>
      <c r="P287" s="6" t="s">
        <v>78</v>
      </c>
      <c r="Q287" s="300">
        <v>0</v>
      </c>
      <c r="R287" s="13" t="s">
        <v>3366</v>
      </c>
      <c r="S287" s="462">
        <f t="shared" si="5"/>
        <v>102</v>
      </c>
      <c r="T287" s="62" t="s">
        <v>1378</v>
      </c>
      <c r="U287" s="62" t="s">
        <v>1378</v>
      </c>
      <c r="V287" s="62" t="s">
        <v>1378</v>
      </c>
      <c r="W287" s="62" t="s">
        <v>1378</v>
      </c>
      <c r="X287" s="62" t="s">
        <v>1378</v>
      </c>
      <c r="Y287" s="11" t="s">
        <v>1378</v>
      </c>
      <c r="Z287" s="11" t="s">
        <v>1377</v>
      </c>
      <c r="AA287" s="3" t="s">
        <v>1381</v>
      </c>
      <c r="AB287" s="46" t="s">
        <v>1659</v>
      </c>
      <c r="AC287" s="46" t="s">
        <v>1724</v>
      </c>
      <c r="AD287" s="31" t="s">
        <v>1711</v>
      </c>
      <c r="AE287" s="31" t="s">
        <v>1946</v>
      </c>
      <c r="AF287" s="31" t="s">
        <v>2684</v>
      </c>
      <c r="AG287" s="12" t="s">
        <v>2686</v>
      </c>
      <c r="AH287" s="13" t="s">
        <v>3320</v>
      </c>
      <c r="AI287" s="13" t="s">
        <v>3320</v>
      </c>
      <c r="AJ287" s="69" t="s">
        <v>1403</v>
      </c>
      <c r="AK287" s="70">
        <v>44070</v>
      </c>
      <c r="AL287" s="71" t="s">
        <v>2661</v>
      </c>
      <c r="AM287" s="70">
        <v>44074</v>
      </c>
      <c r="AN287" s="12" t="s">
        <v>2136</v>
      </c>
      <c r="AO287" s="68" t="s">
        <v>2131</v>
      </c>
      <c r="AP287" s="69" t="s">
        <v>2940</v>
      </c>
    </row>
    <row r="288" spans="2:272" s="18" customFormat="1" ht="231.75" hidden="1" customHeight="1" x14ac:dyDescent="0.25">
      <c r="B288" s="64" t="s">
        <v>2375</v>
      </c>
      <c r="C288" s="59" t="s">
        <v>2115</v>
      </c>
      <c r="D288" s="140">
        <v>43630</v>
      </c>
      <c r="E288" s="64" t="s">
        <v>1531</v>
      </c>
      <c r="F288" s="122" t="s">
        <v>1731</v>
      </c>
      <c r="G288" s="46" t="s">
        <v>778</v>
      </c>
      <c r="H288" s="46" t="s">
        <v>782</v>
      </c>
      <c r="I288" s="46" t="s">
        <v>783</v>
      </c>
      <c r="J288" s="46" t="s">
        <v>784</v>
      </c>
      <c r="K288" s="48">
        <v>1</v>
      </c>
      <c r="L288" s="42">
        <v>43678</v>
      </c>
      <c r="M288" s="42">
        <v>43830</v>
      </c>
      <c r="N288" s="4">
        <v>23</v>
      </c>
      <c r="O288" s="8" t="s">
        <v>1657</v>
      </c>
      <c r="P288" s="6" t="s">
        <v>78</v>
      </c>
      <c r="Q288" s="300">
        <v>0</v>
      </c>
      <c r="R288" s="13" t="s">
        <v>3367</v>
      </c>
      <c r="S288" s="462">
        <f t="shared" si="5"/>
        <v>101</v>
      </c>
      <c r="T288" s="62" t="s">
        <v>1378</v>
      </c>
      <c r="U288" s="62" t="s">
        <v>1378</v>
      </c>
      <c r="V288" s="62" t="s">
        <v>1378</v>
      </c>
      <c r="W288" s="62" t="s">
        <v>1378</v>
      </c>
      <c r="X288" s="62" t="s">
        <v>1378</v>
      </c>
      <c r="Y288" s="11" t="s">
        <v>1378</v>
      </c>
      <c r="Z288" s="11" t="s">
        <v>1377</v>
      </c>
      <c r="AA288" s="3" t="s">
        <v>1381</v>
      </c>
      <c r="AB288" s="46" t="s">
        <v>1660</v>
      </c>
      <c r="AC288" s="46" t="s">
        <v>1723</v>
      </c>
      <c r="AD288" s="31"/>
      <c r="AE288" s="31" t="s">
        <v>1947</v>
      </c>
      <c r="AF288" s="31" t="s">
        <v>2684</v>
      </c>
      <c r="AG288" s="12" t="s">
        <v>2687</v>
      </c>
      <c r="AH288" s="13" t="s">
        <v>3320</v>
      </c>
      <c r="AI288" s="13" t="s">
        <v>3320</v>
      </c>
      <c r="AJ288" s="69" t="s">
        <v>1403</v>
      </c>
      <c r="AK288" s="70">
        <v>44070</v>
      </c>
      <c r="AL288" s="71" t="s">
        <v>1399</v>
      </c>
      <c r="AM288" s="70">
        <v>43991</v>
      </c>
      <c r="AN288" s="351" t="s">
        <v>2150</v>
      </c>
      <c r="AO288" s="68" t="s">
        <v>1713</v>
      </c>
      <c r="AP288" s="67" t="s">
        <v>2939</v>
      </c>
    </row>
    <row r="289" spans="2:42" s="18" customFormat="1" ht="342.75" hidden="1" customHeight="1" x14ac:dyDescent="0.25">
      <c r="B289" s="64" t="s">
        <v>2376</v>
      </c>
      <c r="C289" s="59" t="s">
        <v>2115</v>
      </c>
      <c r="D289" s="140">
        <v>43630</v>
      </c>
      <c r="E289" s="64" t="s">
        <v>1531</v>
      </c>
      <c r="F289" s="122" t="s">
        <v>1712</v>
      </c>
      <c r="G289" s="46" t="s">
        <v>785</v>
      </c>
      <c r="H289" s="43" t="s">
        <v>786</v>
      </c>
      <c r="I289" s="46" t="s">
        <v>787</v>
      </c>
      <c r="J289" s="46" t="s">
        <v>788</v>
      </c>
      <c r="K289" s="48">
        <v>1</v>
      </c>
      <c r="L289" s="42">
        <v>43668</v>
      </c>
      <c r="M289" s="42">
        <v>43830</v>
      </c>
      <c r="N289" s="4">
        <v>24</v>
      </c>
      <c r="O289" s="58" t="s">
        <v>78</v>
      </c>
      <c r="P289" s="6"/>
      <c r="Q289" s="188">
        <v>1</v>
      </c>
      <c r="R289" s="5" t="s">
        <v>979</v>
      </c>
      <c r="S289" s="462">
        <f t="shared" si="5"/>
        <v>238</v>
      </c>
      <c r="T289" s="62" t="s">
        <v>1378</v>
      </c>
      <c r="U289" s="62" t="s">
        <v>1378</v>
      </c>
      <c r="V289" s="62" t="s">
        <v>1378</v>
      </c>
      <c r="W289" s="62" t="s">
        <v>1378</v>
      </c>
      <c r="X289" s="62" t="s">
        <v>1378</v>
      </c>
      <c r="Y289" s="11" t="s">
        <v>1378</v>
      </c>
      <c r="Z289" s="11" t="s">
        <v>1377</v>
      </c>
      <c r="AA289" s="3" t="s">
        <v>1381</v>
      </c>
      <c r="AB289" s="16" t="s">
        <v>990</v>
      </c>
      <c r="AC289" s="31" t="s">
        <v>1619</v>
      </c>
      <c r="AD289" s="31" t="s">
        <v>2666</v>
      </c>
      <c r="AE289" s="31" t="s">
        <v>2678</v>
      </c>
      <c r="AF289" s="31" t="s">
        <v>2666</v>
      </c>
      <c r="AG289" s="12" t="s">
        <v>2678</v>
      </c>
      <c r="AH289" s="12" t="s">
        <v>2678</v>
      </c>
      <c r="AI289" s="12" t="s">
        <v>2678</v>
      </c>
      <c r="AJ289" s="69" t="s">
        <v>922</v>
      </c>
      <c r="AK289" s="141">
        <v>43851</v>
      </c>
      <c r="AL289" s="71" t="s">
        <v>1399</v>
      </c>
      <c r="AM289" s="70">
        <v>43991</v>
      </c>
      <c r="AN289" s="351" t="s">
        <v>2140</v>
      </c>
      <c r="AO289" s="68" t="s">
        <v>1713</v>
      </c>
      <c r="AP289" s="67" t="s">
        <v>2939</v>
      </c>
    </row>
    <row r="290" spans="2:42" s="18" customFormat="1" ht="311.25" hidden="1" customHeight="1" x14ac:dyDescent="0.25">
      <c r="B290" s="64" t="s">
        <v>2377</v>
      </c>
      <c r="C290" s="59" t="s">
        <v>2115</v>
      </c>
      <c r="D290" s="140">
        <v>43630</v>
      </c>
      <c r="E290" s="64" t="s">
        <v>1531</v>
      </c>
      <c r="F290" s="122" t="s">
        <v>1712</v>
      </c>
      <c r="G290" s="46" t="s">
        <v>785</v>
      </c>
      <c r="H290" s="43" t="s">
        <v>786</v>
      </c>
      <c r="I290" s="46" t="s">
        <v>789</v>
      </c>
      <c r="J290" s="46" t="s">
        <v>788</v>
      </c>
      <c r="K290" s="48">
        <v>1</v>
      </c>
      <c r="L290" s="42">
        <v>43668</v>
      </c>
      <c r="M290" s="42">
        <v>43830</v>
      </c>
      <c r="N290" s="4">
        <v>24</v>
      </c>
      <c r="O290" s="58" t="s">
        <v>78</v>
      </c>
      <c r="P290" s="6"/>
      <c r="Q290" s="188">
        <v>1</v>
      </c>
      <c r="R290" s="5" t="s">
        <v>986</v>
      </c>
      <c r="S290" s="462">
        <f t="shared" si="5"/>
        <v>330</v>
      </c>
      <c r="T290" s="62" t="s">
        <v>1378</v>
      </c>
      <c r="U290" s="62" t="s">
        <v>1378</v>
      </c>
      <c r="V290" s="62" t="s">
        <v>1378</v>
      </c>
      <c r="W290" s="62" t="s">
        <v>1378</v>
      </c>
      <c r="X290" s="62" t="s">
        <v>1378</v>
      </c>
      <c r="Y290" s="11" t="s">
        <v>1378</v>
      </c>
      <c r="Z290" s="11" t="s">
        <v>1377</v>
      </c>
      <c r="AA290" s="3" t="s">
        <v>1381</v>
      </c>
      <c r="AB290" s="16" t="s">
        <v>989</v>
      </c>
      <c r="AC290" s="31" t="s">
        <v>1619</v>
      </c>
      <c r="AD290" s="31" t="s">
        <v>2666</v>
      </c>
      <c r="AE290" s="31" t="s">
        <v>2678</v>
      </c>
      <c r="AF290" s="31" t="s">
        <v>2666</v>
      </c>
      <c r="AG290" s="12" t="s">
        <v>2678</v>
      </c>
      <c r="AH290" s="12" t="s">
        <v>2678</v>
      </c>
      <c r="AI290" s="12" t="s">
        <v>2678</v>
      </c>
      <c r="AJ290" s="69" t="s">
        <v>922</v>
      </c>
      <c r="AK290" s="141">
        <v>43851</v>
      </c>
      <c r="AL290" s="71" t="s">
        <v>1399</v>
      </c>
      <c r="AM290" s="70">
        <v>43991</v>
      </c>
      <c r="AN290" s="351" t="s">
        <v>2140</v>
      </c>
      <c r="AO290" s="68" t="s">
        <v>1713</v>
      </c>
      <c r="AP290" s="67" t="s">
        <v>2939</v>
      </c>
    </row>
    <row r="291" spans="2:42" s="18" customFormat="1" ht="310.5" hidden="1" customHeight="1" x14ac:dyDescent="0.25">
      <c r="B291" s="64" t="s">
        <v>2378</v>
      </c>
      <c r="C291" s="59" t="s">
        <v>2115</v>
      </c>
      <c r="D291" s="140">
        <v>43630</v>
      </c>
      <c r="E291" s="64" t="s">
        <v>1531</v>
      </c>
      <c r="F291" s="122" t="s">
        <v>1712</v>
      </c>
      <c r="G291" s="46" t="s">
        <v>785</v>
      </c>
      <c r="H291" s="43" t="s">
        <v>790</v>
      </c>
      <c r="I291" s="46" t="s">
        <v>791</v>
      </c>
      <c r="J291" s="46" t="s">
        <v>788</v>
      </c>
      <c r="K291" s="48">
        <v>1</v>
      </c>
      <c r="L291" s="42">
        <v>43668</v>
      </c>
      <c r="M291" s="42">
        <v>43830</v>
      </c>
      <c r="N291" s="4">
        <v>24</v>
      </c>
      <c r="O291" s="58" t="s">
        <v>78</v>
      </c>
      <c r="P291" s="6"/>
      <c r="Q291" s="188">
        <v>1</v>
      </c>
      <c r="R291" s="5" t="s">
        <v>980</v>
      </c>
      <c r="S291" s="462">
        <f t="shared" si="5"/>
        <v>262</v>
      </c>
      <c r="T291" s="62" t="s">
        <v>1378</v>
      </c>
      <c r="U291" s="62" t="s">
        <v>1378</v>
      </c>
      <c r="V291" s="62" t="s">
        <v>1378</v>
      </c>
      <c r="W291" s="62" t="s">
        <v>1378</v>
      </c>
      <c r="X291" s="62" t="s">
        <v>1378</v>
      </c>
      <c r="Y291" s="11" t="s">
        <v>1378</v>
      </c>
      <c r="Z291" s="11" t="s">
        <v>1377</v>
      </c>
      <c r="AA291" s="3" t="s">
        <v>1381</v>
      </c>
      <c r="AB291" s="16" t="s">
        <v>987</v>
      </c>
      <c r="AC291" s="31" t="s">
        <v>1619</v>
      </c>
      <c r="AD291" s="31" t="s">
        <v>2666</v>
      </c>
      <c r="AE291" s="31" t="s">
        <v>2678</v>
      </c>
      <c r="AF291" s="31" t="s">
        <v>2666</v>
      </c>
      <c r="AG291" s="12" t="s">
        <v>2678</v>
      </c>
      <c r="AH291" s="12" t="s">
        <v>2678</v>
      </c>
      <c r="AI291" s="12" t="s">
        <v>2678</v>
      </c>
      <c r="AJ291" s="69" t="s">
        <v>922</v>
      </c>
      <c r="AK291" s="141">
        <v>43851</v>
      </c>
      <c r="AL291" s="71" t="s">
        <v>1399</v>
      </c>
      <c r="AM291" s="70">
        <v>43991</v>
      </c>
      <c r="AN291" s="351" t="s">
        <v>2140</v>
      </c>
      <c r="AO291" s="68" t="s">
        <v>1713</v>
      </c>
      <c r="AP291" s="67" t="s">
        <v>2939</v>
      </c>
    </row>
    <row r="292" spans="2:42" s="18" customFormat="1" ht="276.75" hidden="1" customHeight="1" x14ac:dyDescent="0.25">
      <c r="B292" s="64" t="s">
        <v>2379</v>
      </c>
      <c r="C292" s="59" t="s">
        <v>2115</v>
      </c>
      <c r="D292" s="140">
        <v>43630</v>
      </c>
      <c r="E292" s="64" t="s">
        <v>1531</v>
      </c>
      <c r="F292" s="122" t="s">
        <v>1712</v>
      </c>
      <c r="G292" s="46" t="s">
        <v>785</v>
      </c>
      <c r="H292" s="46" t="s">
        <v>792</v>
      </c>
      <c r="I292" s="46" t="s">
        <v>793</v>
      </c>
      <c r="J292" s="46" t="s">
        <v>788</v>
      </c>
      <c r="K292" s="48">
        <v>1</v>
      </c>
      <c r="L292" s="42">
        <v>43831</v>
      </c>
      <c r="M292" s="42">
        <v>44012</v>
      </c>
      <c r="N292" s="4">
        <v>27</v>
      </c>
      <c r="O292" s="58" t="s">
        <v>78</v>
      </c>
      <c r="P292" s="6"/>
      <c r="Q292" s="188">
        <v>1</v>
      </c>
      <c r="R292" s="3" t="s">
        <v>1717</v>
      </c>
      <c r="S292" s="462">
        <f t="shared" si="5"/>
        <v>332</v>
      </c>
      <c r="T292" s="62" t="s">
        <v>1378</v>
      </c>
      <c r="U292" s="62" t="s">
        <v>1378</v>
      </c>
      <c r="V292" s="62" t="s">
        <v>1378</v>
      </c>
      <c r="W292" s="62" t="s">
        <v>1378</v>
      </c>
      <c r="X292" s="62" t="s">
        <v>1378</v>
      </c>
      <c r="Y292" s="11" t="s">
        <v>1378</v>
      </c>
      <c r="Z292" s="11" t="s">
        <v>1377</v>
      </c>
      <c r="AA292" s="3" t="s">
        <v>1381</v>
      </c>
      <c r="AB292" s="16" t="s">
        <v>1106</v>
      </c>
      <c r="AC292" s="31" t="s">
        <v>1643</v>
      </c>
      <c r="AD292" s="3" t="s">
        <v>1710</v>
      </c>
      <c r="AE292" s="3" t="s">
        <v>1721</v>
      </c>
      <c r="AF292" s="18" t="s">
        <v>3315</v>
      </c>
      <c r="AG292" s="13" t="s">
        <v>3316</v>
      </c>
      <c r="AH292" s="13" t="s">
        <v>3316</v>
      </c>
      <c r="AI292" s="13" t="s">
        <v>3316</v>
      </c>
      <c r="AJ292" s="69" t="s">
        <v>922</v>
      </c>
      <c r="AK292" s="141">
        <v>44018</v>
      </c>
      <c r="AL292" s="71" t="s">
        <v>1090</v>
      </c>
      <c r="AM292" s="70"/>
      <c r="AN292" s="351"/>
      <c r="AO292" s="68"/>
      <c r="AP292" s="67" t="s">
        <v>1402</v>
      </c>
    </row>
    <row r="293" spans="2:42" s="18" customFormat="1" ht="409.6" customHeight="1" x14ac:dyDescent="0.25">
      <c r="B293" s="64" t="s">
        <v>2380</v>
      </c>
      <c r="C293" s="6" t="s">
        <v>2115</v>
      </c>
      <c r="D293" s="104">
        <v>43630</v>
      </c>
      <c r="E293" s="64" t="s">
        <v>1531</v>
      </c>
      <c r="F293" s="122" t="s">
        <v>1712</v>
      </c>
      <c r="G293" s="46" t="s">
        <v>785</v>
      </c>
      <c r="H293" s="46" t="s">
        <v>3370</v>
      </c>
      <c r="I293" s="46" t="s">
        <v>795</v>
      </c>
      <c r="J293" s="46" t="s">
        <v>732</v>
      </c>
      <c r="K293" s="48">
        <v>1</v>
      </c>
      <c r="L293" s="42">
        <v>43831</v>
      </c>
      <c r="M293" s="42">
        <v>44012</v>
      </c>
      <c r="N293" s="4">
        <v>27</v>
      </c>
      <c r="O293" s="8" t="s">
        <v>78</v>
      </c>
      <c r="P293" s="6"/>
      <c r="Q293" s="195">
        <v>0.5</v>
      </c>
      <c r="R293" s="5" t="s">
        <v>3371</v>
      </c>
      <c r="S293" s="462">
        <f t="shared" si="5"/>
        <v>325</v>
      </c>
      <c r="T293" s="62" t="s">
        <v>1378</v>
      </c>
      <c r="U293" s="62" t="s">
        <v>1378</v>
      </c>
      <c r="V293" s="62" t="s">
        <v>1378</v>
      </c>
      <c r="W293" s="62" t="s">
        <v>1378</v>
      </c>
      <c r="X293" s="62" t="s">
        <v>1378</v>
      </c>
      <c r="Y293" s="11" t="s">
        <v>1378</v>
      </c>
      <c r="Z293" s="11" t="s">
        <v>1377</v>
      </c>
      <c r="AA293" s="3" t="s">
        <v>1381</v>
      </c>
      <c r="AB293" s="16" t="s">
        <v>1106</v>
      </c>
      <c r="AC293" s="31" t="s">
        <v>1644</v>
      </c>
      <c r="AD293" s="59" t="s">
        <v>1711</v>
      </c>
      <c r="AE293" s="3" t="s">
        <v>1720</v>
      </c>
      <c r="AF293" s="3" t="s">
        <v>2695</v>
      </c>
      <c r="AG293" s="13" t="s">
        <v>2725</v>
      </c>
      <c r="AH293" s="7" t="s">
        <v>3361</v>
      </c>
      <c r="AI293" s="7" t="s">
        <v>4830</v>
      </c>
      <c r="AJ293" s="675" t="s">
        <v>923</v>
      </c>
      <c r="AK293" s="680">
        <v>44211</v>
      </c>
      <c r="AL293" s="676" t="s">
        <v>1090</v>
      </c>
      <c r="AM293" s="364"/>
      <c r="AN293" s="83"/>
      <c r="AO293" s="677"/>
      <c r="AP293" s="678" t="s">
        <v>1402</v>
      </c>
    </row>
    <row r="294" spans="2:42" s="18" customFormat="1" ht="216.75" hidden="1" customHeight="1" x14ac:dyDescent="0.25">
      <c r="B294" s="64" t="s">
        <v>2381</v>
      </c>
      <c r="C294" s="59" t="s">
        <v>2115</v>
      </c>
      <c r="D294" s="140">
        <v>43630</v>
      </c>
      <c r="E294" s="64" t="s">
        <v>1532</v>
      </c>
      <c r="F294" s="122" t="s">
        <v>1715</v>
      </c>
      <c r="G294" s="46" t="s">
        <v>778</v>
      </c>
      <c r="H294" s="46" t="s">
        <v>796</v>
      </c>
      <c r="I294" s="46" t="s">
        <v>780</v>
      </c>
      <c r="J294" s="46" t="s">
        <v>781</v>
      </c>
      <c r="K294" s="48">
        <v>2</v>
      </c>
      <c r="L294" s="42">
        <v>43668</v>
      </c>
      <c r="M294" s="42">
        <v>44012</v>
      </c>
      <c r="N294" s="4">
        <v>51</v>
      </c>
      <c r="O294" s="8" t="s">
        <v>1657</v>
      </c>
      <c r="P294" s="6" t="s">
        <v>78</v>
      </c>
      <c r="Q294" s="300">
        <v>0</v>
      </c>
      <c r="R294" s="13" t="s">
        <v>3366</v>
      </c>
      <c r="S294" s="462">
        <f t="shared" si="5"/>
        <v>102</v>
      </c>
      <c r="T294" s="62" t="s">
        <v>1378</v>
      </c>
      <c r="U294" s="62" t="s">
        <v>1378</v>
      </c>
      <c r="V294" s="62" t="s">
        <v>1378</v>
      </c>
      <c r="W294" s="62" t="s">
        <v>1378</v>
      </c>
      <c r="X294" s="62" t="s">
        <v>1378</v>
      </c>
      <c r="Y294" s="11" t="s">
        <v>1378</v>
      </c>
      <c r="Z294" s="11" t="s">
        <v>1377</v>
      </c>
      <c r="AA294" s="3" t="s">
        <v>1381</v>
      </c>
      <c r="AB294" s="46" t="s">
        <v>1659</v>
      </c>
      <c r="AC294" s="46" t="s">
        <v>1664</v>
      </c>
      <c r="AD294" s="3"/>
      <c r="AE294" s="31" t="s">
        <v>1948</v>
      </c>
      <c r="AF294" s="31" t="s">
        <v>2684</v>
      </c>
      <c r="AG294" s="12" t="s">
        <v>2688</v>
      </c>
      <c r="AH294" s="13" t="s">
        <v>3320</v>
      </c>
      <c r="AI294" s="13" t="s">
        <v>3320</v>
      </c>
      <c r="AJ294" s="69" t="s">
        <v>1403</v>
      </c>
      <c r="AK294" s="70">
        <v>44070</v>
      </c>
      <c r="AL294" s="71" t="s">
        <v>2661</v>
      </c>
      <c r="AM294" s="70">
        <v>44074</v>
      </c>
      <c r="AN294" s="12" t="s">
        <v>2155</v>
      </c>
      <c r="AO294" s="68" t="s">
        <v>2131</v>
      </c>
      <c r="AP294" s="69" t="s">
        <v>2940</v>
      </c>
    </row>
    <row r="295" spans="2:42" s="18" customFormat="1" ht="226.5" hidden="1" customHeight="1" x14ac:dyDescent="0.25">
      <c r="B295" s="64" t="s">
        <v>2382</v>
      </c>
      <c r="C295" s="59" t="s">
        <v>2115</v>
      </c>
      <c r="D295" s="140">
        <v>43630</v>
      </c>
      <c r="E295" s="64" t="s">
        <v>1532</v>
      </c>
      <c r="F295" s="122" t="s">
        <v>1715</v>
      </c>
      <c r="G295" s="46" t="s">
        <v>778</v>
      </c>
      <c r="H295" s="46" t="s">
        <v>782</v>
      </c>
      <c r="I295" s="46" t="s">
        <v>783</v>
      </c>
      <c r="J295" s="46" t="s">
        <v>784</v>
      </c>
      <c r="K295" s="48">
        <v>1</v>
      </c>
      <c r="L295" s="42">
        <v>43678</v>
      </c>
      <c r="M295" s="42">
        <v>43830</v>
      </c>
      <c r="N295" s="4">
        <v>23</v>
      </c>
      <c r="O295" s="8" t="s">
        <v>1657</v>
      </c>
      <c r="P295" s="6" t="s">
        <v>78</v>
      </c>
      <c r="Q295" s="300">
        <v>0</v>
      </c>
      <c r="R295" s="13" t="s">
        <v>3368</v>
      </c>
      <c r="S295" s="462">
        <f t="shared" si="5"/>
        <v>102</v>
      </c>
      <c r="T295" s="62" t="s">
        <v>1378</v>
      </c>
      <c r="U295" s="62" t="s">
        <v>1378</v>
      </c>
      <c r="V295" s="62" t="s">
        <v>1378</v>
      </c>
      <c r="W295" s="62" t="s">
        <v>1378</v>
      </c>
      <c r="X295" s="62" t="s">
        <v>1378</v>
      </c>
      <c r="Y295" s="11" t="s">
        <v>1378</v>
      </c>
      <c r="Z295" s="11" t="s">
        <v>1377</v>
      </c>
      <c r="AA295" s="3" t="s">
        <v>1381</v>
      </c>
      <c r="AB295" s="46" t="s">
        <v>1660</v>
      </c>
      <c r="AC295" s="46" t="s">
        <v>1725</v>
      </c>
      <c r="AD295" s="3"/>
      <c r="AE295" s="31" t="s">
        <v>1949</v>
      </c>
      <c r="AF295" s="31" t="s">
        <v>2684</v>
      </c>
      <c r="AG295" s="12" t="s">
        <v>2689</v>
      </c>
      <c r="AH295" s="13" t="s">
        <v>3320</v>
      </c>
      <c r="AI295" s="13" t="s">
        <v>3320</v>
      </c>
      <c r="AJ295" s="69" t="s">
        <v>1403</v>
      </c>
      <c r="AK295" s="70">
        <v>44070</v>
      </c>
      <c r="AL295" s="71" t="s">
        <v>1399</v>
      </c>
      <c r="AM295" s="70">
        <v>43991</v>
      </c>
      <c r="AN295" s="351" t="s">
        <v>2151</v>
      </c>
      <c r="AO295" s="68" t="s">
        <v>1713</v>
      </c>
      <c r="AP295" s="67" t="s">
        <v>2939</v>
      </c>
    </row>
    <row r="296" spans="2:42" s="18" customFormat="1" ht="264.75" hidden="1" customHeight="1" x14ac:dyDescent="0.25">
      <c r="B296" s="64" t="s">
        <v>2383</v>
      </c>
      <c r="C296" s="59" t="s">
        <v>2115</v>
      </c>
      <c r="D296" s="140">
        <v>43630</v>
      </c>
      <c r="E296" s="64" t="s">
        <v>1532</v>
      </c>
      <c r="F296" s="122" t="s">
        <v>1715</v>
      </c>
      <c r="G296" s="46" t="s">
        <v>785</v>
      </c>
      <c r="H296" s="43" t="s">
        <v>786</v>
      </c>
      <c r="I296" s="46" t="s">
        <v>787</v>
      </c>
      <c r="J296" s="46" t="s">
        <v>788</v>
      </c>
      <c r="K296" s="48">
        <v>1</v>
      </c>
      <c r="L296" s="42">
        <v>43668</v>
      </c>
      <c r="M296" s="42">
        <v>43830</v>
      </c>
      <c r="N296" s="4">
        <v>24</v>
      </c>
      <c r="O296" s="58" t="s">
        <v>78</v>
      </c>
      <c r="P296" s="6"/>
      <c r="Q296" s="188">
        <v>1</v>
      </c>
      <c r="R296" s="13" t="s">
        <v>3320</v>
      </c>
      <c r="S296" s="462">
        <f t="shared" si="5"/>
        <v>89</v>
      </c>
      <c r="T296" s="62" t="s">
        <v>1378</v>
      </c>
      <c r="U296" s="62" t="s">
        <v>1378</v>
      </c>
      <c r="V296" s="62" t="s">
        <v>1378</v>
      </c>
      <c r="W296" s="62" t="s">
        <v>1378</v>
      </c>
      <c r="X296" s="62" t="s">
        <v>1378</v>
      </c>
      <c r="Y296" s="11" t="s">
        <v>1378</v>
      </c>
      <c r="Z296" s="11" t="s">
        <v>1377</v>
      </c>
      <c r="AA296" s="3" t="s">
        <v>1381</v>
      </c>
      <c r="AB296" s="16" t="s">
        <v>991</v>
      </c>
      <c r="AC296" s="31" t="s">
        <v>1619</v>
      </c>
      <c r="AD296" s="31" t="s">
        <v>2666</v>
      </c>
      <c r="AE296" s="31" t="s">
        <v>2678</v>
      </c>
      <c r="AF296" s="31" t="s">
        <v>2666</v>
      </c>
      <c r="AG296" s="12" t="s">
        <v>2678</v>
      </c>
      <c r="AH296" s="12" t="s">
        <v>2678</v>
      </c>
      <c r="AI296" s="12" t="s">
        <v>2678</v>
      </c>
      <c r="AJ296" s="69" t="s">
        <v>922</v>
      </c>
      <c r="AK296" s="141">
        <v>43851</v>
      </c>
      <c r="AL296" s="71" t="s">
        <v>1399</v>
      </c>
      <c r="AM296" s="70">
        <v>43991</v>
      </c>
      <c r="AN296" s="351" t="s">
        <v>2140</v>
      </c>
      <c r="AO296" s="68" t="s">
        <v>1713</v>
      </c>
      <c r="AP296" s="67" t="s">
        <v>2939</v>
      </c>
    </row>
    <row r="297" spans="2:42" s="18" customFormat="1" ht="345.75" hidden="1" customHeight="1" x14ac:dyDescent="0.25">
      <c r="B297" s="64" t="s">
        <v>2384</v>
      </c>
      <c r="C297" s="59" t="s">
        <v>2115</v>
      </c>
      <c r="D297" s="140">
        <v>43630</v>
      </c>
      <c r="E297" s="64" t="s">
        <v>1532</v>
      </c>
      <c r="F297" s="122" t="s">
        <v>1715</v>
      </c>
      <c r="G297" s="46" t="s">
        <v>785</v>
      </c>
      <c r="H297" s="43" t="s">
        <v>786</v>
      </c>
      <c r="I297" s="46" t="s">
        <v>789</v>
      </c>
      <c r="J297" s="46" t="s">
        <v>788</v>
      </c>
      <c r="K297" s="48">
        <v>1</v>
      </c>
      <c r="L297" s="42">
        <v>43668</v>
      </c>
      <c r="M297" s="42">
        <v>43830</v>
      </c>
      <c r="N297" s="4">
        <v>24</v>
      </c>
      <c r="O297" s="58" t="s">
        <v>78</v>
      </c>
      <c r="P297" s="6"/>
      <c r="Q297" s="188">
        <v>1</v>
      </c>
      <c r="R297" s="13" t="s">
        <v>3320</v>
      </c>
      <c r="S297" s="462">
        <f t="shared" si="5"/>
        <v>89</v>
      </c>
      <c r="T297" s="62" t="s">
        <v>1378</v>
      </c>
      <c r="U297" s="62" t="s">
        <v>1378</v>
      </c>
      <c r="V297" s="62" t="s">
        <v>1378</v>
      </c>
      <c r="W297" s="62" t="s">
        <v>1378</v>
      </c>
      <c r="X297" s="62" t="s">
        <v>1378</v>
      </c>
      <c r="Y297" s="11" t="s">
        <v>1378</v>
      </c>
      <c r="Z297" s="11" t="s">
        <v>1377</v>
      </c>
      <c r="AA297" s="3" t="s">
        <v>1381</v>
      </c>
      <c r="AB297" s="16" t="s">
        <v>992</v>
      </c>
      <c r="AC297" s="31" t="s">
        <v>1619</v>
      </c>
      <c r="AD297" s="31" t="s">
        <v>2666</v>
      </c>
      <c r="AE297" s="31" t="s">
        <v>2678</v>
      </c>
      <c r="AF297" s="31" t="s">
        <v>2666</v>
      </c>
      <c r="AG297" s="12" t="s">
        <v>2678</v>
      </c>
      <c r="AH297" s="12" t="s">
        <v>2678</v>
      </c>
      <c r="AI297" s="12" t="s">
        <v>2678</v>
      </c>
      <c r="AJ297" s="69" t="s">
        <v>922</v>
      </c>
      <c r="AK297" s="141">
        <v>43852</v>
      </c>
      <c r="AL297" s="71" t="s">
        <v>1399</v>
      </c>
      <c r="AM297" s="70">
        <v>43991</v>
      </c>
      <c r="AN297" s="351" t="s">
        <v>2140</v>
      </c>
      <c r="AO297" s="68" t="s">
        <v>1713</v>
      </c>
      <c r="AP297" s="67" t="s">
        <v>2939</v>
      </c>
    </row>
    <row r="298" spans="2:42" s="18" customFormat="1" ht="341.25" hidden="1" customHeight="1" x14ac:dyDescent="0.25">
      <c r="B298" s="64" t="s">
        <v>2385</v>
      </c>
      <c r="C298" s="59" t="s">
        <v>2115</v>
      </c>
      <c r="D298" s="140">
        <v>43630</v>
      </c>
      <c r="E298" s="64" t="s">
        <v>1532</v>
      </c>
      <c r="F298" s="122" t="s">
        <v>1715</v>
      </c>
      <c r="G298" s="46" t="s">
        <v>785</v>
      </c>
      <c r="H298" s="43" t="s">
        <v>790</v>
      </c>
      <c r="I298" s="46" t="s">
        <v>791</v>
      </c>
      <c r="J298" s="46" t="s">
        <v>788</v>
      </c>
      <c r="K298" s="48">
        <v>1</v>
      </c>
      <c r="L298" s="42">
        <v>43668</v>
      </c>
      <c r="M298" s="42">
        <v>43830</v>
      </c>
      <c r="N298" s="4">
        <v>24</v>
      </c>
      <c r="O298" s="58" t="s">
        <v>78</v>
      </c>
      <c r="P298" s="6"/>
      <c r="Q298" s="188">
        <v>1</v>
      </c>
      <c r="R298" s="5" t="s">
        <v>980</v>
      </c>
      <c r="S298" s="462">
        <f t="shared" si="5"/>
        <v>262</v>
      </c>
      <c r="T298" s="62" t="s">
        <v>1378</v>
      </c>
      <c r="U298" s="62" t="s">
        <v>1378</v>
      </c>
      <c r="V298" s="62" t="s">
        <v>1378</v>
      </c>
      <c r="W298" s="62" t="s">
        <v>1378</v>
      </c>
      <c r="X298" s="62" t="s">
        <v>1378</v>
      </c>
      <c r="Y298" s="11" t="s">
        <v>1378</v>
      </c>
      <c r="Z298" s="11" t="s">
        <v>1377</v>
      </c>
      <c r="AA298" s="3" t="s">
        <v>1381</v>
      </c>
      <c r="AB298" s="16" t="s">
        <v>1096</v>
      </c>
      <c r="AC298" s="31" t="s">
        <v>1619</v>
      </c>
      <c r="AD298" s="31" t="s">
        <v>2666</v>
      </c>
      <c r="AE298" s="31" t="s">
        <v>2678</v>
      </c>
      <c r="AF298" s="31" t="s">
        <v>2666</v>
      </c>
      <c r="AG298" s="12" t="s">
        <v>2678</v>
      </c>
      <c r="AH298" s="12" t="s">
        <v>2678</v>
      </c>
      <c r="AI298" s="12" t="s">
        <v>2678</v>
      </c>
      <c r="AJ298" s="69" t="s">
        <v>922</v>
      </c>
      <c r="AK298" s="141">
        <v>43851</v>
      </c>
      <c r="AL298" s="71" t="s">
        <v>1399</v>
      </c>
      <c r="AM298" s="70">
        <v>43991</v>
      </c>
      <c r="AN298" s="351" t="s">
        <v>2140</v>
      </c>
      <c r="AO298" s="68" t="s">
        <v>1713</v>
      </c>
      <c r="AP298" s="67" t="s">
        <v>2939</v>
      </c>
    </row>
    <row r="299" spans="2:42" s="18" customFormat="1" ht="385.5" hidden="1" customHeight="1" x14ac:dyDescent="0.25">
      <c r="B299" s="64" t="s">
        <v>2386</v>
      </c>
      <c r="C299" s="59" t="s">
        <v>2115</v>
      </c>
      <c r="D299" s="140">
        <v>43630</v>
      </c>
      <c r="E299" s="64" t="s">
        <v>1532</v>
      </c>
      <c r="F299" s="122" t="s">
        <v>1715</v>
      </c>
      <c r="G299" s="46" t="s">
        <v>785</v>
      </c>
      <c r="H299" s="46" t="s">
        <v>792</v>
      </c>
      <c r="I299" s="46" t="s">
        <v>793</v>
      </c>
      <c r="J299" s="46" t="s">
        <v>788</v>
      </c>
      <c r="K299" s="48">
        <v>1</v>
      </c>
      <c r="L299" s="42">
        <v>43831</v>
      </c>
      <c r="M299" s="42">
        <v>44012</v>
      </c>
      <c r="N299" s="4">
        <v>27</v>
      </c>
      <c r="O299" s="58" t="s">
        <v>78</v>
      </c>
      <c r="P299" s="6"/>
      <c r="Q299" s="188">
        <v>1</v>
      </c>
      <c r="R299" s="3" t="s">
        <v>1717</v>
      </c>
      <c r="S299" s="462">
        <f t="shared" si="5"/>
        <v>332</v>
      </c>
      <c r="T299" s="62" t="s">
        <v>1378</v>
      </c>
      <c r="U299" s="62" t="s">
        <v>1378</v>
      </c>
      <c r="V299" s="62" t="s">
        <v>1378</v>
      </c>
      <c r="W299" s="62" t="s">
        <v>1378</v>
      </c>
      <c r="X299" s="62" t="s">
        <v>1378</v>
      </c>
      <c r="Y299" s="11" t="s">
        <v>1378</v>
      </c>
      <c r="Z299" s="11" t="s">
        <v>1377</v>
      </c>
      <c r="AA299" s="3" t="s">
        <v>1381</v>
      </c>
      <c r="AB299" s="16" t="s">
        <v>1106</v>
      </c>
      <c r="AC299" s="31" t="s">
        <v>1643</v>
      </c>
      <c r="AD299" s="31" t="s">
        <v>1709</v>
      </c>
      <c r="AE299" s="3" t="s">
        <v>1721</v>
      </c>
      <c r="AF299" s="18" t="s">
        <v>3315</v>
      </c>
      <c r="AG299" s="13" t="s">
        <v>3316</v>
      </c>
      <c r="AH299" s="13" t="s">
        <v>3316</v>
      </c>
      <c r="AI299" s="13" t="s">
        <v>3316</v>
      </c>
      <c r="AJ299" s="69" t="s">
        <v>922</v>
      </c>
      <c r="AK299" s="141">
        <v>44018</v>
      </c>
      <c r="AL299" s="71" t="s">
        <v>1090</v>
      </c>
      <c r="AM299" s="73"/>
      <c r="AN299" s="68"/>
      <c r="AO299" s="68"/>
      <c r="AP299" s="67" t="s">
        <v>1402</v>
      </c>
    </row>
    <row r="300" spans="2:42" s="18" customFormat="1" ht="409.6" customHeight="1" x14ac:dyDescent="0.25">
      <c r="B300" s="64" t="s">
        <v>2387</v>
      </c>
      <c r="C300" s="6" t="s">
        <v>2115</v>
      </c>
      <c r="D300" s="104">
        <v>43630</v>
      </c>
      <c r="E300" s="64" t="s">
        <v>1532</v>
      </c>
      <c r="F300" s="122" t="s">
        <v>1715</v>
      </c>
      <c r="G300" s="46" t="s">
        <v>785</v>
      </c>
      <c r="H300" s="46" t="s">
        <v>794</v>
      </c>
      <c r="I300" s="46" t="s">
        <v>795</v>
      </c>
      <c r="J300" s="46" t="s">
        <v>732</v>
      </c>
      <c r="K300" s="48">
        <v>1</v>
      </c>
      <c r="L300" s="42">
        <v>43831</v>
      </c>
      <c r="M300" s="42">
        <v>44012</v>
      </c>
      <c r="N300" s="4">
        <v>27</v>
      </c>
      <c r="O300" s="8" t="s">
        <v>78</v>
      </c>
      <c r="P300" s="6"/>
      <c r="Q300" s="195">
        <v>0.5</v>
      </c>
      <c r="R300" s="5" t="s">
        <v>3371</v>
      </c>
      <c r="S300" s="462">
        <f t="shared" si="5"/>
        <v>325</v>
      </c>
      <c r="T300" s="62" t="s">
        <v>1378</v>
      </c>
      <c r="U300" s="62" t="s">
        <v>1378</v>
      </c>
      <c r="V300" s="62" t="s">
        <v>1378</v>
      </c>
      <c r="W300" s="62" t="s">
        <v>1378</v>
      </c>
      <c r="X300" s="62" t="s">
        <v>1378</v>
      </c>
      <c r="Y300" s="11" t="s">
        <v>1378</v>
      </c>
      <c r="Z300" s="11" t="s">
        <v>1377</v>
      </c>
      <c r="AA300" s="3" t="s">
        <v>1381</v>
      </c>
      <c r="AB300" s="16" t="s">
        <v>1106</v>
      </c>
      <c r="AC300" s="31" t="s">
        <v>1644</v>
      </c>
      <c r="AD300" s="31" t="s">
        <v>1711</v>
      </c>
      <c r="AE300" s="3" t="s">
        <v>1720</v>
      </c>
      <c r="AF300" s="3" t="s">
        <v>2695</v>
      </c>
      <c r="AG300" s="13" t="s">
        <v>2725</v>
      </c>
      <c r="AH300" s="7" t="s">
        <v>3361</v>
      </c>
      <c r="AI300" s="7" t="s">
        <v>4831</v>
      </c>
      <c r="AJ300" s="675" t="s">
        <v>923</v>
      </c>
      <c r="AK300" s="680">
        <v>44211</v>
      </c>
      <c r="AL300" s="676" t="s">
        <v>1090</v>
      </c>
      <c r="AM300" s="683"/>
      <c r="AN300" s="677"/>
      <c r="AO300" s="677"/>
      <c r="AP300" s="678" t="s">
        <v>1402</v>
      </c>
    </row>
    <row r="301" spans="2:42" s="18" customFormat="1" ht="214.5" hidden="1" customHeight="1" x14ac:dyDescent="0.25">
      <c r="B301" s="64" t="s">
        <v>2388</v>
      </c>
      <c r="C301" s="59" t="s">
        <v>2115</v>
      </c>
      <c r="D301" s="140">
        <v>43630</v>
      </c>
      <c r="E301" s="64" t="s">
        <v>1533</v>
      </c>
      <c r="F301" s="122" t="s">
        <v>1714</v>
      </c>
      <c r="G301" s="46" t="s">
        <v>778</v>
      </c>
      <c r="H301" s="46" t="s">
        <v>796</v>
      </c>
      <c r="I301" s="46" t="s">
        <v>780</v>
      </c>
      <c r="J301" s="46" t="s">
        <v>781</v>
      </c>
      <c r="K301" s="48">
        <v>2</v>
      </c>
      <c r="L301" s="42">
        <v>43668</v>
      </c>
      <c r="M301" s="42">
        <v>44012</v>
      </c>
      <c r="N301" s="4">
        <v>50</v>
      </c>
      <c r="O301" s="8" t="s">
        <v>1657</v>
      </c>
      <c r="P301" s="6" t="s">
        <v>78</v>
      </c>
      <c r="Q301" s="300">
        <v>0</v>
      </c>
      <c r="R301" s="13" t="s">
        <v>3367</v>
      </c>
      <c r="S301" s="462">
        <f t="shared" si="5"/>
        <v>101</v>
      </c>
      <c r="T301" s="62" t="s">
        <v>1378</v>
      </c>
      <c r="U301" s="62" t="s">
        <v>1378</v>
      </c>
      <c r="V301" s="62" t="s">
        <v>1378</v>
      </c>
      <c r="W301" s="62" t="s">
        <v>1378</v>
      </c>
      <c r="X301" s="62" t="s">
        <v>1378</v>
      </c>
      <c r="Y301" s="11" t="s">
        <v>1378</v>
      </c>
      <c r="Z301" s="11" t="s">
        <v>1377</v>
      </c>
      <c r="AA301" s="3" t="s">
        <v>1381</v>
      </c>
      <c r="AB301" s="46" t="s">
        <v>1661</v>
      </c>
      <c r="AC301" s="46" t="s">
        <v>1726</v>
      </c>
      <c r="AD301" s="31" t="s">
        <v>1711</v>
      </c>
      <c r="AE301" s="31" t="s">
        <v>1950</v>
      </c>
      <c r="AF301" s="31" t="s">
        <v>2684</v>
      </c>
      <c r="AG301" s="12" t="s">
        <v>2733</v>
      </c>
      <c r="AH301" s="13" t="s">
        <v>3320</v>
      </c>
      <c r="AI301" s="13" t="s">
        <v>3320</v>
      </c>
      <c r="AJ301" s="69" t="s">
        <v>1403</v>
      </c>
      <c r="AK301" s="70">
        <v>44070</v>
      </c>
      <c r="AL301" s="71" t="s">
        <v>2661</v>
      </c>
      <c r="AM301" s="70">
        <v>44074</v>
      </c>
      <c r="AN301" s="12" t="s">
        <v>2156</v>
      </c>
      <c r="AO301" s="68" t="s">
        <v>2131</v>
      </c>
      <c r="AP301" s="69" t="s">
        <v>2940</v>
      </c>
    </row>
    <row r="302" spans="2:42" s="18" customFormat="1" ht="267" hidden="1" customHeight="1" x14ac:dyDescent="0.25">
      <c r="B302" s="64" t="s">
        <v>2389</v>
      </c>
      <c r="C302" s="59" t="s">
        <v>2115</v>
      </c>
      <c r="D302" s="140">
        <v>43630</v>
      </c>
      <c r="E302" s="64" t="s">
        <v>1533</v>
      </c>
      <c r="F302" s="122" t="s">
        <v>1714</v>
      </c>
      <c r="G302" s="46" t="s">
        <v>778</v>
      </c>
      <c r="H302" s="46" t="s">
        <v>782</v>
      </c>
      <c r="I302" s="46" t="s">
        <v>783</v>
      </c>
      <c r="J302" s="46" t="s">
        <v>784</v>
      </c>
      <c r="K302" s="48">
        <v>1</v>
      </c>
      <c r="L302" s="42">
        <v>43678</v>
      </c>
      <c r="M302" s="42">
        <v>43830</v>
      </c>
      <c r="N302" s="4">
        <v>23</v>
      </c>
      <c r="O302" s="8" t="s">
        <v>1657</v>
      </c>
      <c r="P302" s="6" t="s">
        <v>78</v>
      </c>
      <c r="Q302" s="300">
        <v>0</v>
      </c>
      <c r="R302" s="13" t="s">
        <v>3366</v>
      </c>
      <c r="S302" s="462">
        <f t="shared" si="5"/>
        <v>102</v>
      </c>
      <c r="T302" s="62" t="s">
        <v>1378</v>
      </c>
      <c r="U302" s="62" t="s">
        <v>1378</v>
      </c>
      <c r="V302" s="62" t="s">
        <v>1378</v>
      </c>
      <c r="W302" s="62" t="s">
        <v>1378</v>
      </c>
      <c r="X302" s="62" t="s">
        <v>1378</v>
      </c>
      <c r="Y302" s="11" t="s">
        <v>1378</v>
      </c>
      <c r="Z302" s="11" t="s">
        <v>1377</v>
      </c>
      <c r="AA302" s="3" t="s">
        <v>1381</v>
      </c>
      <c r="AB302" s="46" t="s">
        <v>1662</v>
      </c>
      <c r="AC302" s="46" t="s">
        <v>1725</v>
      </c>
      <c r="AD302" s="3"/>
      <c r="AE302" s="31" t="s">
        <v>1951</v>
      </c>
      <c r="AF302" s="31" t="s">
        <v>2684</v>
      </c>
      <c r="AG302" s="12" t="s">
        <v>2690</v>
      </c>
      <c r="AH302" s="13" t="s">
        <v>3320</v>
      </c>
      <c r="AI302" s="13" t="s">
        <v>3320</v>
      </c>
      <c r="AJ302" s="69" t="s">
        <v>1403</v>
      </c>
      <c r="AK302" s="70">
        <v>44070</v>
      </c>
      <c r="AL302" s="71" t="s">
        <v>1399</v>
      </c>
      <c r="AM302" s="70">
        <v>43991</v>
      </c>
      <c r="AN302" s="351" t="s">
        <v>2152</v>
      </c>
      <c r="AO302" s="68" t="s">
        <v>1713</v>
      </c>
      <c r="AP302" s="67" t="s">
        <v>2939</v>
      </c>
    </row>
    <row r="303" spans="2:42" s="18" customFormat="1" ht="200.25" hidden="1" customHeight="1" x14ac:dyDescent="0.25">
      <c r="B303" s="64" t="s">
        <v>2390</v>
      </c>
      <c r="C303" s="59" t="s">
        <v>2115</v>
      </c>
      <c r="D303" s="140">
        <v>43630</v>
      </c>
      <c r="E303" s="64" t="s">
        <v>1533</v>
      </c>
      <c r="F303" s="122" t="s">
        <v>1714</v>
      </c>
      <c r="G303" s="46" t="s">
        <v>785</v>
      </c>
      <c r="H303" s="43" t="s">
        <v>786</v>
      </c>
      <c r="I303" s="46" t="s">
        <v>787</v>
      </c>
      <c r="J303" s="46" t="s">
        <v>788</v>
      </c>
      <c r="K303" s="48">
        <v>1</v>
      </c>
      <c r="L303" s="42">
        <v>43668</v>
      </c>
      <c r="M303" s="42">
        <v>43830</v>
      </c>
      <c r="N303" s="4">
        <v>24</v>
      </c>
      <c r="O303" s="58" t="s">
        <v>78</v>
      </c>
      <c r="P303" s="6"/>
      <c r="Q303" s="188">
        <v>1</v>
      </c>
      <c r="R303" s="5" t="s">
        <v>979</v>
      </c>
      <c r="S303" s="462">
        <f t="shared" si="5"/>
        <v>238</v>
      </c>
      <c r="T303" s="62" t="s">
        <v>1378</v>
      </c>
      <c r="U303" s="62" t="s">
        <v>1378</v>
      </c>
      <c r="V303" s="62" t="s">
        <v>1378</v>
      </c>
      <c r="W303" s="62" t="s">
        <v>1378</v>
      </c>
      <c r="X303" s="62" t="s">
        <v>1378</v>
      </c>
      <c r="Y303" s="11" t="s">
        <v>1378</v>
      </c>
      <c r="Z303" s="11" t="s">
        <v>1377</v>
      </c>
      <c r="AA303" s="3" t="s">
        <v>1381</v>
      </c>
      <c r="AB303" s="16" t="s">
        <v>1095</v>
      </c>
      <c r="AC303" s="31" t="s">
        <v>1619</v>
      </c>
      <c r="AD303" s="31" t="s">
        <v>2666</v>
      </c>
      <c r="AE303" s="31" t="s">
        <v>2678</v>
      </c>
      <c r="AF303" s="31" t="s">
        <v>2666</v>
      </c>
      <c r="AG303" s="12" t="s">
        <v>2678</v>
      </c>
      <c r="AH303" s="12" t="s">
        <v>2678</v>
      </c>
      <c r="AI303" s="12" t="s">
        <v>2678</v>
      </c>
      <c r="AJ303" s="69" t="s">
        <v>922</v>
      </c>
      <c r="AK303" s="141">
        <v>43851</v>
      </c>
      <c r="AL303" s="71" t="s">
        <v>1399</v>
      </c>
      <c r="AM303" s="70">
        <v>43991</v>
      </c>
      <c r="AN303" s="351" t="s">
        <v>2140</v>
      </c>
      <c r="AO303" s="68" t="s">
        <v>1713</v>
      </c>
      <c r="AP303" s="67" t="s">
        <v>2939</v>
      </c>
    </row>
    <row r="304" spans="2:42" s="18" customFormat="1" ht="250.5" hidden="1" customHeight="1" x14ac:dyDescent="0.25">
      <c r="B304" s="64" t="s">
        <v>2391</v>
      </c>
      <c r="C304" s="59" t="s">
        <v>2115</v>
      </c>
      <c r="D304" s="140">
        <v>43630</v>
      </c>
      <c r="E304" s="64" t="s">
        <v>1533</v>
      </c>
      <c r="F304" s="122" t="s">
        <v>1714</v>
      </c>
      <c r="G304" s="46" t="s">
        <v>785</v>
      </c>
      <c r="H304" s="43" t="s">
        <v>786</v>
      </c>
      <c r="I304" s="46" t="s">
        <v>789</v>
      </c>
      <c r="J304" s="46" t="s">
        <v>788</v>
      </c>
      <c r="K304" s="48">
        <v>1</v>
      </c>
      <c r="L304" s="42">
        <v>43668</v>
      </c>
      <c r="M304" s="42">
        <v>43830</v>
      </c>
      <c r="N304" s="4">
        <v>24</v>
      </c>
      <c r="O304" s="58" t="s">
        <v>78</v>
      </c>
      <c r="P304" s="6"/>
      <c r="Q304" s="188">
        <v>1</v>
      </c>
      <c r="R304" s="5" t="s">
        <v>986</v>
      </c>
      <c r="S304" s="462">
        <f t="shared" si="5"/>
        <v>330</v>
      </c>
      <c r="T304" s="62" t="s">
        <v>1378</v>
      </c>
      <c r="U304" s="62" t="s">
        <v>1378</v>
      </c>
      <c r="V304" s="62" t="s">
        <v>1378</v>
      </c>
      <c r="W304" s="62" t="s">
        <v>1378</v>
      </c>
      <c r="X304" s="62" t="s">
        <v>1378</v>
      </c>
      <c r="Y304" s="11" t="s">
        <v>1378</v>
      </c>
      <c r="Z304" s="11" t="s">
        <v>1377</v>
      </c>
      <c r="AA304" s="3" t="s">
        <v>1381</v>
      </c>
      <c r="AB304" s="16" t="s">
        <v>989</v>
      </c>
      <c r="AC304" s="12" t="s">
        <v>3319</v>
      </c>
      <c r="AD304" s="12" t="s">
        <v>3319</v>
      </c>
      <c r="AE304" s="12" t="s">
        <v>3319</v>
      </c>
      <c r="AF304" s="12" t="s">
        <v>3319</v>
      </c>
      <c r="AG304" s="12" t="s">
        <v>3319</v>
      </c>
      <c r="AH304" s="12" t="s">
        <v>3319</v>
      </c>
      <c r="AI304" s="12" t="s">
        <v>3319</v>
      </c>
      <c r="AJ304" s="69" t="s">
        <v>922</v>
      </c>
      <c r="AK304" s="70">
        <v>43852</v>
      </c>
      <c r="AL304" s="71" t="s">
        <v>1399</v>
      </c>
      <c r="AM304" s="70">
        <v>43991</v>
      </c>
      <c r="AN304" s="351" t="s">
        <v>2140</v>
      </c>
      <c r="AO304" s="68" t="s">
        <v>1713</v>
      </c>
      <c r="AP304" s="67" t="s">
        <v>2939</v>
      </c>
    </row>
    <row r="305" spans="2:42" s="18" customFormat="1" ht="151.5" hidden="1" customHeight="1" x14ac:dyDescent="0.25">
      <c r="B305" s="64" t="s">
        <v>2392</v>
      </c>
      <c r="C305" s="59" t="s">
        <v>2115</v>
      </c>
      <c r="D305" s="140">
        <v>43630</v>
      </c>
      <c r="E305" s="64" t="s">
        <v>1533</v>
      </c>
      <c r="F305" s="122" t="s">
        <v>1714</v>
      </c>
      <c r="G305" s="46" t="s">
        <v>785</v>
      </c>
      <c r="H305" s="43" t="s">
        <v>790</v>
      </c>
      <c r="I305" s="46" t="s">
        <v>797</v>
      </c>
      <c r="J305" s="46" t="s">
        <v>788</v>
      </c>
      <c r="K305" s="48">
        <v>1</v>
      </c>
      <c r="L305" s="42">
        <v>43668</v>
      </c>
      <c r="M305" s="42">
        <v>43830</v>
      </c>
      <c r="N305" s="4">
        <v>24</v>
      </c>
      <c r="O305" s="58" t="s">
        <v>78</v>
      </c>
      <c r="P305" s="6"/>
      <c r="Q305" s="188">
        <v>1</v>
      </c>
      <c r="R305" s="5" t="s">
        <v>981</v>
      </c>
      <c r="S305" s="462">
        <f t="shared" si="5"/>
        <v>269</v>
      </c>
      <c r="T305" s="62" t="s">
        <v>1378</v>
      </c>
      <c r="U305" s="62" t="s">
        <v>1378</v>
      </c>
      <c r="V305" s="62" t="s">
        <v>1378</v>
      </c>
      <c r="W305" s="62" t="s">
        <v>1378</v>
      </c>
      <c r="X305" s="62" t="s">
        <v>1378</v>
      </c>
      <c r="Y305" s="11" t="s">
        <v>1378</v>
      </c>
      <c r="Z305" s="11" t="s">
        <v>1377</v>
      </c>
      <c r="AA305" s="3" t="s">
        <v>1381</v>
      </c>
      <c r="AB305" s="16" t="s">
        <v>1406</v>
      </c>
      <c r="AC305" s="31" t="s">
        <v>1619</v>
      </c>
      <c r="AD305" s="31" t="s">
        <v>2666</v>
      </c>
      <c r="AE305" s="31" t="s">
        <v>2678</v>
      </c>
      <c r="AF305" s="31" t="s">
        <v>2666</v>
      </c>
      <c r="AG305" s="12" t="s">
        <v>2678</v>
      </c>
      <c r="AH305" s="12" t="s">
        <v>2678</v>
      </c>
      <c r="AI305" s="12" t="s">
        <v>2678</v>
      </c>
      <c r="AJ305" s="69" t="s">
        <v>922</v>
      </c>
      <c r="AK305" s="141">
        <v>43851</v>
      </c>
      <c r="AL305" s="71" t="s">
        <v>1399</v>
      </c>
      <c r="AM305" s="70">
        <v>43991</v>
      </c>
      <c r="AN305" s="351" t="s">
        <v>2140</v>
      </c>
      <c r="AO305" s="68" t="s">
        <v>1713</v>
      </c>
      <c r="AP305" s="67" t="s">
        <v>2939</v>
      </c>
    </row>
    <row r="306" spans="2:42" s="18" customFormat="1" ht="377.25" hidden="1" customHeight="1" x14ac:dyDescent="0.25">
      <c r="B306" s="64" t="s">
        <v>2393</v>
      </c>
      <c r="C306" s="59" t="s">
        <v>2115</v>
      </c>
      <c r="D306" s="140">
        <v>43630</v>
      </c>
      <c r="E306" s="64" t="s">
        <v>1533</v>
      </c>
      <c r="F306" s="122" t="s">
        <v>1714</v>
      </c>
      <c r="G306" s="46" t="s">
        <v>785</v>
      </c>
      <c r="H306" s="46" t="s">
        <v>792</v>
      </c>
      <c r="I306" s="46" t="s">
        <v>793</v>
      </c>
      <c r="J306" s="46" t="s">
        <v>788</v>
      </c>
      <c r="K306" s="48">
        <v>1</v>
      </c>
      <c r="L306" s="42">
        <v>43831</v>
      </c>
      <c r="M306" s="42">
        <v>44012</v>
      </c>
      <c r="N306" s="4">
        <v>27</v>
      </c>
      <c r="O306" s="58" t="s">
        <v>78</v>
      </c>
      <c r="P306" s="6"/>
      <c r="Q306" s="188">
        <v>1</v>
      </c>
      <c r="R306" s="3" t="s">
        <v>1717</v>
      </c>
      <c r="S306" s="462">
        <f t="shared" si="5"/>
        <v>332</v>
      </c>
      <c r="T306" s="62" t="s">
        <v>1378</v>
      </c>
      <c r="U306" s="62" t="s">
        <v>1378</v>
      </c>
      <c r="V306" s="62" t="s">
        <v>1378</v>
      </c>
      <c r="W306" s="62" t="s">
        <v>1378</v>
      </c>
      <c r="X306" s="62" t="s">
        <v>1378</v>
      </c>
      <c r="Y306" s="11" t="s">
        <v>1378</v>
      </c>
      <c r="Z306" s="11" t="s">
        <v>1377</v>
      </c>
      <c r="AA306" s="3" t="s">
        <v>1381</v>
      </c>
      <c r="AB306" s="16" t="s">
        <v>1089</v>
      </c>
      <c r="AC306" s="31" t="s">
        <v>1643</v>
      </c>
      <c r="AD306" s="3" t="s">
        <v>1709</v>
      </c>
      <c r="AE306" s="3" t="s">
        <v>1721</v>
      </c>
      <c r="AF306" s="18" t="s">
        <v>3315</v>
      </c>
      <c r="AG306" s="13" t="s">
        <v>3316</v>
      </c>
      <c r="AH306" s="13" t="s">
        <v>3316</v>
      </c>
      <c r="AI306" s="13" t="s">
        <v>3316</v>
      </c>
      <c r="AJ306" s="69" t="s">
        <v>922</v>
      </c>
      <c r="AK306" s="141">
        <v>44018</v>
      </c>
      <c r="AL306" s="71" t="s">
        <v>1090</v>
      </c>
      <c r="AM306" s="73"/>
      <c r="AN306" s="68"/>
      <c r="AO306" s="68"/>
      <c r="AP306" s="67" t="s">
        <v>1402</v>
      </c>
    </row>
    <row r="307" spans="2:42" s="18" customFormat="1" ht="409.5" customHeight="1" x14ac:dyDescent="0.25">
      <c r="B307" s="64" t="s">
        <v>2394</v>
      </c>
      <c r="C307" s="6" t="s">
        <v>2115</v>
      </c>
      <c r="D307" s="104">
        <v>43630</v>
      </c>
      <c r="E307" s="64" t="s">
        <v>1533</v>
      </c>
      <c r="F307" s="122" t="s">
        <v>1714</v>
      </c>
      <c r="G307" s="46" t="s">
        <v>785</v>
      </c>
      <c r="H307" s="46" t="s">
        <v>794</v>
      </c>
      <c r="I307" s="46" t="s">
        <v>795</v>
      </c>
      <c r="J307" s="46" t="s">
        <v>732</v>
      </c>
      <c r="K307" s="48">
        <v>1</v>
      </c>
      <c r="L307" s="42">
        <v>43831</v>
      </c>
      <c r="M307" s="42">
        <v>44012</v>
      </c>
      <c r="N307" s="4">
        <v>27</v>
      </c>
      <c r="O307" s="8" t="s">
        <v>78</v>
      </c>
      <c r="P307" s="6"/>
      <c r="Q307" s="195">
        <v>0.5</v>
      </c>
      <c r="R307" s="5" t="s">
        <v>3371</v>
      </c>
      <c r="S307" s="462">
        <f t="shared" si="5"/>
        <v>325</v>
      </c>
      <c r="T307" s="62" t="s">
        <v>1378</v>
      </c>
      <c r="U307" s="62" t="s">
        <v>1378</v>
      </c>
      <c r="V307" s="62" t="s">
        <v>1378</v>
      </c>
      <c r="W307" s="62" t="s">
        <v>1378</v>
      </c>
      <c r="X307" s="62" t="s">
        <v>1378</v>
      </c>
      <c r="Y307" s="11" t="s">
        <v>1378</v>
      </c>
      <c r="Z307" s="11" t="s">
        <v>1377</v>
      </c>
      <c r="AA307" s="3" t="s">
        <v>1381</v>
      </c>
      <c r="AB307" s="16" t="s">
        <v>1106</v>
      </c>
      <c r="AC307" s="31" t="s">
        <v>1644</v>
      </c>
      <c r="AD307" s="31" t="s">
        <v>1711</v>
      </c>
      <c r="AE307" s="43" t="s">
        <v>1722</v>
      </c>
      <c r="AF307" s="3" t="s">
        <v>2695</v>
      </c>
      <c r="AG307" s="13" t="s">
        <v>2725</v>
      </c>
      <c r="AH307" s="7" t="s">
        <v>3361</v>
      </c>
      <c r="AI307" s="7" t="s">
        <v>4832</v>
      </c>
      <c r="AJ307" s="675" t="s">
        <v>923</v>
      </c>
      <c r="AK307" s="680">
        <v>44211</v>
      </c>
      <c r="AL307" s="676" t="s">
        <v>1090</v>
      </c>
      <c r="AM307" s="683"/>
      <c r="AN307" s="677"/>
      <c r="AO307" s="677"/>
      <c r="AP307" s="678" t="s">
        <v>1402</v>
      </c>
    </row>
    <row r="308" spans="2:42" s="18" customFormat="1" ht="394.5" customHeight="1" x14ac:dyDescent="0.25">
      <c r="B308" s="64" t="s">
        <v>2395</v>
      </c>
      <c r="C308" s="6" t="s">
        <v>2115</v>
      </c>
      <c r="D308" s="104">
        <v>43630</v>
      </c>
      <c r="E308" s="64" t="s">
        <v>1534</v>
      </c>
      <c r="F308" s="7" t="s">
        <v>2742</v>
      </c>
      <c r="G308" s="46" t="s">
        <v>778</v>
      </c>
      <c r="H308" s="46" t="s">
        <v>796</v>
      </c>
      <c r="I308" s="46" t="s">
        <v>780</v>
      </c>
      <c r="J308" s="46" t="s">
        <v>781</v>
      </c>
      <c r="K308" s="48">
        <v>2</v>
      </c>
      <c r="L308" s="42">
        <v>43668</v>
      </c>
      <c r="M308" s="42">
        <v>44012</v>
      </c>
      <c r="N308" s="4">
        <v>50</v>
      </c>
      <c r="O308" s="8" t="s">
        <v>1657</v>
      </c>
      <c r="P308" s="6" t="s">
        <v>78</v>
      </c>
      <c r="Q308" s="194">
        <v>0</v>
      </c>
      <c r="R308" s="5" t="s">
        <v>3369</v>
      </c>
      <c r="S308" s="462">
        <f t="shared" si="5"/>
        <v>370</v>
      </c>
      <c r="T308" s="62" t="s">
        <v>1378</v>
      </c>
      <c r="U308" s="62" t="s">
        <v>1378</v>
      </c>
      <c r="V308" s="62" t="s">
        <v>1378</v>
      </c>
      <c r="W308" s="62" t="s">
        <v>1378</v>
      </c>
      <c r="X308" s="62" t="s">
        <v>1378</v>
      </c>
      <c r="Y308" s="11" t="s">
        <v>1378</v>
      </c>
      <c r="Z308" s="11" t="s">
        <v>1377</v>
      </c>
      <c r="AA308" s="3" t="s">
        <v>1381</v>
      </c>
      <c r="AB308" s="46" t="s">
        <v>1661</v>
      </c>
      <c r="AC308" s="46" t="s">
        <v>1726</v>
      </c>
      <c r="AD308" s="31" t="s">
        <v>1711</v>
      </c>
      <c r="AE308" s="3" t="s">
        <v>1728</v>
      </c>
      <c r="AF308" s="13" t="s">
        <v>2735</v>
      </c>
      <c r="AG308" s="13" t="s">
        <v>2743</v>
      </c>
      <c r="AH308" s="7" t="s">
        <v>3356</v>
      </c>
      <c r="AI308" s="7" t="s">
        <v>3360</v>
      </c>
      <c r="AJ308" s="675" t="s">
        <v>923</v>
      </c>
      <c r="AK308" s="684">
        <v>44211</v>
      </c>
      <c r="AL308" s="676" t="s">
        <v>1090</v>
      </c>
      <c r="AM308" s="683"/>
      <c r="AN308" s="677"/>
      <c r="AO308" s="677"/>
      <c r="AP308" s="678" t="s">
        <v>1402</v>
      </c>
    </row>
    <row r="309" spans="2:42" s="18" customFormat="1" ht="377.25" customHeight="1" x14ac:dyDescent="0.25">
      <c r="B309" s="64" t="s">
        <v>2396</v>
      </c>
      <c r="C309" s="6" t="s">
        <v>2115</v>
      </c>
      <c r="D309" s="104">
        <v>43630</v>
      </c>
      <c r="E309" s="64" t="s">
        <v>1534</v>
      </c>
      <c r="F309" s="7" t="s">
        <v>2172</v>
      </c>
      <c r="G309" s="46" t="s">
        <v>778</v>
      </c>
      <c r="H309" s="46" t="s">
        <v>782</v>
      </c>
      <c r="I309" s="46" t="s">
        <v>783</v>
      </c>
      <c r="J309" s="46" t="s">
        <v>784</v>
      </c>
      <c r="K309" s="48">
        <v>1</v>
      </c>
      <c r="L309" s="42">
        <v>43678</v>
      </c>
      <c r="M309" s="42">
        <v>43830</v>
      </c>
      <c r="N309" s="4">
        <v>23</v>
      </c>
      <c r="O309" s="8" t="s">
        <v>1657</v>
      </c>
      <c r="P309" s="6" t="s">
        <v>78</v>
      </c>
      <c r="Q309" s="188">
        <v>1</v>
      </c>
      <c r="R309" s="5" t="s">
        <v>3767</v>
      </c>
      <c r="S309" s="462">
        <f t="shared" si="5"/>
        <v>334</v>
      </c>
      <c r="T309" s="62" t="s">
        <v>1378</v>
      </c>
      <c r="U309" s="62" t="s">
        <v>1378</v>
      </c>
      <c r="V309" s="62" t="s">
        <v>1378</v>
      </c>
      <c r="W309" s="62" t="s">
        <v>1378</v>
      </c>
      <c r="X309" s="62" t="s">
        <v>1378</v>
      </c>
      <c r="Y309" s="11" t="s">
        <v>1378</v>
      </c>
      <c r="Z309" s="11" t="s">
        <v>1377</v>
      </c>
      <c r="AA309" s="3" t="s">
        <v>1381</v>
      </c>
      <c r="AB309" s="46" t="s">
        <v>1663</v>
      </c>
      <c r="AC309" s="46" t="s">
        <v>1727</v>
      </c>
      <c r="AD309" s="46"/>
      <c r="AE309" s="31" t="s">
        <v>1729</v>
      </c>
      <c r="AF309" s="172" t="s">
        <v>2736</v>
      </c>
      <c r="AG309" s="209" t="s">
        <v>2744</v>
      </c>
      <c r="AH309" s="338" t="s">
        <v>3357</v>
      </c>
      <c r="AI309" s="338" t="s">
        <v>3738</v>
      </c>
      <c r="AJ309" s="675" t="s">
        <v>1086</v>
      </c>
      <c r="AK309" s="684">
        <v>44211</v>
      </c>
      <c r="AL309" s="676" t="s">
        <v>1090</v>
      </c>
      <c r="AM309" s="683"/>
      <c r="AN309" s="677"/>
      <c r="AO309" s="677"/>
      <c r="AP309" s="678" t="s">
        <v>1402</v>
      </c>
    </row>
    <row r="310" spans="2:42" s="18" customFormat="1" ht="195.75" hidden="1" customHeight="1" x14ac:dyDescent="0.25">
      <c r="B310" s="64" t="s">
        <v>2397</v>
      </c>
      <c r="C310" s="59" t="s">
        <v>2115</v>
      </c>
      <c r="D310" s="140">
        <v>43630</v>
      </c>
      <c r="E310" s="64" t="s">
        <v>1534</v>
      </c>
      <c r="F310" s="7" t="s">
        <v>2172</v>
      </c>
      <c r="G310" s="46" t="s">
        <v>785</v>
      </c>
      <c r="H310" s="43" t="s">
        <v>786</v>
      </c>
      <c r="I310" s="46" t="s">
        <v>787</v>
      </c>
      <c r="J310" s="46" t="s">
        <v>788</v>
      </c>
      <c r="K310" s="48">
        <v>1</v>
      </c>
      <c r="L310" s="42">
        <v>43668</v>
      </c>
      <c r="M310" s="42">
        <v>43830</v>
      </c>
      <c r="N310" s="4">
        <v>24</v>
      </c>
      <c r="O310" s="58" t="s">
        <v>78</v>
      </c>
      <c r="P310" s="6"/>
      <c r="Q310" s="188">
        <v>1</v>
      </c>
      <c r="R310" s="5" t="s">
        <v>979</v>
      </c>
      <c r="S310" s="462">
        <f t="shared" si="5"/>
        <v>238</v>
      </c>
      <c r="T310" s="62" t="s">
        <v>1378</v>
      </c>
      <c r="U310" s="62" t="s">
        <v>1378</v>
      </c>
      <c r="V310" s="62" t="s">
        <v>1378</v>
      </c>
      <c r="W310" s="62" t="s">
        <v>1378</v>
      </c>
      <c r="X310" s="62" t="s">
        <v>1378</v>
      </c>
      <c r="Y310" s="11" t="s">
        <v>1378</v>
      </c>
      <c r="Z310" s="11" t="s">
        <v>1377</v>
      </c>
      <c r="AA310" s="3" t="s">
        <v>1381</v>
      </c>
      <c r="AB310" s="16" t="s">
        <v>1095</v>
      </c>
      <c r="AC310" s="31" t="s">
        <v>1619</v>
      </c>
      <c r="AD310" s="31" t="s">
        <v>2666</v>
      </c>
      <c r="AE310" s="31" t="s">
        <v>2678</v>
      </c>
      <c r="AF310" s="31" t="s">
        <v>2666</v>
      </c>
      <c r="AG310" s="12" t="s">
        <v>2678</v>
      </c>
      <c r="AH310" s="12" t="s">
        <v>2678</v>
      </c>
      <c r="AI310" s="12" t="s">
        <v>2678</v>
      </c>
      <c r="AJ310" s="69" t="s">
        <v>922</v>
      </c>
      <c r="AK310" s="141">
        <v>43851</v>
      </c>
      <c r="AL310" s="71" t="s">
        <v>1090</v>
      </c>
      <c r="AM310" s="157"/>
      <c r="AN310" s="68"/>
      <c r="AO310" s="68"/>
      <c r="AP310" s="67" t="s">
        <v>1402</v>
      </c>
    </row>
    <row r="311" spans="2:42" s="18" customFormat="1" ht="270.75" hidden="1" customHeight="1" x14ac:dyDescent="0.25">
      <c r="B311" s="64" t="s">
        <v>2398</v>
      </c>
      <c r="C311" s="59" t="s">
        <v>2115</v>
      </c>
      <c r="D311" s="140">
        <v>43630</v>
      </c>
      <c r="E311" s="64" t="s">
        <v>1534</v>
      </c>
      <c r="F311" s="7" t="s">
        <v>2172</v>
      </c>
      <c r="G311" s="46" t="s">
        <v>785</v>
      </c>
      <c r="H311" s="43" t="s">
        <v>786</v>
      </c>
      <c r="I311" s="46" t="s">
        <v>789</v>
      </c>
      <c r="J311" s="46" t="s">
        <v>788</v>
      </c>
      <c r="K311" s="48">
        <v>1</v>
      </c>
      <c r="L311" s="42">
        <v>43668</v>
      </c>
      <c r="M311" s="42">
        <v>43830</v>
      </c>
      <c r="N311" s="4">
        <v>24</v>
      </c>
      <c r="O311" s="58" t="s">
        <v>78</v>
      </c>
      <c r="P311" s="6"/>
      <c r="Q311" s="188">
        <v>1</v>
      </c>
      <c r="R311" s="5" t="s">
        <v>986</v>
      </c>
      <c r="S311" s="462">
        <f t="shared" si="5"/>
        <v>330</v>
      </c>
      <c r="T311" s="62" t="s">
        <v>1378</v>
      </c>
      <c r="U311" s="62" t="s">
        <v>1378</v>
      </c>
      <c r="V311" s="62" t="s">
        <v>1378</v>
      </c>
      <c r="W311" s="62" t="s">
        <v>1378</v>
      </c>
      <c r="X311" s="62" t="s">
        <v>1378</v>
      </c>
      <c r="Y311" s="11" t="s">
        <v>1378</v>
      </c>
      <c r="Z311" s="11" t="s">
        <v>1377</v>
      </c>
      <c r="AA311" s="3" t="s">
        <v>1381</v>
      </c>
      <c r="AB311" s="16" t="s">
        <v>989</v>
      </c>
      <c r="AC311" s="31" t="s">
        <v>1619</v>
      </c>
      <c r="AD311" s="31" t="s">
        <v>2666</v>
      </c>
      <c r="AE311" s="31" t="s">
        <v>2678</v>
      </c>
      <c r="AF311" s="31" t="s">
        <v>2666</v>
      </c>
      <c r="AG311" s="12" t="s">
        <v>2678</v>
      </c>
      <c r="AH311" s="12" t="s">
        <v>2678</v>
      </c>
      <c r="AI311" s="12" t="s">
        <v>2678</v>
      </c>
      <c r="AJ311" s="69" t="s">
        <v>922</v>
      </c>
      <c r="AK311" s="70">
        <v>43852</v>
      </c>
      <c r="AL311" s="71" t="s">
        <v>1090</v>
      </c>
      <c r="AM311" s="157"/>
      <c r="AN311" s="68"/>
      <c r="AO311" s="68"/>
      <c r="AP311" s="67" t="s">
        <v>1402</v>
      </c>
    </row>
    <row r="312" spans="2:42" s="18" customFormat="1" ht="151.5" hidden="1" customHeight="1" x14ac:dyDescent="0.25">
      <c r="B312" s="64" t="s">
        <v>2399</v>
      </c>
      <c r="C312" s="59" t="s">
        <v>2115</v>
      </c>
      <c r="D312" s="140">
        <v>43630</v>
      </c>
      <c r="E312" s="64" t="s">
        <v>1534</v>
      </c>
      <c r="F312" s="7" t="s">
        <v>2172</v>
      </c>
      <c r="G312" s="46" t="s">
        <v>785</v>
      </c>
      <c r="H312" s="43" t="s">
        <v>790</v>
      </c>
      <c r="I312" s="46" t="s">
        <v>797</v>
      </c>
      <c r="J312" s="46" t="s">
        <v>788</v>
      </c>
      <c r="K312" s="48">
        <v>1</v>
      </c>
      <c r="L312" s="42">
        <v>43668</v>
      </c>
      <c r="M312" s="42">
        <v>43830</v>
      </c>
      <c r="N312" s="4">
        <v>24</v>
      </c>
      <c r="O312" s="58" t="s">
        <v>78</v>
      </c>
      <c r="P312" s="6"/>
      <c r="Q312" s="188">
        <v>1</v>
      </c>
      <c r="R312" s="5" t="s">
        <v>981</v>
      </c>
      <c r="S312" s="462">
        <f t="shared" si="5"/>
        <v>269</v>
      </c>
      <c r="T312" s="62" t="s">
        <v>1378</v>
      </c>
      <c r="U312" s="62" t="s">
        <v>1378</v>
      </c>
      <c r="V312" s="62" t="s">
        <v>1378</v>
      </c>
      <c r="W312" s="62" t="s">
        <v>1378</v>
      </c>
      <c r="X312" s="62" t="s">
        <v>1378</v>
      </c>
      <c r="Y312" s="11" t="s">
        <v>1378</v>
      </c>
      <c r="Z312" s="11" t="s">
        <v>1377</v>
      </c>
      <c r="AA312" s="3" t="s">
        <v>1381</v>
      </c>
      <c r="AB312" s="16" t="s">
        <v>1407</v>
      </c>
      <c r="AC312" s="31" t="s">
        <v>1619</v>
      </c>
      <c r="AD312" s="31" t="s">
        <v>2666</v>
      </c>
      <c r="AE312" s="31" t="s">
        <v>2678</v>
      </c>
      <c r="AF312" s="31" t="s">
        <v>2666</v>
      </c>
      <c r="AG312" s="12" t="s">
        <v>2678</v>
      </c>
      <c r="AH312" s="12" t="s">
        <v>2678</v>
      </c>
      <c r="AI312" s="12" t="s">
        <v>2678</v>
      </c>
      <c r="AJ312" s="69" t="s">
        <v>922</v>
      </c>
      <c r="AK312" s="141">
        <v>43851</v>
      </c>
      <c r="AL312" s="71" t="s">
        <v>1090</v>
      </c>
      <c r="AM312" s="157"/>
      <c r="AN312" s="68"/>
      <c r="AO312" s="68"/>
      <c r="AP312" s="67" t="s">
        <v>1402</v>
      </c>
    </row>
    <row r="313" spans="2:42" s="18" customFormat="1" ht="340.5" hidden="1" customHeight="1" x14ac:dyDescent="0.25">
      <c r="B313" s="64" t="s">
        <v>2400</v>
      </c>
      <c r="C313" s="59" t="s">
        <v>2115</v>
      </c>
      <c r="D313" s="140">
        <v>43630</v>
      </c>
      <c r="E313" s="64" t="s">
        <v>1534</v>
      </c>
      <c r="F313" s="7" t="s">
        <v>2172</v>
      </c>
      <c r="G313" s="46" t="s">
        <v>785</v>
      </c>
      <c r="H313" s="46" t="s">
        <v>792</v>
      </c>
      <c r="I313" s="46" t="s">
        <v>793</v>
      </c>
      <c r="J313" s="46" t="s">
        <v>788</v>
      </c>
      <c r="K313" s="48">
        <v>1</v>
      </c>
      <c r="L313" s="42">
        <v>43831</v>
      </c>
      <c r="M313" s="42">
        <v>44012</v>
      </c>
      <c r="N313" s="4">
        <v>27</v>
      </c>
      <c r="O313" s="58" t="s">
        <v>78</v>
      </c>
      <c r="P313" s="6"/>
      <c r="Q313" s="188">
        <v>1</v>
      </c>
      <c r="R313" s="5" t="s">
        <v>1942</v>
      </c>
      <c r="S313" s="462">
        <f t="shared" si="5"/>
        <v>306</v>
      </c>
      <c r="T313" s="62" t="s">
        <v>1378</v>
      </c>
      <c r="U313" s="62" t="s">
        <v>1378</v>
      </c>
      <c r="V313" s="62" t="s">
        <v>1378</v>
      </c>
      <c r="W313" s="62" t="s">
        <v>1378</v>
      </c>
      <c r="X313" s="62" t="s">
        <v>1378</v>
      </c>
      <c r="Y313" s="11" t="s">
        <v>1378</v>
      </c>
      <c r="Z313" s="11" t="s">
        <v>1377</v>
      </c>
      <c r="AA313" s="3" t="s">
        <v>1381</v>
      </c>
      <c r="AB313" s="16" t="s">
        <v>1107</v>
      </c>
      <c r="AC313" s="31" t="s">
        <v>1643</v>
      </c>
      <c r="AD313" s="3" t="s">
        <v>1709</v>
      </c>
      <c r="AE313" s="3" t="s">
        <v>1730</v>
      </c>
      <c r="AF313" s="18" t="s">
        <v>3317</v>
      </c>
      <c r="AG313" s="13" t="s">
        <v>3318</v>
      </c>
      <c r="AH313" s="13" t="s">
        <v>3318</v>
      </c>
      <c r="AI313" s="13" t="s">
        <v>3318</v>
      </c>
      <c r="AJ313" s="69" t="s">
        <v>922</v>
      </c>
      <c r="AK313" s="141">
        <v>43938</v>
      </c>
      <c r="AL313" s="71" t="s">
        <v>1090</v>
      </c>
      <c r="AM313" s="73"/>
      <c r="AN313" s="68"/>
      <c r="AO313" s="68"/>
      <c r="AP313" s="67" t="s">
        <v>1402</v>
      </c>
    </row>
    <row r="314" spans="2:42" s="18" customFormat="1" ht="409.6" customHeight="1" x14ac:dyDescent="0.25">
      <c r="B314" s="64" t="s">
        <v>2401</v>
      </c>
      <c r="C314" s="6" t="s">
        <v>2115</v>
      </c>
      <c r="D314" s="104">
        <v>43630</v>
      </c>
      <c r="E314" s="64" t="s">
        <v>1534</v>
      </c>
      <c r="F314" s="7" t="s">
        <v>2172</v>
      </c>
      <c r="G314" s="46" t="s">
        <v>785</v>
      </c>
      <c r="H314" s="46" t="s">
        <v>794</v>
      </c>
      <c r="I314" s="46" t="s">
        <v>795</v>
      </c>
      <c r="J314" s="46" t="s">
        <v>732</v>
      </c>
      <c r="K314" s="48">
        <v>1</v>
      </c>
      <c r="L314" s="42">
        <v>43831</v>
      </c>
      <c r="M314" s="42">
        <v>44012</v>
      </c>
      <c r="N314" s="4">
        <v>27</v>
      </c>
      <c r="O314" s="8" t="s">
        <v>78</v>
      </c>
      <c r="P314" s="6"/>
      <c r="Q314" s="195">
        <v>0.5</v>
      </c>
      <c r="R314" s="5" t="s">
        <v>3371</v>
      </c>
      <c r="S314" s="462">
        <f t="shared" si="5"/>
        <v>325</v>
      </c>
      <c r="T314" s="62" t="s">
        <v>1378</v>
      </c>
      <c r="U314" s="62" t="s">
        <v>1378</v>
      </c>
      <c r="V314" s="62" t="s">
        <v>1378</v>
      </c>
      <c r="W314" s="62" t="s">
        <v>1378</v>
      </c>
      <c r="X314" s="62" t="s">
        <v>1378</v>
      </c>
      <c r="Y314" s="11" t="s">
        <v>1378</v>
      </c>
      <c r="Z314" s="11" t="s">
        <v>1377</v>
      </c>
      <c r="AA314" s="3" t="s">
        <v>1381</v>
      </c>
      <c r="AB314" s="16" t="s">
        <v>1107</v>
      </c>
      <c r="AC314" s="31" t="s">
        <v>1644</v>
      </c>
      <c r="AD314" s="31" t="s">
        <v>1711</v>
      </c>
      <c r="AE314" s="43" t="s">
        <v>1722</v>
      </c>
      <c r="AF314" s="3" t="s">
        <v>2695</v>
      </c>
      <c r="AG314" s="13" t="s">
        <v>2725</v>
      </c>
      <c r="AH314" s="7" t="s">
        <v>3361</v>
      </c>
      <c r="AI314" s="7" t="s">
        <v>4832</v>
      </c>
      <c r="AJ314" s="675" t="s">
        <v>923</v>
      </c>
      <c r="AK314" s="680">
        <v>44211</v>
      </c>
      <c r="AL314" s="676" t="s">
        <v>1090</v>
      </c>
      <c r="AM314" s="683"/>
      <c r="AN314" s="677"/>
      <c r="AO314" s="677"/>
      <c r="AP314" s="678" t="s">
        <v>1402</v>
      </c>
    </row>
    <row r="315" spans="2:42" s="18" customFormat="1" ht="245.25" hidden="1" customHeight="1" x14ac:dyDescent="0.25">
      <c r="B315" s="64" t="s">
        <v>2402</v>
      </c>
      <c r="C315" s="59" t="s">
        <v>2115</v>
      </c>
      <c r="D315" s="140">
        <v>43630</v>
      </c>
      <c r="E315" s="64" t="s">
        <v>1534</v>
      </c>
      <c r="F315" s="7" t="s">
        <v>2172</v>
      </c>
      <c r="G315" s="43" t="s">
        <v>798</v>
      </c>
      <c r="H315" s="39" t="s">
        <v>752</v>
      </c>
      <c r="I315" s="3" t="s">
        <v>799</v>
      </c>
      <c r="J315" s="39" t="s">
        <v>800</v>
      </c>
      <c r="K315" s="47">
        <v>1</v>
      </c>
      <c r="L315" s="49">
        <v>43678</v>
      </c>
      <c r="M315" s="49">
        <v>43830</v>
      </c>
      <c r="N315" s="4">
        <v>23</v>
      </c>
      <c r="O315" s="6" t="s">
        <v>149</v>
      </c>
      <c r="P315" s="59" t="s">
        <v>804</v>
      </c>
      <c r="Q315" s="188">
        <v>1</v>
      </c>
      <c r="R315" s="5" t="s">
        <v>930</v>
      </c>
      <c r="S315" s="462">
        <f t="shared" si="5"/>
        <v>308</v>
      </c>
      <c r="T315" s="62" t="s">
        <v>1378</v>
      </c>
      <c r="U315" s="62" t="s">
        <v>1378</v>
      </c>
      <c r="V315" s="62" t="s">
        <v>1378</v>
      </c>
      <c r="W315" s="62" t="s">
        <v>1378</v>
      </c>
      <c r="X315" s="62" t="s">
        <v>1378</v>
      </c>
      <c r="Y315" s="11" t="s">
        <v>1378</v>
      </c>
      <c r="Z315" s="11" t="s">
        <v>1377</v>
      </c>
      <c r="AA315" s="3" t="s">
        <v>1381</v>
      </c>
      <c r="AB315" s="3" t="s">
        <v>1097</v>
      </c>
      <c r="AC315" s="3" t="s">
        <v>1619</v>
      </c>
      <c r="AD315" s="31" t="s">
        <v>2666</v>
      </c>
      <c r="AE315" s="31" t="s">
        <v>2678</v>
      </c>
      <c r="AF315" s="31" t="s">
        <v>2666</v>
      </c>
      <c r="AG315" s="12" t="s">
        <v>2678</v>
      </c>
      <c r="AH315" s="12" t="s">
        <v>2678</v>
      </c>
      <c r="AI315" s="12" t="s">
        <v>2678</v>
      </c>
      <c r="AJ315" s="69" t="s">
        <v>922</v>
      </c>
      <c r="AK315" s="141">
        <v>43829</v>
      </c>
      <c r="AL315" s="71" t="s">
        <v>1090</v>
      </c>
      <c r="AM315" s="157"/>
      <c r="AN315" s="68"/>
      <c r="AO315" s="68"/>
      <c r="AP315" s="67" t="s">
        <v>1402</v>
      </c>
    </row>
    <row r="316" spans="2:42" s="18" customFormat="1" ht="204.75" hidden="1" customHeight="1" x14ac:dyDescent="0.25">
      <c r="B316" s="64" t="s">
        <v>2403</v>
      </c>
      <c r="C316" s="59" t="s">
        <v>2115</v>
      </c>
      <c r="D316" s="140">
        <v>43630</v>
      </c>
      <c r="E316" s="64" t="s">
        <v>1535</v>
      </c>
      <c r="F316" s="7" t="s">
        <v>2184</v>
      </c>
      <c r="G316" s="46" t="s">
        <v>778</v>
      </c>
      <c r="H316" s="46" t="s">
        <v>796</v>
      </c>
      <c r="I316" s="46" t="s">
        <v>780</v>
      </c>
      <c r="J316" s="46" t="s">
        <v>781</v>
      </c>
      <c r="K316" s="48">
        <v>2</v>
      </c>
      <c r="L316" s="42">
        <v>43668</v>
      </c>
      <c r="M316" s="42">
        <v>44012</v>
      </c>
      <c r="N316" s="4">
        <v>50</v>
      </c>
      <c r="O316" s="8" t="s">
        <v>1657</v>
      </c>
      <c r="P316" s="6" t="s">
        <v>78</v>
      </c>
      <c r="Q316" s="300">
        <v>0</v>
      </c>
      <c r="R316" s="13" t="s">
        <v>3366</v>
      </c>
      <c r="S316" s="462">
        <f t="shared" si="5"/>
        <v>102</v>
      </c>
      <c r="T316" s="62" t="s">
        <v>1378</v>
      </c>
      <c r="U316" s="62" t="s">
        <v>1378</v>
      </c>
      <c r="V316" s="62" t="s">
        <v>1378</v>
      </c>
      <c r="W316" s="62" t="s">
        <v>1378</v>
      </c>
      <c r="X316" s="62" t="s">
        <v>1378</v>
      </c>
      <c r="Y316" s="11" t="s">
        <v>1378</v>
      </c>
      <c r="Z316" s="11" t="s">
        <v>1377</v>
      </c>
      <c r="AA316" s="3" t="s">
        <v>1381</v>
      </c>
      <c r="AB316" s="46" t="s">
        <v>1661</v>
      </c>
      <c r="AC316" s="46" t="s">
        <v>1726</v>
      </c>
      <c r="AD316" s="31" t="s">
        <v>1711</v>
      </c>
      <c r="AE316" s="31" t="s">
        <v>1952</v>
      </c>
      <c r="AF316" s="31" t="s">
        <v>2684</v>
      </c>
      <c r="AG316" s="12" t="s">
        <v>2691</v>
      </c>
      <c r="AH316" s="13" t="s">
        <v>3320</v>
      </c>
      <c r="AI316" s="13" t="s">
        <v>3320</v>
      </c>
      <c r="AJ316" s="69" t="s">
        <v>1403</v>
      </c>
      <c r="AK316" s="70">
        <v>44070</v>
      </c>
      <c r="AL316" s="71" t="s">
        <v>2661</v>
      </c>
      <c r="AM316" s="70">
        <v>44074</v>
      </c>
      <c r="AN316" s="12" t="s">
        <v>2157</v>
      </c>
      <c r="AO316" s="68" t="s">
        <v>2131</v>
      </c>
      <c r="AP316" s="69" t="s">
        <v>2940</v>
      </c>
    </row>
    <row r="317" spans="2:42" s="18" customFormat="1" ht="283.5" hidden="1" customHeight="1" x14ac:dyDescent="0.25">
      <c r="B317" s="64" t="s">
        <v>2404</v>
      </c>
      <c r="C317" s="59" t="s">
        <v>2115</v>
      </c>
      <c r="D317" s="140">
        <v>43630</v>
      </c>
      <c r="E317" s="64" t="s">
        <v>1535</v>
      </c>
      <c r="F317" s="7" t="s">
        <v>2184</v>
      </c>
      <c r="G317" s="46" t="s">
        <v>778</v>
      </c>
      <c r="H317" s="46" t="s">
        <v>782</v>
      </c>
      <c r="I317" s="46" t="s">
        <v>783</v>
      </c>
      <c r="J317" s="46" t="s">
        <v>784</v>
      </c>
      <c r="K317" s="48">
        <v>1</v>
      </c>
      <c r="L317" s="42">
        <v>43678</v>
      </c>
      <c r="M317" s="42">
        <v>43830</v>
      </c>
      <c r="N317" s="4">
        <v>23</v>
      </c>
      <c r="O317" s="8" t="s">
        <v>1657</v>
      </c>
      <c r="P317" s="6" t="s">
        <v>78</v>
      </c>
      <c r="Q317" s="300">
        <v>0</v>
      </c>
      <c r="R317" s="13" t="s">
        <v>3366</v>
      </c>
      <c r="S317" s="462">
        <f t="shared" si="5"/>
        <v>102</v>
      </c>
      <c r="T317" s="62" t="s">
        <v>1378</v>
      </c>
      <c r="U317" s="62" t="s">
        <v>1378</v>
      </c>
      <c r="V317" s="62" t="s">
        <v>1378</v>
      </c>
      <c r="W317" s="62" t="s">
        <v>1378</v>
      </c>
      <c r="X317" s="62" t="s">
        <v>1378</v>
      </c>
      <c r="Y317" s="11" t="s">
        <v>1378</v>
      </c>
      <c r="Z317" s="11" t="s">
        <v>1377</v>
      </c>
      <c r="AA317" s="3" t="s">
        <v>1381</v>
      </c>
      <c r="AB317" s="46" t="s">
        <v>1660</v>
      </c>
      <c r="AC317" s="46" t="s">
        <v>1725</v>
      </c>
      <c r="AD317" s="31"/>
      <c r="AE317" s="31" t="s">
        <v>1953</v>
      </c>
      <c r="AF317" s="31" t="s">
        <v>2684</v>
      </c>
      <c r="AG317" s="12" t="s">
        <v>2692</v>
      </c>
      <c r="AH317" s="13" t="s">
        <v>3320</v>
      </c>
      <c r="AI317" s="13" t="s">
        <v>3320</v>
      </c>
      <c r="AJ317" s="69" t="s">
        <v>1403</v>
      </c>
      <c r="AK317" s="70">
        <v>44070</v>
      </c>
      <c r="AL317" s="71" t="s">
        <v>1399</v>
      </c>
      <c r="AM317" s="70">
        <v>43991</v>
      </c>
      <c r="AN317" s="351" t="s">
        <v>2153</v>
      </c>
      <c r="AO317" s="68" t="s">
        <v>1713</v>
      </c>
      <c r="AP317" s="67" t="s">
        <v>2939</v>
      </c>
    </row>
    <row r="318" spans="2:42" s="18" customFormat="1" ht="234" hidden="1" customHeight="1" x14ac:dyDescent="0.25">
      <c r="B318" s="64" t="s">
        <v>2405</v>
      </c>
      <c r="C318" s="59" t="s">
        <v>2115</v>
      </c>
      <c r="D318" s="140">
        <v>43630</v>
      </c>
      <c r="E318" s="64" t="s">
        <v>1535</v>
      </c>
      <c r="F318" s="7" t="s">
        <v>2184</v>
      </c>
      <c r="G318" s="46" t="s">
        <v>785</v>
      </c>
      <c r="H318" s="43" t="s">
        <v>786</v>
      </c>
      <c r="I318" s="46" t="s">
        <v>787</v>
      </c>
      <c r="J318" s="46" t="s">
        <v>788</v>
      </c>
      <c r="K318" s="48">
        <v>1</v>
      </c>
      <c r="L318" s="42">
        <v>43668</v>
      </c>
      <c r="M318" s="42">
        <v>43830</v>
      </c>
      <c r="N318" s="4">
        <v>24</v>
      </c>
      <c r="O318" s="58" t="s">
        <v>78</v>
      </c>
      <c r="P318" s="6"/>
      <c r="Q318" s="188">
        <v>1</v>
      </c>
      <c r="R318" s="5" t="s">
        <v>979</v>
      </c>
      <c r="S318" s="462">
        <f t="shared" si="5"/>
        <v>238</v>
      </c>
      <c r="T318" s="62" t="s">
        <v>1378</v>
      </c>
      <c r="U318" s="62" t="s">
        <v>1378</v>
      </c>
      <c r="V318" s="62" t="s">
        <v>1378</v>
      </c>
      <c r="W318" s="62" t="s">
        <v>1378</v>
      </c>
      <c r="X318" s="62" t="s">
        <v>1378</v>
      </c>
      <c r="Y318" s="11" t="s">
        <v>1378</v>
      </c>
      <c r="Z318" s="11" t="s">
        <v>1377</v>
      </c>
      <c r="AA318" s="3" t="s">
        <v>1381</v>
      </c>
      <c r="AB318" s="25" t="s">
        <v>1098</v>
      </c>
      <c r="AC318" s="31" t="s">
        <v>1619</v>
      </c>
      <c r="AD318" s="31" t="s">
        <v>2666</v>
      </c>
      <c r="AE318" s="31" t="s">
        <v>2678</v>
      </c>
      <c r="AF318" s="31" t="s">
        <v>2666</v>
      </c>
      <c r="AG318" s="12" t="s">
        <v>2678</v>
      </c>
      <c r="AH318" s="12" t="s">
        <v>2678</v>
      </c>
      <c r="AI318" s="12" t="s">
        <v>2678</v>
      </c>
      <c r="AJ318" s="69" t="s">
        <v>922</v>
      </c>
      <c r="AK318" s="141">
        <v>43851</v>
      </c>
      <c r="AL318" s="71" t="s">
        <v>1399</v>
      </c>
      <c r="AM318" s="70">
        <v>43991</v>
      </c>
      <c r="AN318" s="351" t="s">
        <v>2140</v>
      </c>
      <c r="AO318" s="68" t="s">
        <v>1713</v>
      </c>
      <c r="AP318" s="67" t="s">
        <v>2939</v>
      </c>
    </row>
    <row r="319" spans="2:42" s="18" customFormat="1" ht="270.75" hidden="1" customHeight="1" x14ac:dyDescent="0.25">
      <c r="B319" s="64" t="s">
        <v>2406</v>
      </c>
      <c r="C319" s="59" t="s">
        <v>2115</v>
      </c>
      <c r="D319" s="140">
        <v>43630</v>
      </c>
      <c r="E319" s="64" t="s">
        <v>1535</v>
      </c>
      <c r="F319" s="7" t="s">
        <v>2184</v>
      </c>
      <c r="G319" s="46" t="s">
        <v>785</v>
      </c>
      <c r="H319" s="43" t="s">
        <v>786</v>
      </c>
      <c r="I319" s="46" t="s">
        <v>789</v>
      </c>
      <c r="J319" s="46" t="s">
        <v>788</v>
      </c>
      <c r="K319" s="48">
        <v>1</v>
      </c>
      <c r="L319" s="42">
        <v>43668</v>
      </c>
      <c r="M319" s="42">
        <v>43830</v>
      </c>
      <c r="N319" s="4">
        <v>24</v>
      </c>
      <c r="O319" s="58" t="s">
        <v>78</v>
      </c>
      <c r="P319" s="6"/>
      <c r="Q319" s="188">
        <v>1</v>
      </c>
      <c r="R319" s="5" t="s">
        <v>986</v>
      </c>
      <c r="S319" s="462">
        <f t="shared" si="5"/>
        <v>330</v>
      </c>
      <c r="T319" s="62" t="s">
        <v>1378</v>
      </c>
      <c r="U319" s="62" t="s">
        <v>1378</v>
      </c>
      <c r="V319" s="62" t="s">
        <v>1378</v>
      </c>
      <c r="W319" s="62" t="s">
        <v>1378</v>
      </c>
      <c r="X319" s="62" t="s">
        <v>1378</v>
      </c>
      <c r="Y319" s="11" t="s">
        <v>1378</v>
      </c>
      <c r="Z319" s="11" t="s">
        <v>1377</v>
      </c>
      <c r="AA319" s="3" t="s">
        <v>1381</v>
      </c>
      <c r="AB319" s="16" t="s">
        <v>989</v>
      </c>
      <c r="AC319" s="31" t="s">
        <v>1619</v>
      </c>
      <c r="AD319" s="31" t="s">
        <v>2666</v>
      </c>
      <c r="AE319" s="31" t="s">
        <v>2678</v>
      </c>
      <c r="AF319" s="31" t="s">
        <v>2666</v>
      </c>
      <c r="AG319" s="12" t="s">
        <v>2678</v>
      </c>
      <c r="AH319" s="12" t="s">
        <v>2678</v>
      </c>
      <c r="AI319" s="12" t="s">
        <v>2678</v>
      </c>
      <c r="AJ319" s="69" t="s">
        <v>922</v>
      </c>
      <c r="AK319" s="141">
        <v>43852</v>
      </c>
      <c r="AL319" s="71" t="s">
        <v>1399</v>
      </c>
      <c r="AM319" s="70">
        <v>43991</v>
      </c>
      <c r="AN319" s="351" t="s">
        <v>2140</v>
      </c>
      <c r="AO319" s="68" t="s">
        <v>1713</v>
      </c>
      <c r="AP319" s="67" t="s">
        <v>2939</v>
      </c>
    </row>
    <row r="320" spans="2:42" s="18" customFormat="1" ht="194.25" hidden="1" customHeight="1" x14ac:dyDescent="0.25">
      <c r="B320" s="64" t="s">
        <v>2407</v>
      </c>
      <c r="C320" s="59" t="s">
        <v>2115</v>
      </c>
      <c r="D320" s="140">
        <v>43630</v>
      </c>
      <c r="E320" s="64" t="s">
        <v>1535</v>
      </c>
      <c r="F320" s="7" t="s">
        <v>2184</v>
      </c>
      <c r="G320" s="46" t="s">
        <v>785</v>
      </c>
      <c r="H320" s="43" t="s">
        <v>790</v>
      </c>
      <c r="I320" s="46" t="s">
        <v>797</v>
      </c>
      <c r="J320" s="46" t="s">
        <v>788</v>
      </c>
      <c r="K320" s="48">
        <v>1</v>
      </c>
      <c r="L320" s="42">
        <v>43668</v>
      </c>
      <c r="M320" s="42">
        <v>43830</v>
      </c>
      <c r="N320" s="4">
        <v>24</v>
      </c>
      <c r="O320" s="58" t="s">
        <v>78</v>
      </c>
      <c r="P320" s="6"/>
      <c r="Q320" s="188">
        <v>1</v>
      </c>
      <c r="R320" s="5" t="s">
        <v>981</v>
      </c>
      <c r="S320" s="462">
        <f t="shared" si="5"/>
        <v>269</v>
      </c>
      <c r="T320" s="62" t="s">
        <v>1378</v>
      </c>
      <c r="U320" s="62" t="s">
        <v>1378</v>
      </c>
      <c r="V320" s="62" t="s">
        <v>1378</v>
      </c>
      <c r="W320" s="62" t="s">
        <v>1378</v>
      </c>
      <c r="X320" s="62" t="s">
        <v>1378</v>
      </c>
      <c r="Y320" s="11" t="s">
        <v>1378</v>
      </c>
      <c r="Z320" s="11" t="s">
        <v>1377</v>
      </c>
      <c r="AA320" s="3" t="s">
        <v>1381</v>
      </c>
      <c r="AB320" s="25" t="s">
        <v>1408</v>
      </c>
      <c r="AC320" s="31" t="s">
        <v>1619</v>
      </c>
      <c r="AD320" s="31" t="s">
        <v>2666</v>
      </c>
      <c r="AE320" s="31" t="s">
        <v>2678</v>
      </c>
      <c r="AF320" s="31" t="s">
        <v>2666</v>
      </c>
      <c r="AG320" s="12" t="s">
        <v>2678</v>
      </c>
      <c r="AH320" s="12" t="s">
        <v>2678</v>
      </c>
      <c r="AI320" s="12" t="s">
        <v>2678</v>
      </c>
      <c r="AJ320" s="69" t="s">
        <v>922</v>
      </c>
      <c r="AK320" s="141">
        <v>43851</v>
      </c>
      <c r="AL320" s="71" t="s">
        <v>1090</v>
      </c>
      <c r="AM320" s="157"/>
      <c r="AN320" s="68"/>
      <c r="AO320" s="68"/>
      <c r="AP320" s="67" t="s">
        <v>1402</v>
      </c>
    </row>
    <row r="321" spans="2:48" s="18" customFormat="1" ht="320.25" hidden="1" customHeight="1" x14ac:dyDescent="0.25">
      <c r="B321" s="64" t="s">
        <v>2408</v>
      </c>
      <c r="C321" s="59" t="s">
        <v>2115</v>
      </c>
      <c r="D321" s="140">
        <v>43630</v>
      </c>
      <c r="E321" s="64" t="s">
        <v>1535</v>
      </c>
      <c r="F321" s="7" t="s">
        <v>2184</v>
      </c>
      <c r="G321" s="46" t="s">
        <v>785</v>
      </c>
      <c r="H321" s="46" t="s">
        <v>792</v>
      </c>
      <c r="I321" s="46" t="s">
        <v>793</v>
      </c>
      <c r="J321" s="46" t="s">
        <v>788</v>
      </c>
      <c r="K321" s="48">
        <v>1</v>
      </c>
      <c r="L321" s="42">
        <v>43831</v>
      </c>
      <c r="M321" s="42">
        <v>44012</v>
      </c>
      <c r="N321" s="4">
        <v>27</v>
      </c>
      <c r="O321" s="58" t="s">
        <v>78</v>
      </c>
      <c r="P321" s="6"/>
      <c r="Q321" s="188">
        <v>1</v>
      </c>
      <c r="R321" s="3" t="s">
        <v>1717</v>
      </c>
      <c r="S321" s="462">
        <f t="shared" si="5"/>
        <v>332</v>
      </c>
      <c r="T321" s="62" t="s">
        <v>1378</v>
      </c>
      <c r="U321" s="62" t="s">
        <v>1378</v>
      </c>
      <c r="V321" s="62" t="s">
        <v>1378</v>
      </c>
      <c r="W321" s="62" t="s">
        <v>1378</v>
      </c>
      <c r="X321" s="62" t="s">
        <v>1378</v>
      </c>
      <c r="Y321" s="11" t="s">
        <v>1378</v>
      </c>
      <c r="Z321" s="11" t="s">
        <v>1377</v>
      </c>
      <c r="AA321" s="3" t="s">
        <v>1381</v>
      </c>
      <c r="AB321" s="16" t="s">
        <v>1108</v>
      </c>
      <c r="AC321" s="31" t="s">
        <v>1643</v>
      </c>
      <c r="AD321" s="3" t="s">
        <v>1709</v>
      </c>
      <c r="AE321" s="3" t="s">
        <v>1721</v>
      </c>
      <c r="AF321" s="18" t="s">
        <v>3315</v>
      </c>
      <c r="AG321" s="13" t="s">
        <v>3316</v>
      </c>
      <c r="AH321" s="13" t="s">
        <v>3316</v>
      </c>
      <c r="AI321" s="13" t="s">
        <v>3316</v>
      </c>
      <c r="AJ321" s="69" t="s">
        <v>922</v>
      </c>
      <c r="AK321" s="141">
        <v>44018</v>
      </c>
      <c r="AL321" s="71" t="s">
        <v>1090</v>
      </c>
      <c r="AM321" s="73"/>
      <c r="AN321" s="68"/>
      <c r="AO321" s="68"/>
      <c r="AP321" s="67" t="s">
        <v>1402</v>
      </c>
    </row>
    <row r="322" spans="2:48" s="18" customFormat="1" ht="409.5" customHeight="1" x14ac:dyDescent="0.25">
      <c r="B322" s="64" t="s">
        <v>2409</v>
      </c>
      <c r="C322" s="6" t="s">
        <v>2115</v>
      </c>
      <c r="D322" s="104">
        <v>43630</v>
      </c>
      <c r="E322" s="64" t="s">
        <v>1535</v>
      </c>
      <c r="F322" s="7" t="s">
        <v>2184</v>
      </c>
      <c r="G322" s="46" t="s">
        <v>785</v>
      </c>
      <c r="H322" s="46" t="s">
        <v>794</v>
      </c>
      <c r="I322" s="46" t="s">
        <v>795</v>
      </c>
      <c r="J322" s="46" t="s">
        <v>732</v>
      </c>
      <c r="K322" s="48">
        <v>1</v>
      </c>
      <c r="L322" s="42">
        <v>43831</v>
      </c>
      <c r="M322" s="42">
        <v>44012</v>
      </c>
      <c r="N322" s="4">
        <v>27</v>
      </c>
      <c r="O322" s="8" t="s">
        <v>78</v>
      </c>
      <c r="P322" s="6"/>
      <c r="Q322" s="195">
        <v>0.5</v>
      </c>
      <c r="R322" s="5" t="s">
        <v>3371</v>
      </c>
      <c r="S322" s="462">
        <f t="shared" si="5"/>
        <v>325</v>
      </c>
      <c r="T322" s="62" t="s">
        <v>1378</v>
      </c>
      <c r="U322" s="62" t="s">
        <v>1378</v>
      </c>
      <c r="V322" s="62" t="s">
        <v>1378</v>
      </c>
      <c r="W322" s="62" t="s">
        <v>1378</v>
      </c>
      <c r="X322" s="62" t="s">
        <v>1378</v>
      </c>
      <c r="Y322" s="11" t="s">
        <v>1378</v>
      </c>
      <c r="Z322" s="11" t="s">
        <v>1377</v>
      </c>
      <c r="AA322" s="3" t="s">
        <v>1381</v>
      </c>
      <c r="AB322" s="16" t="s">
        <v>1108</v>
      </c>
      <c r="AC322" s="31" t="s">
        <v>1644</v>
      </c>
      <c r="AD322" s="31" t="s">
        <v>1711</v>
      </c>
      <c r="AE322" s="43" t="s">
        <v>1722</v>
      </c>
      <c r="AF322" s="3" t="s">
        <v>2695</v>
      </c>
      <c r="AG322" s="13" t="s">
        <v>2725</v>
      </c>
      <c r="AH322" s="7" t="s">
        <v>3361</v>
      </c>
      <c r="AI322" s="7" t="s">
        <v>4832</v>
      </c>
      <c r="AJ322" s="675" t="s">
        <v>923</v>
      </c>
      <c r="AK322" s="680">
        <v>44211</v>
      </c>
      <c r="AL322" s="676" t="s">
        <v>1090</v>
      </c>
      <c r="AM322" s="683"/>
      <c r="AN322" s="677"/>
      <c r="AO322" s="677"/>
      <c r="AP322" s="678" t="s">
        <v>1402</v>
      </c>
    </row>
    <row r="323" spans="2:48" s="18" customFormat="1" ht="188.25" hidden="1" customHeight="1" x14ac:dyDescent="0.25">
      <c r="B323" s="64" t="s">
        <v>2410</v>
      </c>
      <c r="C323" s="59" t="s">
        <v>2115</v>
      </c>
      <c r="D323" s="140">
        <v>43630</v>
      </c>
      <c r="E323" s="64" t="s">
        <v>1560</v>
      </c>
      <c r="F323" s="122" t="s">
        <v>2170</v>
      </c>
      <c r="G323" s="39" t="s">
        <v>801</v>
      </c>
      <c r="H323" s="39" t="s">
        <v>802</v>
      </c>
      <c r="I323" s="3" t="s">
        <v>753</v>
      </c>
      <c r="J323" s="39" t="s">
        <v>803</v>
      </c>
      <c r="K323" s="47">
        <v>1</v>
      </c>
      <c r="L323" s="49">
        <v>43678</v>
      </c>
      <c r="M323" s="49">
        <v>43830</v>
      </c>
      <c r="N323" s="4">
        <v>23</v>
      </c>
      <c r="O323" s="6" t="s">
        <v>149</v>
      </c>
      <c r="P323" s="59" t="s">
        <v>804</v>
      </c>
      <c r="Q323" s="188">
        <v>1</v>
      </c>
      <c r="R323" s="5" t="s">
        <v>978</v>
      </c>
      <c r="S323" s="462">
        <f t="shared" si="5"/>
        <v>334</v>
      </c>
      <c r="T323" s="62" t="s">
        <v>1378</v>
      </c>
      <c r="U323" s="62" t="s">
        <v>1378</v>
      </c>
      <c r="V323" s="62" t="s">
        <v>1378</v>
      </c>
      <c r="W323" s="62" t="s">
        <v>1378</v>
      </c>
      <c r="X323" s="62" t="s">
        <v>1378</v>
      </c>
      <c r="Y323" s="11" t="s">
        <v>1378</v>
      </c>
      <c r="Z323" s="11" t="s">
        <v>1377</v>
      </c>
      <c r="AA323" s="3" t="s">
        <v>1381</v>
      </c>
      <c r="AB323" s="3" t="s">
        <v>1099</v>
      </c>
      <c r="AC323" s="3" t="s">
        <v>1619</v>
      </c>
      <c r="AD323" s="31" t="s">
        <v>2666</v>
      </c>
      <c r="AE323" s="31" t="s">
        <v>2678</v>
      </c>
      <c r="AF323" s="31" t="s">
        <v>2666</v>
      </c>
      <c r="AG323" s="12" t="s">
        <v>2678</v>
      </c>
      <c r="AH323" s="12" t="s">
        <v>2678</v>
      </c>
      <c r="AI323" s="12" t="s">
        <v>2678</v>
      </c>
      <c r="AJ323" s="69" t="s">
        <v>922</v>
      </c>
      <c r="AK323" s="141">
        <v>43851</v>
      </c>
      <c r="AL323" s="71" t="s">
        <v>1398</v>
      </c>
      <c r="AM323" s="70">
        <v>43991</v>
      </c>
      <c r="AN323" s="68" t="s">
        <v>2142</v>
      </c>
      <c r="AO323" s="13" t="s">
        <v>1944</v>
      </c>
      <c r="AP323" s="67" t="s">
        <v>2938</v>
      </c>
    </row>
    <row r="324" spans="2:48" s="18" customFormat="1" ht="275.25" hidden="1" customHeight="1" x14ac:dyDescent="0.25">
      <c r="B324" s="64" t="s">
        <v>2411</v>
      </c>
      <c r="C324" s="59" t="s">
        <v>2115</v>
      </c>
      <c r="D324" s="140">
        <v>43630</v>
      </c>
      <c r="E324" s="64" t="s">
        <v>1561</v>
      </c>
      <c r="F324" s="122" t="s">
        <v>2188</v>
      </c>
      <c r="G324" s="39" t="s">
        <v>805</v>
      </c>
      <c r="H324" s="39" t="s">
        <v>806</v>
      </c>
      <c r="I324" s="3" t="s">
        <v>753</v>
      </c>
      <c r="J324" s="39" t="s">
        <v>807</v>
      </c>
      <c r="K324" s="47">
        <v>1</v>
      </c>
      <c r="L324" s="49">
        <v>43678</v>
      </c>
      <c r="M324" s="49">
        <v>43830</v>
      </c>
      <c r="N324" s="4">
        <v>23</v>
      </c>
      <c r="O324" s="6" t="s">
        <v>149</v>
      </c>
      <c r="P324" s="59" t="s">
        <v>804</v>
      </c>
      <c r="Q324" s="188">
        <v>1</v>
      </c>
      <c r="R324" s="5" t="s">
        <v>978</v>
      </c>
      <c r="S324" s="462">
        <f t="shared" si="5"/>
        <v>334</v>
      </c>
      <c r="T324" s="62" t="s">
        <v>1378</v>
      </c>
      <c r="U324" s="62" t="s">
        <v>1378</v>
      </c>
      <c r="V324" s="62" t="s">
        <v>1378</v>
      </c>
      <c r="W324" s="62" t="s">
        <v>1378</v>
      </c>
      <c r="X324" s="62" t="s">
        <v>1378</v>
      </c>
      <c r="Y324" s="11" t="s">
        <v>1378</v>
      </c>
      <c r="Z324" s="11" t="s">
        <v>1377</v>
      </c>
      <c r="AA324" s="3" t="s">
        <v>1381</v>
      </c>
      <c r="AB324" s="3" t="s">
        <v>1100</v>
      </c>
      <c r="AC324" s="3" t="s">
        <v>1619</v>
      </c>
      <c r="AD324" s="31" t="s">
        <v>2666</v>
      </c>
      <c r="AE324" s="31" t="s">
        <v>2678</v>
      </c>
      <c r="AF324" s="31" t="s">
        <v>2666</v>
      </c>
      <c r="AG324" s="12" t="s">
        <v>2678</v>
      </c>
      <c r="AH324" s="12" t="s">
        <v>2678</v>
      </c>
      <c r="AI324" s="12" t="s">
        <v>2678</v>
      </c>
      <c r="AJ324" s="69" t="s">
        <v>922</v>
      </c>
      <c r="AK324" s="141">
        <v>43851</v>
      </c>
      <c r="AL324" s="71" t="s">
        <v>1399</v>
      </c>
      <c r="AM324" s="70">
        <v>43991</v>
      </c>
      <c r="AN324" s="351" t="s">
        <v>4105</v>
      </c>
      <c r="AO324" s="68" t="s">
        <v>1713</v>
      </c>
      <c r="AP324" s="67" t="s">
        <v>2939</v>
      </c>
    </row>
    <row r="325" spans="2:48" s="18" customFormat="1" ht="212.25" hidden="1" customHeight="1" x14ac:dyDescent="0.25">
      <c r="B325" s="64" t="s">
        <v>2412</v>
      </c>
      <c r="C325" s="59" t="s">
        <v>2115</v>
      </c>
      <c r="D325" s="140">
        <v>43630</v>
      </c>
      <c r="E325" s="64" t="s">
        <v>1562</v>
      </c>
      <c r="F325" s="122" t="s">
        <v>2171</v>
      </c>
      <c r="G325" s="43" t="s">
        <v>808</v>
      </c>
      <c r="H325" s="43" t="s">
        <v>809</v>
      </c>
      <c r="I325" s="3" t="s">
        <v>753</v>
      </c>
      <c r="J325" s="39" t="s">
        <v>807</v>
      </c>
      <c r="K325" s="47">
        <v>1</v>
      </c>
      <c r="L325" s="49">
        <v>43678</v>
      </c>
      <c r="M325" s="49">
        <v>43830</v>
      </c>
      <c r="N325" s="4">
        <v>23</v>
      </c>
      <c r="O325" s="6" t="s">
        <v>149</v>
      </c>
      <c r="P325" s="59" t="s">
        <v>804</v>
      </c>
      <c r="Q325" s="188">
        <v>1</v>
      </c>
      <c r="R325" s="5" t="s">
        <v>978</v>
      </c>
      <c r="S325" s="462">
        <f t="shared" si="5"/>
        <v>334</v>
      </c>
      <c r="T325" s="62" t="s">
        <v>1378</v>
      </c>
      <c r="U325" s="62" t="s">
        <v>1378</v>
      </c>
      <c r="V325" s="62" t="s">
        <v>1378</v>
      </c>
      <c r="W325" s="62" t="s">
        <v>1378</v>
      </c>
      <c r="X325" s="62" t="s">
        <v>1378</v>
      </c>
      <c r="Y325" s="11" t="s">
        <v>1378</v>
      </c>
      <c r="Z325" s="11" t="s">
        <v>1377</v>
      </c>
      <c r="AA325" s="3" t="s">
        <v>1381</v>
      </c>
      <c r="AB325" s="3" t="s">
        <v>1100</v>
      </c>
      <c r="AC325" s="3" t="s">
        <v>1619</v>
      </c>
      <c r="AD325" s="31" t="s">
        <v>2666</v>
      </c>
      <c r="AE325" s="31" t="s">
        <v>2678</v>
      </c>
      <c r="AF325" s="31" t="s">
        <v>2666</v>
      </c>
      <c r="AG325" s="12" t="s">
        <v>2678</v>
      </c>
      <c r="AH325" s="12" t="s">
        <v>2678</v>
      </c>
      <c r="AI325" s="12" t="s">
        <v>2678</v>
      </c>
      <c r="AJ325" s="69" t="s">
        <v>922</v>
      </c>
      <c r="AK325" s="141">
        <v>43851</v>
      </c>
      <c r="AL325" s="71" t="s">
        <v>1090</v>
      </c>
      <c r="AM325" s="157"/>
      <c r="AN325" s="68"/>
      <c r="AO325" s="68"/>
      <c r="AP325" s="67" t="s">
        <v>1402</v>
      </c>
    </row>
    <row r="326" spans="2:48" s="18" customFormat="1" ht="260.25" customHeight="1" x14ac:dyDescent="0.25">
      <c r="B326" s="64" t="s">
        <v>2413</v>
      </c>
      <c r="C326" s="6" t="s">
        <v>2115</v>
      </c>
      <c r="D326" s="104">
        <v>43630</v>
      </c>
      <c r="E326" s="64" t="s">
        <v>1563</v>
      </c>
      <c r="F326" s="122" t="s">
        <v>1924</v>
      </c>
      <c r="G326" s="46" t="s">
        <v>810</v>
      </c>
      <c r="H326" s="3" t="s">
        <v>811</v>
      </c>
      <c r="I326" s="3" t="s">
        <v>812</v>
      </c>
      <c r="J326" s="3" t="s">
        <v>813</v>
      </c>
      <c r="K326" s="1">
        <v>5</v>
      </c>
      <c r="L326" s="42">
        <v>43668</v>
      </c>
      <c r="M326" s="42">
        <v>44012</v>
      </c>
      <c r="N326" s="4">
        <v>50</v>
      </c>
      <c r="O326" s="6" t="s">
        <v>61</v>
      </c>
      <c r="P326" s="6"/>
      <c r="Q326" s="194">
        <v>5</v>
      </c>
      <c r="R326" s="5"/>
      <c r="S326" s="462">
        <f t="shared" si="5"/>
        <v>0</v>
      </c>
      <c r="T326" s="62" t="s">
        <v>1378</v>
      </c>
      <c r="U326" s="62" t="s">
        <v>1378</v>
      </c>
      <c r="V326" s="62" t="s">
        <v>1378</v>
      </c>
      <c r="W326" s="62" t="s">
        <v>1378</v>
      </c>
      <c r="X326" s="62" t="s">
        <v>1378</v>
      </c>
      <c r="Y326" s="11" t="s">
        <v>1378</v>
      </c>
      <c r="Z326" s="11" t="s">
        <v>1377</v>
      </c>
      <c r="AA326" s="3" t="s">
        <v>1381</v>
      </c>
      <c r="AB326" s="3" t="s">
        <v>1109</v>
      </c>
      <c r="AC326" s="3" t="s">
        <v>1745</v>
      </c>
      <c r="AD326" s="212" t="s">
        <v>1786</v>
      </c>
      <c r="AE326" s="3" t="s">
        <v>1936</v>
      </c>
      <c r="AF326" s="3" t="s">
        <v>2857</v>
      </c>
      <c r="AG326" s="13" t="s">
        <v>3348</v>
      </c>
      <c r="AH326" s="685" t="s">
        <v>4016</v>
      </c>
      <c r="AI326" s="7" t="s">
        <v>4028</v>
      </c>
      <c r="AJ326" s="675" t="s">
        <v>923</v>
      </c>
      <c r="AK326" s="364">
        <v>44202</v>
      </c>
      <c r="AL326" s="676" t="s">
        <v>1090</v>
      </c>
      <c r="AM326" s="683"/>
      <c r="AN326" s="677"/>
      <c r="AO326" s="677"/>
      <c r="AP326" s="678" t="s">
        <v>1402</v>
      </c>
      <c r="AS326" s="384">
        <v>43313</v>
      </c>
      <c r="AT326" s="384">
        <v>44200</v>
      </c>
      <c r="AU326" s="385">
        <f>+AT326-AS326</f>
        <v>887</v>
      </c>
      <c r="AV326" s="18">
        <f>+AU326/12</f>
        <v>73.916666666666671</v>
      </c>
    </row>
    <row r="327" spans="2:48" s="18" customFormat="1" ht="409.6" hidden="1" customHeight="1" x14ac:dyDescent="0.25">
      <c r="B327" s="64" t="s">
        <v>2354</v>
      </c>
      <c r="C327" s="59" t="s">
        <v>2115</v>
      </c>
      <c r="D327" s="140">
        <v>43630</v>
      </c>
      <c r="E327" s="64" t="s">
        <v>1536</v>
      </c>
      <c r="F327" s="122" t="s">
        <v>2176</v>
      </c>
      <c r="G327" s="3" t="s">
        <v>717</v>
      </c>
      <c r="H327" s="3" t="s">
        <v>718</v>
      </c>
      <c r="I327" s="3" t="s">
        <v>722</v>
      </c>
      <c r="J327" s="3" t="s">
        <v>723</v>
      </c>
      <c r="K327" s="41">
        <v>1</v>
      </c>
      <c r="L327" s="42">
        <v>43668</v>
      </c>
      <c r="M327" s="42">
        <v>43830</v>
      </c>
      <c r="N327" s="4">
        <v>24</v>
      </c>
      <c r="O327" s="8" t="s">
        <v>154</v>
      </c>
      <c r="P327" s="6"/>
      <c r="Q327" s="188">
        <v>1</v>
      </c>
      <c r="R327" s="5" t="s">
        <v>1923</v>
      </c>
      <c r="S327" s="462">
        <f t="shared" si="5"/>
        <v>208</v>
      </c>
      <c r="T327" s="62" t="s">
        <v>1378</v>
      </c>
      <c r="U327" s="62" t="s">
        <v>1378</v>
      </c>
      <c r="V327" s="62" t="s">
        <v>1378</v>
      </c>
      <c r="W327" s="62" t="s">
        <v>1378</v>
      </c>
      <c r="X327" s="62" t="s">
        <v>1378</v>
      </c>
      <c r="Y327" s="11" t="s">
        <v>1378</v>
      </c>
      <c r="Z327" s="11" t="s">
        <v>1377</v>
      </c>
      <c r="AA327" s="3" t="s">
        <v>1381</v>
      </c>
      <c r="AB327" s="46" t="s">
        <v>1646</v>
      </c>
      <c r="AC327" s="46" t="s">
        <v>1733</v>
      </c>
      <c r="AD327" s="31" t="s">
        <v>1736</v>
      </c>
      <c r="AE327" s="31" t="s">
        <v>1933</v>
      </c>
      <c r="AF327" s="18" t="s">
        <v>2668</v>
      </c>
      <c r="AG327" s="13" t="s">
        <v>2664</v>
      </c>
      <c r="AH327" s="13" t="s">
        <v>2664</v>
      </c>
      <c r="AI327" s="13" t="s">
        <v>2664</v>
      </c>
      <c r="AJ327" s="69" t="s">
        <v>1086</v>
      </c>
      <c r="AK327" s="141">
        <v>44027</v>
      </c>
      <c r="AL327" s="71" t="s">
        <v>1399</v>
      </c>
      <c r="AM327" s="70">
        <v>43991</v>
      </c>
      <c r="AN327" s="351" t="s">
        <v>2140</v>
      </c>
      <c r="AO327" s="68" t="s">
        <v>1713</v>
      </c>
      <c r="AP327" s="67" t="s">
        <v>2939</v>
      </c>
    </row>
    <row r="328" spans="2:48" s="18" customFormat="1" ht="290.25" hidden="1" customHeight="1" x14ac:dyDescent="0.25">
      <c r="B328" s="64" t="s">
        <v>2357</v>
      </c>
      <c r="C328" s="59" t="s">
        <v>2115</v>
      </c>
      <c r="D328" s="140">
        <v>43630</v>
      </c>
      <c r="E328" s="64" t="s">
        <v>1526</v>
      </c>
      <c r="F328" s="122" t="s">
        <v>2177</v>
      </c>
      <c r="G328" s="3" t="s">
        <v>724</v>
      </c>
      <c r="H328" s="45" t="s">
        <v>730</v>
      </c>
      <c r="I328" s="46" t="s">
        <v>731</v>
      </c>
      <c r="J328" s="3" t="s">
        <v>732</v>
      </c>
      <c r="K328" s="41">
        <v>1</v>
      </c>
      <c r="L328" s="42">
        <v>43801</v>
      </c>
      <c r="M328" s="42">
        <v>43830</v>
      </c>
      <c r="N328" s="4">
        <v>5</v>
      </c>
      <c r="O328" s="6" t="s">
        <v>729</v>
      </c>
      <c r="P328" s="6" t="s">
        <v>56</v>
      </c>
      <c r="Q328" s="188">
        <v>1</v>
      </c>
      <c r="R328" s="5" t="s">
        <v>1845</v>
      </c>
      <c r="S328" s="462">
        <f t="shared" si="5"/>
        <v>386</v>
      </c>
      <c r="T328" s="62" t="s">
        <v>1378</v>
      </c>
      <c r="U328" s="62" t="s">
        <v>1378</v>
      </c>
      <c r="V328" s="62" t="s">
        <v>1378</v>
      </c>
      <c r="W328" s="62" t="s">
        <v>1378</v>
      </c>
      <c r="X328" s="62" t="s">
        <v>1378</v>
      </c>
      <c r="Y328" s="11" t="s">
        <v>1378</v>
      </c>
      <c r="Z328" s="11" t="s">
        <v>1377</v>
      </c>
      <c r="AA328" s="3" t="s">
        <v>1381</v>
      </c>
      <c r="AB328" s="46" t="s">
        <v>1647</v>
      </c>
      <c r="AC328" s="46" t="s">
        <v>1651</v>
      </c>
      <c r="AD328" s="3" t="s">
        <v>2673</v>
      </c>
      <c r="AE328" s="3" t="s">
        <v>2676</v>
      </c>
      <c r="AF328" s="544" t="s">
        <v>2673</v>
      </c>
      <c r="AG328" s="13" t="s">
        <v>2676</v>
      </c>
      <c r="AH328" s="13" t="s">
        <v>2676</v>
      </c>
      <c r="AI328" s="13" t="s">
        <v>2676</v>
      </c>
      <c r="AJ328" s="69" t="s">
        <v>1086</v>
      </c>
      <c r="AK328" s="141">
        <v>43941</v>
      </c>
      <c r="AL328" s="71" t="s">
        <v>1399</v>
      </c>
      <c r="AM328" s="141">
        <v>43883</v>
      </c>
      <c r="AN328" s="13" t="s">
        <v>2144</v>
      </c>
      <c r="AO328" s="13" t="s">
        <v>1652</v>
      </c>
      <c r="AP328" s="67" t="s">
        <v>2939</v>
      </c>
    </row>
    <row r="329" spans="2:48" s="18" customFormat="1" ht="175.5" hidden="1" customHeight="1" x14ac:dyDescent="0.25">
      <c r="B329" s="64" t="s">
        <v>2416</v>
      </c>
      <c r="C329" s="59" t="s">
        <v>2115</v>
      </c>
      <c r="D329" s="140">
        <v>43630</v>
      </c>
      <c r="E329" s="64" t="s">
        <v>1564</v>
      </c>
      <c r="F329" s="122" t="s">
        <v>2128</v>
      </c>
      <c r="G329" s="43" t="s">
        <v>818</v>
      </c>
      <c r="H329" s="43" t="s">
        <v>819</v>
      </c>
      <c r="I329" s="3" t="s">
        <v>820</v>
      </c>
      <c r="J329" s="43" t="s">
        <v>821</v>
      </c>
      <c r="K329" s="50">
        <v>1</v>
      </c>
      <c r="L329" s="42">
        <v>43668</v>
      </c>
      <c r="M329" s="42">
        <v>43830</v>
      </c>
      <c r="N329" s="4">
        <v>24</v>
      </c>
      <c r="O329" s="59" t="s">
        <v>202</v>
      </c>
      <c r="P329" s="59"/>
      <c r="Q329" s="188">
        <v>1</v>
      </c>
      <c r="R329" s="5" t="s">
        <v>1851</v>
      </c>
      <c r="S329" s="462">
        <f t="shared" si="5"/>
        <v>368</v>
      </c>
      <c r="T329" s="62" t="s">
        <v>1378</v>
      </c>
      <c r="U329" s="62" t="s">
        <v>1378</v>
      </c>
      <c r="V329" s="62" t="s">
        <v>1378</v>
      </c>
      <c r="W329" s="62" t="s">
        <v>1378</v>
      </c>
      <c r="X329" s="62" t="s">
        <v>1378</v>
      </c>
      <c r="Y329" s="11" t="s">
        <v>1378</v>
      </c>
      <c r="Z329" s="11" t="s">
        <v>1377</v>
      </c>
      <c r="AA329" s="3" t="s">
        <v>1381</v>
      </c>
      <c r="AB329" s="3" t="s">
        <v>1101</v>
      </c>
      <c r="AC329" s="59" t="s">
        <v>1636</v>
      </c>
      <c r="AD329" s="39" t="s">
        <v>2672</v>
      </c>
      <c r="AE329" s="39" t="s">
        <v>2677</v>
      </c>
      <c r="AF329" s="39" t="s">
        <v>2672</v>
      </c>
      <c r="AG329" s="358" t="s">
        <v>2677</v>
      </c>
      <c r="AH329" s="12" t="s">
        <v>3328</v>
      </c>
      <c r="AI329" s="358" t="s">
        <v>2677</v>
      </c>
      <c r="AJ329" s="69" t="s">
        <v>922</v>
      </c>
      <c r="AK329" s="141">
        <v>43829</v>
      </c>
      <c r="AL329" s="71" t="s">
        <v>1398</v>
      </c>
      <c r="AM329" s="70">
        <v>43991</v>
      </c>
      <c r="AN329" s="68" t="s">
        <v>2142</v>
      </c>
      <c r="AO329" s="13" t="s">
        <v>1944</v>
      </c>
      <c r="AP329" s="67" t="s">
        <v>2938</v>
      </c>
    </row>
    <row r="330" spans="2:48" s="18" customFormat="1" ht="352.5" hidden="1" customHeight="1" x14ac:dyDescent="0.25">
      <c r="B330" s="64" t="s">
        <v>2417</v>
      </c>
      <c r="C330" s="59" t="s">
        <v>2115</v>
      </c>
      <c r="D330" s="140">
        <v>43630</v>
      </c>
      <c r="E330" s="64" t="s">
        <v>1564</v>
      </c>
      <c r="F330" s="122" t="s">
        <v>2128</v>
      </c>
      <c r="G330" s="43" t="s">
        <v>818</v>
      </c>
      <c r="H330" s="43" t="s">
        <v>822</v>
      </c>
      <c r="I330" s="3" t="s">
        <v>823</v>
      </c>
      <c r="J330" s="43" t="s">
        <v>824</v>
      </c>
      <c r="K330" s="50">
        <v>14</v>
      </c>
      <c r="L330" s="42">
        <v>43668</v>
      </c>
      <c r="M330" s="42">
        <v>43830</v>
      </c>
      <c r="N330" s="4">
        <v>24</v>
      </c>
      <c r="O330" s="59" t="s">
        <v>202</v>
      </c>
      <c r="P330" s="59"/>
      <c r="Q330" s="194">
        <v>4</v>
      </c>
      <c r="R330" s="5" t="s">
        <v>1634</v>
      </c>
      <c r="S330" s="462">
        <f t="shared" si="5"/>
        <v>388</v>
      </c>
      <c r="T330" s="62" t="s">
        <v>1378</v>
      </c>
      <c r="U330" s="62" t="s">
        <v>1378</v>
      </c>
      <c r="V330" s="62" t="s">
        <v>1378</v>
      </c>
      <c r="W330" s="62" t="s">
        <v>1378</v>
      </c>
      <c r="X330" s="62" t="s">
        <v>1378</v>
      </c>
      <c r="Y330" s="11" t="s">
        <v>1378</v>
      </c>
      <c r="Z330" s="11" t="s">
        <v>1377</v>
      </c>
      <c r="AA330" s="3" t="s">
        <v>1381</v>
      </c>
      <c r="AB330" s="3" t="s">
        <v>1633</v>
      </c>
      <c r="AC330" s="3" t="s">
        <v>1732</v>
      </c>
      <c r="AD330" s="25"/>
      <c r="AE330" s="31" t="s">
        <v>1958</v>
      </c>
      <c r="AF330" s="3" t="s">
        <v>2683</v>
      </c>
      <c r="AG330" s="12" t="s">
        <v>2681</v>
      </c>
      <c r="AH330" s="12" t="s">
        <v>3329</v>
      </c>
      <c r="AI330" s="12" t="s">
        <v>3322</v>
      </c>
      <c r="AJ330" s="69" t="s">
        <v>2132</v>
      </c>
      <c r="AK330" s="141">
        <v>44070</v>
      </c>
      <c r="AL330" s="71" t="s">
        <v>2661</v>
      </c>
      <c r="AM330" s="70">
        <v>44074</v>
      </c>
      <c r="AN330" s="68" t="s">
        <v>2154</v>
      </c>
      <c r="AO330" s="68" t="s">
        <v>2131</v>
      </c>
      <c r="AP330" s="69" t="s">
        <v>2940</v>
      </c>
    </row>
    <row r="331" spans="2:48" s="18" customFormat="1" ht="352.5" hidden="1" customHeight="1" x14ac:dyDescent="0.25">
      <c r="B331" s="64" t="s">
        <v>2417</v>
      </c>
      <c r="C331" s="59" t="s">
        <v>2115</v>
      </c>
      <c r="D331" s="140">
        <v>43630</v>
      </c>
      <c r="E331" s="64" t="s">
        <v>1564</v>
      </c>
      <c r="F331" s="122" t="s">
        <v>2128</v>
      </c>
      <c r="G331" s="43" t="s">
        <v>818</v>
      </c>
      <c r="H331" s="43" t="s">
        <v>822</v>
      </c>
      <c r="I331" s="3" t="s">
        <v>823</v>
      </c>
      <c r="J331" s="43" t="s">
        <v>824</v>
      </c>
      <c r="K331" s="50">
        <v>4</v>
      </c>
      <c r="L331" s="42">
        <v>43668</v>
      </c>
      <c r="M331" s="42">
        <v>43830</v>
      </c>
      <c r="N331" s="4">
        <v>24</v>
      </c>
      <c r="O331" s="59" t="s">
        <v>202</v>
      </c>
      <c r="P331" s="59"/>
      <c r="Q331" s="188">
        <v>4</v>
      </c>
      <c r="R331" s="5" t="s">
        <v>2191</v>
      </c>
      <c r="S331" s="462">
        <f t="shared" ref="S331:S394" si="6">LEN(R331)</f>
        <v>209</v>
      </c>
      <c r="T331" s="62" t="s">
        <v>1378</v>
      </c>
      <c r="U331" s="62" t="s">
        <v>1378</v>
      </c>
      <c r="V331" s="62" t="s">
        <v>1378</v>
      </c>
      <c r="W331" s="62" t="s">
        <v>1378</v>
      </c>
      <c r="X331" s="62" t="s">
        <v>1378</v>
      </c>
      <c r="Y331" s="11" t="s">
        <v>1378</v>
      </c>
      <c r="Z331" s="11" t="s">
        <v>1377</v>
      </c>
      <c r="AA331" s="3" t="s">
        <v>1381</v>
      </c>
      <c r="AB331" s="3" t="s">
        <v>1633</v>
      </c>
      <c r="AC331" s="3" t="s">
        <v>1732</v>
      </c>
      <c r="AD331" s="25"/>
      <c r="AE331" s="31" t="s">
        <v>1958</v>
      </c>
      <c r="AF331" s="18" t="s">
        <v>2668</v>
      </c>
      <c r="AG331" s="359" t="s">
        <v>2192</v>
      </c>
      <c r="AH331" s="13" t="s">
        <v>3314</v>
      </c>
      <c r="AI331" s="13" t="s">
        <v>3314</v>
      </c>
      <c r="AJ331" s="69" t="s">
        <v>922</v>
      </c>
      <c r="AK331" s="141">
        <v>44077</v>
      </c>
      <c r="AL331" s="71" t="s">
        <v>1398</v>
      </c>
      <c r="AM331" s="70">
        <v>43991</v>
      </c>
      <c r="AN331" s="68" t="s">
        <v>2142</v>
      </c>
      <c r="AO331" s="13" t="s">
        <v>1944</v>
      </c>
      <c r="AP331" s="67" t="s">
        <v>2938</v>
      </c>
    </row>
    <row r="332" spans="2:48" s="18" customFormat="1" ht="157.5" hidden="1" customHeight="1" x14ac:dyDescent="0.25">
      <c r="B332" s="64" t="s">
        <v>2418</v>
      </c>
      <c r="C332" s="59" t="s">
        <v>2115</v>
      </c>
      <c r="D332" s="140">
        <v>43630</v>
      </c>
      <c r="E332" s="64" t="s">
        <v>1565</v>
      </c>
      <c r="F332" s="122" t="s">
        <v>2185</v>
      </c>
      <c r="G332" s="3" t="s">
        <v>1637</v>
      </c>
      <c r="H332" s="46" t="s">
        <v>1638</v>
      </c>
      <c r="I332" s="3" t="s">
        <v>825</v>
      </c>
      <c r="J332" s="46" t="s">
        <v>697</v>
      </c>
      <c r="K332" s="1">
        <v>1</v>
      </c>
      <c r="L332" s="42">
        <v>43663</v>
      </c>
      <c r="M332" s="42">
        <v>43707</v>
      </c>
      <c r="N332" s="4">
        <v>7</v>
      </c>
      <c r="O332" s="6" t="s">
        <v>29</v>
      </c>
      <c r="P332" s="6"/>
      <c r="Q332" s="188">
        <v>1</v>
      </c>
      <c r="R332" s="5"/>
      <c r="S332" s="462">
        <f t="shared" si="6"/>
        <v>0</v>
      </c>
      <c r="T332" s="62" t="s">
        <v>1378</v>
      </c>
      <c r="U332" s="62" t="s">
        <v>1378</v>
      </c>
      <c r="V332" s="62" t="s">
        <v>1378</v>
      </c>
      <c r="W332" s="62" t="s">
        <v>1378</v>
      </c>
      <c r="X332" s="62" t="s">
        <v>1378</v>
      </c>
      <c r="Y332" s="11" t="s">
        <v>1378</v>
      </c>
      <c r="Z332" s="11" t="s">
        <v>1377</v>
      </c>
      <c r="AA332" s="3" t="s">
        <v>1381</v>
      </c>
      <c r="AB332" s="3" t="s">
        <v>1102</v>
      </c>
      <c r="AC332" s="3" t="s">
        <v>1619</v>
      </c>
      <c r="AD332" s="31" t="s">
        <v>2780</v>
      </c>
      <c r="AE332" s="31" t="s">
        <v>2678</v>
      </c>
      <c r="AF332" s="31" t="s">
        <v>2666</v>
      </c>
      <c r="AG332" s="12" t="s">
        <v>2678</v>
      </c>
      <c r="AH332" s="12" t="s">
        <v>2678</v>
      </c>
      <c r="AI332" s="12" t="s">
        <v>2678</v>
      </c>
      <c r="AJ332" s="69" t="s">
        <v>1086</v>
      </c>
      <c r="AK332" s="141">
        <v>43829</v>
      </c>
      <c r="AL332" s="71" t="s">
        <v>1398</v>
      </c>
      <c r="AM332" s="70">
        <v>43991</v>
      </c>
      <c r="AN332" s="68" t="s">
        <v>2142</v>
      </c>
      <c r="AO332" s="13" t="s">
        <v>1944</v>
      </c>
      <c r="AP332" s="67" t="s">
        <v>2938</v>
      </c>
    </row>
    <row r="333" spans="2:48" s="18" customFormat="1" ht="335.25" hidden="1" customHeight="1" x14ac:dyDescent="0.25">
      <c r="B333" s="64" t="s">
        <v>2419</v>
      </c>
      <c r="C333" s="59" t="s">
        <v>2115</v>
      </c>
      <c r="D333" s="140">
        <v>43630</v>
      </c>
      <c r="E333" s="64" t="s">
        <v>1565</v>
      </c>
      <c r="F333" s="122" t="s">
        <v>2185</v>
      </c>
      <c r="G333" s="3" t="s">
        <v>1637</v>
      </c>
      <c r="H333" s="3" t="s">
        <v>1639</v>
      </c>
      <c r="I333" s="3" t="s">
        <v>1640</v>
      </c>
      <c r="J333" s="3" t="s">
        <v>826</v>
      </c>
      <c r="K333" s="1">
        <v>1</v>
      </c>
      <c r="L333" s="42">
        <v>43656</v>
      </c>
      <c r="M333" s="42">
        <v>43707</v>
      </c>
      <c r="N333" s="4">
        <v>8</v>
      </c>
      <c r="O333" s="6" t="s">
        <v>29</v>
      </c>
      <c r="P333" s="6"/>
      <c r="Q333" s="188">
        <v>1</v>
      </c>
      <c r="R333" s="5" t="s">
        <v>2190</v>
      </c>
      <c r="S333" s="462">
        <f t="shared" si="6"/>
        <v>172</v>
      </c>
      <c r="T333" s="62" t="s">
        <v>1378</v>
      </c>
      <c r="U333" s="62" t="s">
        <v>1378</v>
      </c>
      <c r="V333" s="62" t="s">
        <v>1378</v>
      </c>
      <c r="W333" s="62" t="s">
        <v>1378</v>
      </c>
      <c r="X333" s="62" t="s">
        <v>1378</v>
      </c>
      <c r="Y333" s="11" t="s">
        <v>1378</v>
      </c>
      <c r="Z333" s="11" t="s">
        <v>1377</v>
      </c>
      <c r="AA333" s="3" t="s">
        <v>1381</v>
      </c>
      <c r="AB333" s="3" t="s">
        <v>1105</v>
      </c>
      <c r="AC333" s="3" t="s">
        <v>1619</v>
      </c>
      <c r="AD333" s="31" t="s">
        <v>2780</v>
      </c>
      <c r="AE333" s="31" t="s">
        <v>2678</v>
      </c>
      <c r="AF333" s="31" t="s">
        <v>2666</v>
      </c>
      <c r="AG333" s="12" t="s">
        <v>2678</v>
      </c>
      <c r="AH333" s="12" t="s">
        <v>2678</v>
      </c>
      <c r="AI333" s="12" t="s">
        <v>2678</v>
      </c>
      <c r="AJ333" s="69" t="s">
        <v>1086</v>
      </c>
      <c r="AK333" s="141">
        <v>43829</v>
      </c>
      <c r="AL333" s="71" t="s">
        <v>1398</v>
      </c>
      <c r="AM333" s="70">
        <v>43991</v>
      </c>
      <c r="AN333" s="68" t="s">
        <v>2142</v>
      </c>
      <c r="AO333" s="13" t="s">
        <v>1944</v>
      </c>
      <c r="AP333" s="67" t="s">
        <v>2938</v>
      </c>
    </row>
    <row r="334" spans="2:48" s="18" customFormat="1" ht="159.75" hidden="1" customHeight="1" x14ac:dyDescent="0.25">
      <c r="B334" s="64" t="s">
        <v>2420</v>
      </c>
      <c r="C334" s="59" t="s">
        <v>2115</v>
      </c>
      <c r="D334" s="140">
        <v>43630</v>
      </c>
      <c r="E334" s="64" t="s">
        <v>1565</v>
      </c>
      <c r="F334" s="122" t="s">
        <v>2185</v>
      </c>
      <c r="G334" s="3" t="s">
        <v>1637</v>
      </c>
      <c r="H334" s="3" t="s">
        <v>1639</v>
      </c>
      <c r="I334" s="3" t="s">
        <v>1641</v>
      </c>
      <c r="J334" s="3" t="s">
        <v>827</v>
      </c>
      <c r="K334" s="1">
        <v>1</v>
      </c>
      <c r="L334" s="42">
        <v>43656</v>
      </c>
      <c r="M334" s="42">
        <v>43677</v>
      </c>
      <c r="N334" s="4">
        <v>4</v>
      </c>
      <c r="O334" s="6" t="s">
        <v>29</v>
      </c>
      <c r="P334" s="6"/>
      <c r="Q334" s="188">
        <v>1</v>
      </c>
      <c r="R334" s="5" t="s">
        <v>935</v>
      </c>
      <c r="S334" s="462">
        <f t="shared" si="6"/>
        <v>385</v>
      </c>
      <c r="T334" s="62" t="s">
        <v>1378</v>
      </c>
      <c r="U334" s="62" t="s">
        <v>1378</v>
      </c>
      <c r="V334" s="62" t="s">
        <v>1378</v>
      </c>
      <c r="W334" s="62" t="s">
        <v>1378</v>
      </c>
      <c r="X334" s="62" t="s">
        <v>1378</v>
      </c>
      <c r="Y334" s="11" t="s">
        <v>1378</v>
      </c>
      <c r="Z334" s="11" t="s">
        <v>1377</v>
      </c>
      <c r="AA334" s="3" t="s">
        <v>1381</v>
      </c>
      <c r="AB334" s="3" t="s">
        <v>1103</v>
      </c>
      <c r="AC334" s="3" t="s">
        <v>1619</v>
      </c>
      <c r="AD334" s="31" t="s">
        <v>2780</v>
      </c>
      <c r="AE334" s="31" t="s">
        <v>2678</v>
      </c>
      <c r="AF334" s="31" t="s">
        <v>2666</v>
      </c>
      <c r="AG334" s="12" t="s">
        <v>2678</v>
      </c>
      <c r="AH334" s="12" t="s">
        <v>2678</v>
      </c>
      <c r="AI334" s="12" t="s">
        <v>2678</v>
      </c>
      <c r="AJ334" s="69" t="s">
        <v>922</v>
      </c>
      <c r="AK334" s="141">
        <v>43829</v>
      </c>
      <c r="AL334" s="71" t="s">
        <v>1398</v>
      </c>
      <c r="AM334" s="70">
        <v>43991</v>
      </c>
      <c r="AN334" s="68" t="s">
        <v>2142</v>
      </c>
      <c r="AO334" s="13" t="s">
        <v>1944</v>
      </c>
      <c r="AP334" s="67" t="s">
        <v>2938</v>
      </c>
    </row>
    <row r="335" spans="2:48" s="18" customFormat="1" ht="409.6" hidden="1" customHeight="1" x14ac:dyDescent="0.25">
      <c r="B335" s="64" t="s">
        <v>2421</v>
      </c>
      <c r="C335" s="59" t="s">
        <v>2115</v>
      </c>
      <c r="D335" s="140">
        <v>43630</v>
      </c>
      <c r="E335" s="64" t="s">
        <v>1522</v>
      </c>
      <c r="F335" s="122" t="s">
        <v>2127</v>
      </c>
      <c r="G335" s="3" t="s">
        <v>828</v>
      </c>
      <c r="H335" s="3" t="s">
        <v>829</v>
      </c>
      <c r="I335" s="3" t="s">
        <v>830</v>
      </c>
      <c r="J335" s="3" t="s">
        <v>268</v>
      </c>
      <c r="K335" s="1">
        <v>1</v>
      </c>
      <c r="L335" s="42">
        <v>43649</v>
      </c>
      <c r="M335" s="42">
        <v>43677</v>
      </c>
      <c r="N335" s="4">
        <v>5</v>
      </c>
      <c r="O335" s="6" t="s">
        <v>29</v>
      </c>
      <c r="P335" s="6"/>
      <c r="Q335" s="195">
        <v>0.4</v>
      </c>
      <c r="R335" s="25" t="s">
        <v>2166</v>
      </c>
      <c r="S335" s="462">
        <f t="shared" si="6"/>
        <v>321</v>
      </c>
      <c r="T335" s="62" t="s">
        <v>1378</v>
      </c>
      <c r="U335" s="62" t="s">
        <v>1378</v>
      </c>
      <c r="V335" s="62" t="s">
        <v>1378</v>
      </c>
      <c r="W335" s="62" t="s">
        <v>1378</v>
      </c>
      <c r="X335" s="62" t="s">
        <v>1378</v>
      </c>
      <c r="Y335" s="11" t="s">
        <v>1378</v>
      </c>
      <c r="Z335" s="11" t="s">
        <v>1377</v>
      </c>
      <c r="AA335" s="3" t="s">
        <v>1381</v>
      </c>
      <c r="AB335" s="3" t="s">
        <v>2856</v>
      </c>
      <c r="AC335" s="3" t="s">
        <v>1871</v>
      </c>
      <c r="AD335" s="3" t="s">
        <v>1889</v>
      </c>
      <c r="AE335" s="3" t="s">
        <v>2781</v>
      </c>
      <c r="AF335" s="31" t="s">
        <v>2684</v>
      </c>
      <c r="AG335" s="13" t="s">
        <v>2726</v>
      </c>
      <c r="AH335" s="13" t="s">
        <v>3320</v>
      </c>
      <c r="AI335" s="13" t="s">
        <v>3320</v>
      </c>
      <c r="AJ335" s="69" t="s">
        <v>1403</v>
      </c>
      <c r="AK335" s="70">
        <v>44070</v>
      </c>
      <c r="AL335" s="71" t="s">
        <v>1399</v>
      </c>
      <c r="AM335" s="364">
        <v>43991</v>
      </c>
      <c r="AN335" s="351" t="s">
        <v>2165</v>
      </c>
      <c r="AO335" s="68" t="s">
        <v>1713</v>
      </c>
      <c r="AP335" s="67" t="s">
        <v>2939</v>
      </c>
    </row>
    <row r="336" spans="2:48" s="18" customFormat="1" ht="409.6" hidden="1" customHeight="1" x14ac:dyDescent="0.25">
      <c r="B336" s="64" t="s">
        <v>2422</v>
      </c>
      <c r="C336" s="59" t="s">
        <v>2115</v>
      </c>
      <c r="D336" s="140">
        <v>43630</v>
      </c>
      <c r="E336" s="64" t="s">
        <v>1522</v>
      </c>
      <c r="F336" s="122" t="s">
        <v>2127</v>
      </c>
      <c r="G336" s="3" t="s">
        <v>828</v>
      </c>
      <c r="H336" s="3" t="s">
        <v>829</v>
      </c>
      <c r="I336" s="3" t="s">
        <v>831</v>
      </c>
      <c r="J336" s="3" t="s">
        <v>268</v>
      </c>
      <c r="K336" s="1">
        <v>1</v>
      </c>
      <c r="L336" s="42">
        <v>43649</v>
      </c>
      <c r="M336" s="42">
        <v>43784</v>
      </c>
      <c r="N336" s="4">
        <v>20</v>
      </c>
      <c r="O336" s="6" t="s">
        <v>29</v>
      </c>
      <c r="P336" s="6"/>
      <c r="Q336" s="194">
        <v>0</v>
      </c>
      <c r="R336" s="25" t="s">
        <v>2166</v>
      </c>
      <c r="S336" s="462">
        <f t="shared" si="6"/>
        <v>321</v>
      </c>
      <c r="T336" s="62" t="s">
        <v>1378</v>
      </c>
      <c r="U336" s="62" t="s">
        <v>1378</v>
      </c>
      <c r="V336" s="62" t="s">
        <v>1378</v>
      </c>
      <c r="W336" s="62" t="s">
        <v>1378</v>
      </c>
      <c r="X336" s="62" t="s">
        <v>1378</v>
      </c>
      <c r="Y336" s="11" t="s">
        <v>1378</v>
      </c>
      <c r="Z336" s="11" t="s">
        <v>1377</v>
      </c>
      <c r="AA336" s="3" t="s">
        <v>1381</v>
      </c>
      <c r="AB336" s="3" t="s">
        <v>2782</v>
      </c>
      <c r="AC336" s="3" t="s">
        <v>1866</v>
      </c>
      <c r="AD336" s="3" t="s">
        <v>1889</v>
      </c>
      <c r="AE336" s="3" t="s">
        <v>2783</v>
      </c>
      <c r="AF336" s="31" t="s">
        <v>2684</v>
      </c>
      <c r="AG336" s="13" t="s">
        <v>2727</v>
      </c>
      <c r="AH336" s="13" t="s">
        <v>3320</v>
      </c>
      <c r="AI336" s="13" t="s">
        <v>3320</v>
      </c>
      <c r="AJ336" s="69" t="s">
        <v>1403</v>
      </c>
      <c r="AK336" s="70">
        <v>44070</v>
      </c>
      <c r="AL336" s="71" t="s">
        <v>2661</v>
      </c>
      <c r="AM336" s="70">
        <v>44074</v>
      </c>
      <c r="AN336" s="13" t="s">
        <v>2167</v>
      </c>
      <c r="AO336" s="68" t="s">
        <v>2131</v>
      </c>
      <c r="AP336" s="69" t="s">
        <v>2940</v>
      </c>
    </row>
    <row r="337" spans="2:42" s="18" customFormat="1" ht="306.75" hidden="1" customHeight="1" x14ac:dyDescent="0.25">
      <c r="B337" s="64" t="s">
        <v>2423</v>
      </c>
      <c r="C337" s="59" t="s">
        <v>2115</v>
      </c>
      <c r="D337" s="140">
        <v>43630</v>
      </c>
      <c r="E337" s="64" t="s">
        <v>1522</v>
      </c>
      <c r="F337" s="122" t="s">
        <v>2127</v>
      </c>
      <c r="G337" s="3" t="s">
        <v>828</v>
      </c>
      <c r="H337" s="3" t="s">
        <v>829</v>
      </c>
      <c r="I337" s="3" t="s">
        <v>832</v>
      </c>
      <c r="J337" s="3" t="s">
        <v>833</v>
      </c>
      <c r="K337" s="1">
        <v>1</v>
      </c>
      <c r="L337" s="42">
        <v>43649</v>
      </c>
      <c r="M337" s="42">
        <v>43784</v>
      </c>
      <c r="N337" s="4">
        <v>20</v>
      </c>
      <c r="O337" s="6" t="s">
        <v>29</v>
      </c>
      <c r="P337" s="6"/>
      <c r="Q337" s="300">
        <v>0</v>
      </c>
      <c r="R337" s="25" t="s">
        <v>2166</v>
      </c>
      <c r="S337" s="462">
        <f t="shared" si="6"/>
        <v>321</v>
      </c>
      <c r="T337" s="62" t="s">
        <v>1378</v>
      </c>
      <c r="U337" s="62" t="s">
        <v>1378</v>
      </c>
      <c r="V337" s="62" t="s">
        <v>1378</v>
      </c>
      <c r="W337" s="62" t="s">
        <v>1378</v>
      </c>
      <c r="X337" s="62" t="s">
        <v>1378</v>
      </c>
      <c r="Y337" s="11" t="s">
        <v>1378</v>
      </c>
      <c r="Z337" s="11" t="s">
        <v>1377</v>
      </c>
      <c r="AA337" s="3" t="s">
        <v>1381</v>
      </c>
      <c r="AB337" s="3" t="s">
        <v>2784</v>
      </c>
      <c r="AC337" s="3" t="s">
        <v>1867</v>
      </c>
      <c r="AD337" s="3" t="s">
        <v>1889</v>
      </c>
      <c r="AE337" s="3" t="s">
        <v>2785</v>
      </c>
      <c r="AF337" s="3" t="s">
        <v>2683</v>
      </c>
      <c r="AG337" s="13" t="s">
        <v>2727</v>
      </c>
      <c r="AH337" s="12" t="s">
        <v>3322</v>
      </c>
      <c r="AI337" s="12" t="s">
        <v>3322</v>
      </c>
      <c r="AJ337" s="69" t="s">
        <v>2132</v>
      </c>
      <c r="AK337" s="70">
        <v>44070</v>
      </c>
      <c r="AL337" s="71" t="s">
        <v>2661</v>
      </c>
      <c r="AM337" s="70">
        <v>44074</v>
      </c>
      <c r="AN337" s="13" t="s">
        <v>2167</v>
      </c>
      <c r="AO337" s="68" t="s">
        <v>2131</v>
      </c>
      <c r="AP337" s="69" t="s">
        <v>2940</v>
      </c>
    </row>
    <row r="338" spans="2:42" s="18" customFormat="1" ht="339" customHeight="1" x14ac:dyDescent="0.25">
      <c r="B338" s="64" t="s">
        <v>2423</v>
      </c>
      <c r="C338" s="6" t="s">
        <v>2115</v>
      </c>
      <c r="D338" s="104">
        <v>43630</v>
      </c>
      <c r="E338" s="64" t="s">
        <v>1522</v>
      </c>
      <c r="F338" s="122" t="s">
        <v>2127</v>
      </c>
      <c r="G338" s="3" t="s">
        <v>828</v>
      </c>
      <c r="H338" s="258" t="s">
        <v>2160</v>
      </c>
      <c r="I338" s="258" t="s">
        <v>2161</v>
      </c>
      <c r="J338" s="258" t="s">
        <v>268</v>
      </c>
      <c r="K338" s="256">
        <v>2</v>
      </c>
      <c r="L338" s="257">
        <v>44062</v>
      </c>
      <c r="M338" s="257">
        <v>44438</v>
      </c>
      <c r="N338" s="4">
        <v>20</v>
      </c>
      <c r="O338" s="6" t="s">
        <v>29</v>
      </c>
      <c r="P338" s="6"/>
      <c r="Q338" s="196">
        <v>0</v>
      </c>
      <c r="R338" s="25" t="s">
        <v>3897</v>
      </c>
      <c r="S338" s="462">
        <f t="shared" si="6"/>
        <v>240</v>
      </c>
      <c r="T338" s="62" t="s">
        <v>1378</v>
      </c>
      <c r="U338" s="62" t="s">
        <v>1378</v>
      </c>
      <c r="V338" s="62" t="s">
        <v>1378</v>
      </c>
      <c r="W338" s="62" t="s">
        <v>1378</v>
      </c>
      <c r="X338" s="62" t="s">
        <v>1378</v>
      </c>
      <c r="Y338" s="11" t="s">
        <v>1378</v>
      </c>
      <c r="Z338" s="11" t="s">
        <v>1377</v>
      </c>
      <c r="AA338" s="11" t="s">
        <v>1378</v>
      </c>
      <c r="AB338" s="11" t="s">
        <v>1378</v>
      </c>
      <c r="AC338" s="11" t="s">
        <v>1378</v>
      </c>
      <c r="AD338" s="11"/>
      <c r="AE338" s="11" t="s">
        <v>2694</v>
      </c>
      <c r="AF338" s="82" t="s">
        <v>2772</v>
      </c>
      <c r="AG338" s="13" t="s">
        <v>2796</v>
      </c>
      <c r="AH338" s="7" t="s">
        <v>3811</v>
      </c>
      <c r="AI338" s="7" t="s">
        <v>3924</v>
      </c>
      <c r="AJ338" s="675" t="s">
        <v>924</v>
      </c>
      <c r="AK338" s="364">
        <v>44217</v>
      </c>
      <c r="AL338" s="676" t="s">
        <v>1090</v>
      </c>
      <c r="AM338" s="364"/>
      <c r="AN338" s="7"/>
      <c r="AO338" s="677"/>
      <c r="AP338" s="678" t="s">
        <v>1402</v>
      </c>
    </row>
    <row r="339" spans="2:42" s="18" customFormat="1" ht="356.25" hidden="1" customHeight="1" x14ac:dyDescent="0.25">
      <c r="B339" s="64" t="s">
        <v>2424</v>
      </c>
      <c r="C339" s="59" t="s">
        <v>2115</v>
      </c>
      <c r="D339" s="140">
        <v>43630</v>
      </c>
      <c r="E339" s="64" t="s">
        <v>1566</v>
      </c>
      <c r="F339" s="122" t="s">
        <v>2186</v>
      </c>
      <c r="G339" s="3" t="s">
        <v>834</v>
      </c>
      <c r="H339" s="3" t="s">
        <v>835</v>
      </c>
      <c r="I339" s="3" t="s">
        <v>836</v>
      </c>
      <c r="J339" s="3" t="s">
        <v>837</v>
      </c>
      <c r="K339" s="1">
        <v>1</v>
      </c>
      <c r="L339" s="42">
        <v>43668</v>
      </c>
      <c r="M339" s="42">
        <v>43830</v>
      </c>
      <c r="N339" s="4">
        <v>24</v>
      </c>
      <c r="O339" s="8" t="s">
        <v>1657</v>
      </c>
      <c r="P339" s="6" t="s">
        <v>838</v>
      </c>
      <c r="Q339" s="188">
        <v>1</v>
      </c>
      <c r="R339" s="5" t="s">
        <v>965</v>
      </c>
      <c r="S339" s="462">
        <f t="shared" si="6"/>
        <v>345</v>
      </c>
      <c r="T339" s="62" t="s">
        <v>1378</v>
      </c>
      <c r="U339" s="62" t="s">
        <v>1378</v>
      </c>
      <c r="V339" s="62" t="s">
        <v>1378</v>
      </c>
      <c r="W339" s="62" t="s">
        <v>1378</v>
      </c>
      <c r="X339" s="62" t="s">
        <v>1378</v>
      </c>
      <c r="Y339" s="11" t="s">
        <v>1378</v>
      </c>
      <c r="Z339" s="11" t="s">
        <v>1377</v>
      </c>
      <c r="AA339" s="3" t="s">
        <v>1381</v>
      </c>
      <c r="AB339" s="46" t="s">
        <v>1645</v>
      </c>
      <c r="AC339" s="3" t="s">
        <v>1619</v>
      </c>
      <c r="AD339" s="31" t="s">
        <v>2666</v>
      </c>
      <c r="AE339" s="31" t="s">
        <v>2678</v>
      </c>
      <c r="AF339" s="31" t="s">
        <v>2666</v>
      </c>
      <c r="AG339" s="12" t="s">
        <v>2678</v>
      </c>
      <c r="AH339" s="12" t="s">
        <v>2678</v>
      </c>
      <c r="AI339" s="12" t="s">
        <v>2678</v>
      </c>
      <c r="AJ339" s="69" t="s">
        <v>922</v>
      </c>
      <c r="AK339" s="141">
        <v>43851</v>
      </c>
      <c r="AL339" s="71" t="s">
        <v>1090</v>
      </c>
      <c r="AM339" s="70"/>
      <c r="AN339" s="351"/>
      <c r="AO339" s="68"/>
      <c r="AP339" s="67" t="s">
        <v>1402</v>
      </c>
    </row>
    <row r="340" spans="2:42" s="18" customFormat="1" ht="409.6" customHeight="1" x14ac:dyDescent="0.25">
      <c r="B340" s="64" t="s">
        <v>2425</v>
      </c>
      <c r="C340" s="6" t="s">
        <v>2115</v>
      </c>
      <c r="D340" s="104">
        <v>43630</v>
      </c>
      <c r="E340" s="64" t="s">
        <v>1567</v>
      </c>
      <c r="F340" s="124" t="s">
        <v>2870</v>
      </c>
      <c r="G340" s="46" t="s">
        <v>839</v>
      </c>
      <c r="H340" s="3" t="s">
        <v>840</v>
      </c>
      <c r="I340" s="3" t="s">
        <v>841</v>
      </c>
      <c r="J340" s="3" t="s">
        <v>614</v>
      </c>
      <c r="K340" s="1">
        <v>1</v>
      </c>
      <c r="L340" s="42">
        <v>43668</v>
      </c>
      <c r="M340" s="42">
        <v>43830</v>
      </c>
      <c r="N340" s="4">
        <v>24</v>
      </c>
      <c r="O340" s="6" t="s">
        <v>61</v>
      </c>
      <c r="P340" s="6"/>
      <c r="Q340" s="195">
        <v>0.4</v>
      </c>
      <c r="R340" s="5" t="s">
        <v>3969</v>
      </c>
      <c r="S340" s="462">
        <f t="shared" si="6"/>
        <v>308</v>
      </c>
      <c r="T340" s="62" t="s">
        <v>1378</v>
      </c>
      <c r="U340" s="62" t="s">
        <v>1378</v>
      </c>
      <c r="V340" s="62" t="s">
        <v>1378</v>
      </c>
      <c r="W340" s="62" t="s">
        <v>1378</v>
      </c>
      <c r="X340" s="62" t="s">
        <v>1378</v>
      </c>
      <c r="Y340" s="11" t="s">
        <v>1378</v>
      </c>
      <c r="Z340" s="11" t="s">
        <v>1377</v>
      </c>
      <c r="AA340" s="3" t="s">
        <v>1381</v>
      </c>
      <c r="AB340" s="3" t="s">
        <v>1621</v>
      </c>
      <c r="AC340" s="11" t="s">
        <v>1746</v>
      </c>
      <c r="AD340" s="31" t="s">
        <v>1777</v>
      </c>
      <c r="AE340" s="31" t="s">
        <v>1937</v>
      </c>
      <c r="AF340" s="31" t="s">
        <v>2831</v>
      </c>
      <c r="AG340" s="12" t="s">
        <v>2896</v>
      </c>
      <c r="AH340" s="617" t="s">
        <v>3326</v>
      </c>
      <c r="AI340" s="617" t="s">
        <v>3970</v>
      </c>
      <c r="AJ340" s="675" t="s">
        <v>923</v>
      </c>
      <c r="AK340" s="364">
        <v>44202</v>
      </c>
      <c r="AL340" s="676" t="s">
        <v>1090</v>
      </c>
      <c r="AM340" s="683"/>
      <c r="AN340" s="677"/>
      <c r="AO340" s="677"/>
      <c r="AP340" s="678" t="s">
        <v>1402</v>
      </c>
    </row>
    <row r="341" spans="2:42" s="18" customFormat="1" ht="409.6" customHeight="1" x14ac:dyDescent="0.25">
      <c r="B341" s="64" t="s">
        <v>2426</v>
      </c>
      <c r="C341" s="6" t="s">
        <v>2115</v>
      </c>
      <c r="D341" s="104">
        <v>43630</v>
      </c>
      <c r="E341" s="64" t="s">
        <v>1567</v>
      </c>
      <c r="F341" s="124" t="s">
        <v>2187</v>
      </c>
      <c r="G341" s="46" t="s">
        <v>839</v>
      </c>
      <c r="H341" s="3" t="s">
        <v>840</v>
      </c>
      <c r="I341" s="3" t="s">
        <v>842</v>
      </c>
      <c r="J341" s="3" t="s">
        <v>843</v>
      </c>
      <c r="K341" s="1">
        <v>1</v>
      </c>
      <c r="L341" s="42">
        <v>43668</v>
      </c>
      <c r="M341" s="42">
        <v>43830</v>
      </c>
      <c r="N341" s="4">
        <v>24</v>
      </c>
      <c r="O341" s="6" t="s">
        <v>61</v>
      </c>
      <c r="P341" s="6"/>
      <c r="Q341" s="195">
        <v>0.4</v>
      </c>
      <c r="R341" s="5" t="s">
        <v>3972</v>
      </c>
      <c r="S341" s="462">
        <f t="shared" si="6"/>
        <v>317</v>
      </c>
      <c r="T341" s="62" t="s">
        <v>1378</v>
      </c>
      <c r="U341" s="62" t="s">
        <v>1378</v>
      </c>
      <c r="V341" s="62" t="s">
        <v>1378</v>
      </c>
      <c r="W341" s="62" t="s">
        <v>1378</v>
      </c>
      <c r="X341" s="62" t="s">
        <v>1378</v>
      </c>
      <c r="Y341" s="11" t="s">
        <v>1378</v>
      </c>
      <c r="Z341" s="11" t="s">
        <v>1377</v>
      </c>
      <c r="AA341" s="3" t="s">
        <v>1381</v>
      </c>
      <c r="AB341" s="3" t="s">
        <v>1409</v>
      </c>
      <c r="AC341" s="11" t="s">
        <v>1747</v>
      </c>
      <c r="AD341" s="31" t="s">
        <v>1769</v>
      </c>
      <c r="AE341" s="31" t="s">
        <v>1852</v>
      </c>
      <c r="AF341" s="31" t="s">
        <v>2831</v>
      </c>
      <c r="AG341" s="12" t="s">
        <v>2897</v>
      </c>
      <c r="AH341" s="617" t="s">
        <v>3327</v>
      </c>
      <c r="AI341" s="617" t="s">
        <v>3971</v>
      </c>
      <c r="AJ341" s="675" t="s">
        <v>923</v>
      </c>
      <c r="AK341" s="364">
        <v>44202</v>
      </c>
      <c r="AL341" s="676" t="s">
        <v>1090</v>
      </c>
      <c r="AM341" s="683"/>
      <c r="AN341" s="677"/>
      <c r="AO341" s="677"/>
      <c r="AP341" s="678" t="s">
        <v>1402</v>
      </c>
    </row>
    <row r="342" spans="2:42" s="18" customFormat="1" ht="141" customHeight="1" x14ac:dyDescent="0.25">
      <c r="B342" s="64" t="s">
        <v>2427</v>
      </c>
      <c r="C342" s="6" t="s">
        <v>2115</v>
      </c>
      <c r="D342" s="104">
        <v>43630</v>
      </c>
      <c r="E342" s="64" t="s">
        <v>1567</v>
      </c>
      <c r="F342" s="124" t="s">
        <v>2187</v>
      </c>
      <c r="G342" s="46" t="s">
        <v>839</v>
      </c>
      <c r="H342" s="3" t="s">
        <v>840</v>
      </c>
      <c r="I342" s="3" t="s">
        <v>844</v>
      </c>
      <c r="J342" s="3" t="s">
        <v>845</v>
      </c>
      <c r="K342" s="1">
        <v>1</v>
      </c>
      <c r="L342" s="42">
        <v>43668</v>
      </c>
      <c r="M342" s="42">
        <v>43830</v>
      </c>
      <c r="N342" s="4">
        <v>24</v>
      </c>
      <c r="O342" s="6" t="s">
        <v>61</v>
      </c>
      <c r="P342" s="6"/>
      <c r="Q342" s="194">
        <v>0</v>
      </c>
      <c r="R342" s="5" t="s">
        <v>3974</v>
      </c>
      <c r="S342" s="462">
        <f t="shared" si="6"/>
        <v>333</v>
      </c>
      <c r="T342" s="62" t="s">
        <v>1378</v>
      </c>
      <c r="U342" s="62" t="s">
        <v>1378</v>
      </c>
      <c r="V342" s="62" t="s">
        <v>1378</v>
      </c>
      <c r="W342" s="62" t="s">
        <v>1378</v>
      </c>
      <c r="X342" s="62" t="s">
        <v>1378</v>
      </c>
      <c r="Y342" s="11" t="s">
        <v>1378</v>
      </c>
      <c r="Z342" s="11" t="s">
        <v>1377</v>
      </c>
      <c r="AA342" s="3" t="s">
        <v>1381</v>
      </c>
      <c r="AB342" s="3" t="s">
        <v>1409</v>
      </c>
      <c r="AC342" s="11" t="s">
        <v>1748</v>
      </c>
      <c r="AD342" s="211" t="s">
        <v>1770</v>
      </c>
      <c r="AE342" s="39" t="s">
        <v>1785</v>
      </c>
      <c r="AF342" s="39" t="s">
        <v>2831</v>
      </c>
      <c r="AG342" s="12" t="s">
        <v>2897</v>
      </c>
      <c r="AH342" s="617" t="s">
        <v>3328</v>
      </c>
      <c r="AI342" s="617" t="s">
        <v>3973</v>
      </c>
      <c r="AJ342" s="675" t="s">
        <v>923</v>
      </c>
      <c r="AK342" s="364">
        <v>44202</v>
      </c>
      <c r="AL342" s="676" t="s">
        <v>1090</v>
      </c>
      <c r="AM342" s="683"/>
      <c r="AN342" s="677"/>
      <c r="AO342" s="677"/>
      <c r="AP342" s="678" t="s">
        <v>1402</v>
      </c>
    </row>
    <row r="343" spans="2:42" s="18" customFormat="1" ht="150.75" customHeight="1" x14ac:dyDescent="0.25">
      <c r="B343" s="64" t="s">
        <v>2428</v>
      </c>
      <c r="C343" s="6" t="s">
        <v>2115</v>
      </c>
      <c r="D343" s="104">
        <v>43630</v>
      </c>
      <c r="E343" s="64" t="s">
        <v>1567</v>
      </c>
      <c r="F343" s="124" t="s">
        <v>2187</v>
      </c>
      <c r="G343" s="46" t="s">
        <v>839</v>
      </c>
      <c r="H343" s="3" t="s">
        <v>840</v>
      </c>
      <c r="I343" s="3" t="s">
        <v>846</v>
      </c>
      <c r="J343" s="3" t="s">
        <v>697</v>
      </c>
      <c r="K343" s="1">
        <v>1</v>
      </c>
      <c r="L343" s="42">
        <v>43668</v>
      </c>
      <c r="M343" s="42">
        <v>43830</v>
      </c>
      <c r="N343" s="4">
        <v>24</v>
      </c>
      <c r="O343" s="6" t="s">
        <v>61</v>
      </c>
      <c r="P343" s="6"/>
      <c r="Q343" s="194">
        <v>0</v>
      </c>
      <c r="R343" s="5" t="s">
        <v>3976</v>
      </c>
      <c r="S343" s="462">
        <f t="shared" si="6"/>
        <v>368</v>
      </c>
      <c r="T343" s="62" t="s">
        <v>1378</v>
      </c>
      <c r="U343" s="62" t="s">
        <v>1378</v>
      </c>
      <c r="V343" s="62" t="s">
        <v>1378</v>
      </c>
      <c r="W343" s="62" t="s">
        <v>1378</v>
      </c>
      <c r="X343" s="62" t="s">
        <v>1378</v>
      </c>
      <c r="Y343" s="11" t="s">
        <v>1378</v>
      </c>
      <c r="Z343" s="11" t="s">
        <v>1377</v>
      </c>
      <c r="AA343" s="3" t="s">
        <v>1381</v>
      </c>
      <c r="AB343" s="3" t="s">
        <v>1112</v>
      </c>
      <c r="AC343" s="11" t="s">
        <v>1778</v>
      </c>
      <c r="AD343" s="211" t="s">
        <v>1771</v>
      </c>
      <c r="AE343" s="25" t="s">
        <v>1784</v>
      </c>
      <c r="AF343" s="25" t="s">
        <v>2831</v>
      </c>
      <c r="AG343" s="12" t="s">
        <v>2897</v>
      </c>
      <c r="AH343" s="617" t="s">
        <v>3329</v>
      </c>
      <c r="AI343" s="617" t="s">
        <v>3975</v>
      </c>
      <c r="AJ343" s="675" t="s">
        <v>923</v>
      </c>
      <c r="AK343" s="364">
        <v>44202</v>
      </c>
      <c r="AL343" s="676" t="s">
        <v>1090</v>
      </c>
      <c r="AM343" s="683"/>
      <c r="AN343" s="677"/>
      <c r="AO343" s="677"/>
      <c r="AP343" s="678" t="s">
        <v>1402</v>
      </c>
    </row>
    <row r="344" spans="2:42" s="18" customFormat="1" ht="254.25" hidden="1" customHeight="1" x14ac:dyDescent="0.25">
      <c r="B344" s="64" t="s">
        <v>2429</v>
      </c>
      <c r="C344" s="59" t="s">
        <v>2115</v>
      </c>
      <c r="D344" s="140">
        <v>43630</v>
      </c>
      <c r="E344" s="64" t="s">
        <v>1568</v>
      </c>
      <c r="F344" s="122" t="s">
        <v>2125</v>
      </c>
      <c r="G344" s="46" t="s">
        <v>847</v>
      </c>
      <c r="H344" s="3" t="s">
        <v>848</v>
      </c>
      <c r="I344" s="3" t="s">
        <v>849</v>
      </c>
      <c r="J344" s="51" t="s">
        <v>591</v>
      </c>
      <c r="K344" s="50">
        <v>1</v>
      </c>
      <c r="L344" s="42">
        <v>43620</v>
      </c>
      <c r="M344" s="42">
        <v>43672</v>
      </c>
      <c r="N344" s="4">
        <v>8</v>
      </c>
      <c r="O344" s="6" t="s">
        <v>61</v>
      </c>
      <c r="P344" s="6" t="s">
        <v>34</v>
      </c>
      <c r="Q344" s="188">
        <v>1</v>
      </c>
      <c r="R344" s="5" t="s">
        <v>919</v>
      </c>
      <c r="S344" s="462">
        <f t="shared" si="6"/>
        <v>316</v>
      </c>
      <c r="T344" s="62" t="s">
        <v>1378</v>
      </c>
      <c r="U344" s="62" t="s">
        <v>1378</v>
      </c>
      <c r="V344" s="62" t="s">
        <v>1378</v>
      </c>
      <c r="W344" s="62" t="s">
        <v>1378</v>
      </c>
      <c r="X344" s="62" t="s">
        <v>1378</v>
      </c>
      <c r="Y344" s="11" t="s">
        <v>1378</v>
      </c>
      <c r="Z344" s="11" t="s">
        <v>1377</v>
      </c>
      <c r="AA344" s="3" t="s">
        <v>1381</v>
      </c>
      <c r="AB344" s="3" t="s">
        <v>1104</v>
      </c>
      <c r="AC344" s="31" t="s">
        <v>1619</v>
      </c>
      <c r="AD344" s="31" t="s">
        <v>2666</v>
      </c>
      <c r="AE344" s="31" t="s">
        <v>2678</v>
      </c>
      <c r="AF344" s="31" t="s">
        <v>2666</v>
      </c>
      <c r="AG344" s="12" t="s">
        <v>2678</v>
      </c>
      <c r="AH344" s="12" t="s">
        <v>2678</v>
      </c>
      <c r="AI344" s="12" t="s">
        <v>2678</v>
      </c>
      <c r="AJ344" s="69" t="s">
        <v>922</v>
      </c>
      <c r="AK344" s="70">
        <v>43829</v>
      </c>
      <c r="AL344" s="71" t="s">
        <v>1090</v>
      </c>
      <c r="AM344" s="157"/>
      <c r="AN344" s="68"/>
      <c r="AO344" s="68"/>
      <c r="AP344" s="67" t="s">
        <v>1402</v>
      </c>
    </row>
    <row r="345" spans="2:42" s="18" customFormat="1" ht="248.25" hidden="1" customHeight="1" x14ac:dyDescent="0.25">
      <c r="B345" s="64" t="s">
        <v>2430</v>
      </c>
      <c r="C345" s="59" t="s">
        <v>2115</v>
      </c>
      <c r="D345" s="140">
        <v>43630</v>
      </c>
      <c r="E345" s="64" t="s">
        <v>1568</v>
      </c>
      <c r="F345" s="122" t="s">
        <v>2125</v>
      </c>
      <c r="G345" s="46" t="s">
        <v>847</v>
      </c>
      <c r="H345" s="3" t="s">
        <v>848</v>
      </c>
      <c r="I345" s="3" t="s">
        <v>849</v>
      </c>
      <c r="J345" s="44" t="s">
        <v>850</v>
      </c>
      <c r="K345" s="50">
        <v>1</v>
      </c>
      <c r="L345" s="42">
        <v>43634</v>
      </c>
      <c r="M345" s="42">
        <v>43672</v>
      </c>
      <c r="N345" s="4">
        <v>6</v>
      </c>
      <c r="O345" s="6" t="s">
        <v>61</v>
      </c>
      <c r="P345" s="6" t="s">
        <v>34</v>
      </c>
      <c r="Q345" s="188">
        <v>1</v>
      </c>
      <c r="R345" s="5" t="s">
        <v>919</v>
      </c>
      <c r="S345" s="462">
        <f t="shared" si="6"/>
        <v>316</v>
      </c>
      <c r="T345" s="62" t="s">
        <v>1378</v>
      </c>
      <c r="U345" s="62" t="s">
        <v>1378</v>
      </c>
      <c r="V345" s="62" t="s">
        <v>1378</v>
      </c>
      <c r="W345" s="62" t="s">
        <v>1378</v>
      </c>
      <c r="X345" s="62" t="s">
        <v>1378</v>
      </c>
      <c r="Y345" s="11" t="s">
        <v>1378</v>
      </c>
      <c r="Z345" s="11" t="s">
        <v>1377</v>
      </c>
      <c r="AA345" s="3" t="s">
        <v>1381</v>
      </c>
      <c r="AB345" s="3" t="s">
        <v>1104</v>
      </c>
      <c r="AC345" s="31" t="s">
        <v>1619</v>
      </c>
      <c r="AD345" s="31" t="s">
        <v>2666</v>
      </c>
      <c r="AE345" s="31" t="s">
        <v>2678</v>
      </c>
      <c r="AF345" s="31" t="s">
        <v>2666</v>
      </c>
      <c r="AG345" s="12" t="s">
        <v>2678</v>
      </c>
      <c r="AH345" s="12" t="s">
        <v>2678</v>
      </c>
      <c r="AI345" s="12" t="s">
        <v>2678</v>
      </c>
      <c r="AJ345" s="69" t="s">
        <v>922</v>
      </c>
      <c r="AK345" s="70">
        <v>43829</v>
      </c>
      <c r="AL345" s="71" t="s">
        <v>1090</v>
      </c>
      <c r="AM345" s="157"/>
      <c r="AN345" s="68"/>
      <c r="AO345" s="68"/>
      <c r="AP345" s="67" t="s">
        <v>1402</v>
      </c>
    </row>
    <row r="346" spans="2:42" s="18" customFormat="1" ht="189.75" hidden="1" customHeight="1" x14ac:dyDescent="0.25">
      <c r="B346" s="64" t="s">
        <v>2431</v>
      </c>
      <c r="C346" s="59" t="s">
        <v>2115</v>
      </c>
      <c r="D346" s="140">
        <v>43630</v>
      </c>
      <c r="E346" s="64" t="s">
        <v>1568</v>
      </c>
      <c r="F346" s="122" t="s">
        <v>2125</v>
      </c>
      <c r="G346" s="46" t="s">
        <v>847</v>
      </c>
      <c r="H346" s="3" t="s">
        <v>848</v>
      </c>
      <c r="I346" s="3" t="s">
        <v>851</v>
      </c>
      <c r="J346" s="51" t="s">
        <v>591</v>
      </c>
      <c r="K346" s="50">
        <v>1</v>
      </c>
      <c r="L346" s="42">
        <v>43620</v>
      </c>
      <c r="M346" s="42">
        <v>43672</v>
      </c>
      <c r="N346" s="4">
        <v>8</v>
      </c>
      <c r="O346" s="6" t="s">
        <v>61</v>
      </c>
      <c r="P346" s="6" t="s">
        <v>34</v>
      </c>
      <c r="Q346" s="188">
        <v>1</v>
      </c>
      <c r="R346" s="5" t="s">
        <v>1622</v>
      </c>
      <c r="S346" s="462">
        <f t="shared" si="6"/>
        <v>380</v>
      </c>
      <c r="T346" s="62" t="s">
        <v>1378</v>
      </c>
      <c r="U346" s="62" t="s">
        <v>1378</v>
      </c>
      <c r="V346" s="62" t="s">
        <v>1378</v>
      </c>
      <c r="W346" s="62" t="s">
        <v>1378</v>
      </c>
      <c r="X346" s="62" t="s">
        <v>1378</v>
      </c>
      <c r="Y346" s="11" t="s">
        <v>1378</v>
      </c>
      <c r="Z346" s="11" t="s">
        <v>1377</v>
      </c>
      <c r="AA346" s="3" t="s">
        <v>1381</v>
      </c>
      <c r="AB346" s="3" t="s">
        <v>1410</v>
      </c>
      <c r="AC346" s="11" t="s">
        <v>1674</v>
      </c>
      <c r="AD346" s="3" t="s">
        <v>2673</v>
      </c>
      <c r="AE346" s="3" t="s">
        <v>2676</v>
      </c>
      <c r="AF346" s="3" t="s">
        <v>2673</v>
      </c>
      <c r="AG346" s="13" t="s">
        <v>2676</v>
      </c>
      <c r="AH346" s="13" t="s">
        <v>2676</v>
      </c>
      <c r="AI346" s="13" t="s">
        <v>2676</v>
      </c>
      <c r="AJ346" s="69" t="s">
        <v>922</v>
      </c>
      <c r="AK346" s="70">
        <v>43934</v>
      </c>
      <c r="AL346" s="71" t="s">
        <v>1090</v>
      </c>
      <c r="AM346" s="73"/>
      <c r="AN346" s="68"/>
      <c r="AO346" s="68"/>
      <c r="AP346" s="67" t="s">
        <v>1402</v>
      </c>
    </row>
    <row r="347" spans="2:42" s="18" customFormat="1" ht="409.5" hidden="1" x14ac:dyDescent="0.25">
      <c r="B347" s="64" t="s">
        <v>2432</v>
      </c>
      <c r="C347" s="59" t="s">
        <v>2115</v>
      </c>
      <c r="D347" s="140">
        <v>43630</v>
      </c>
      <c r="E347" s="64" t="s">
        <v>1568</v>
      </c>
      <c r="F347" s="124" t="s">
        <v>2125</v>
      </c>
      <c r="G347" s="201" t="s">
        <v>847</v>
      </c>
      <c r="H347" s="260" t="s">
        <v>848</v>
      </c>
      <c r="I347" s="260" t="s">
        <v>851</v>
      </c>
      <c r="J347" s="311" t="s">
        <v>850</v>
      </c>
      <c r="K347" s="202">
        <v>1</v>
      </c>
      <c r="L347" s="273">
        <v>43620</v>
      </c>
      <c r="M347" s="273">
        <v>43693</v>
      </c>
      <c r="N347" s="312">
        <v>11</v>
      </c>
      <c r="O347" s="313" t="s">
        <v>34</v>
      </c>
      <c r="P347" s="275" t="s">
        <v>1665</v>
      </c>
      <c r="Q347" s="274">
        <v>1</v>
      </c>
      <c r="R347" s="5" t="s">
        <v>976</v>
      </c>
      <c r="S347" s="462">
        <f t="shared" si="6"/>
        <v>296</v>
      </c>
      <c r="T347" s="62" t="s">
        <v>1378</v>
      </c>
      <c r="U347" s="62" t="s">
        <v>1378</v>
      </c>
      <c r="V347" s="62" t="s">
        <v>1378</v>
      </c>
      <c r="W347" s="62" t="s">
        <v>1378</v>
      </c>
      <c r="X347" s="62" t="s">
        <v>1378</v>
      </c>
      <c r="Y347" s="11" t="s">
        <v>1378</v>
      </c>
      <c r="Z347" s="11" t="s">
        <v>1377</v>
      </c>
      <c r="AA347" s="3" t="s">
        <v>1381</v>
      </c>
      <c r="AB347" s="39" t="s">
        <v>1666</v>
      </c>
      <c r="AC347" s="271" t="s">
        <v>1666</v>
      </c>
      <c r="AD347" s="271" t="s">
        <v>2672</v>
      </c>
      <c r="AE347" s="271" t="s">
        <v>2677</v>
      </c>
      <c r="AF347" s="271" t="s">
        <v>2672</v>
      </c>
      <c r="AG347" s="360" t="s">
        <v>2677</v>
      </c>
      <c r="AH347" s="358" t="s">
        <v>2677</v>
      </c>
      <c r="AI347" s="358" t="s">
        <v>2677</v>
      </c>
      <c r="AJ347" s="352" t="s">
        <v>922</v>
      </c>
      <c r="AK347" s="314">
        <v>43577</v>
      </c>
      <c r="AL347" s="280" t="s">
        <v>1090</v>
      </c>
      <c r="AM347" s="315"/>
      <c r="AN347" s="316"/>
      <c r="AO347" s="316"/>
      <c r="AP347" s="67" t="s">
        <v>1402</v>
      </c>
    </row>
    <row r="348" spans="2:42" s="18" customFormat="1" ht="409.6" customHeight="1" x14ac:dyDescent="0.25">
      <c r="B348" s="64" t="s">
        <v>2433</v>
      </c>
      <c r="C348" s="6" t="s">
        <v>2115</v>
      </c>
      <c r="D348" s="104">
        <v>43630</v>
      </c>
      <c r="E348" s="64" t="s">
        <v>1568</v>
      </c>
      <c r="F348" s="122" t="s">
        <v>2125</v>
      </c>
      <c r="G348" s="46" t="s">
        <v>847</v>
      </c>
      <c r="H348" s="3" t="s">
        <v>848</v>
      </c>
      <c r="I348" s="3" t="s">
        <v>852</v>
      </c>
      <c r="J348" s="3" t="s">
        <v>853</v>
      </c>
      <c r="K348" s="41">
        <v>1</v>
      </c>
      <c r="L348" s="42">
        <v>43710</v>
      </c>
      <c r="M348" s="42">
        <v>44012</v>
      </c>
      <c r="N348" s="4">
        <v>44</v>
      </c>
      <c r="O348" s="8" t="s">
        <v>34</v>
      </c>
      <c r="P348" s="6"/>
      <c r="Q348" s="194">
        <v>0</v>
      </c>
      <c r="R348" s="5" t="s">
        <v>4714</v>
      </c>
      <c r="S348" s="462">
        <f t="shared" si="6"/>
        <v>182</v>
      </c>
      <c r="T348" s="62" t="s">
        <v>1378</v>
      </c>
      <c r="U348" s="62" t="s">
        <v>1378</v>
      </c>
      <c r="V348" s="62" t="s">
        <v>1378</v>
      </c>
      <c r="W348" s="62" t="s">
        <v>1378</v>
      </c>
      <c r="X348" s="62" t="s">
        <v>1378</v>
      </c>
      <c r="Y348" s="11" t="s">
        <v>1378</v>
      </c>
      <c r="Z348" s="11" t="s">
        <v>1377</v>
      </c>
      <c r="AA348" s="3" t="s">
        <v>1381</v>
      </c>
      <c r="AB348" s="7" t="s">
        <v>1110</v>
      </c>
      <c r="AC348" s="7" t="s">
        <v>1883</v>
      </c>
      <c r="AD348" s="82" t="s">
        <v>1912</v>
      </c>
      <c r="AE348" s="7" t="s">
        <v>1925</v>
      </c>
      <c r="AF348" s="83" t="s">
        <v>2794</v>
      </c>
      <c r="AG348" s="13" t="s">
        <v>2797</v>
      </c>
      <c r="AH348" s="7" t="s">
        <v>3812</v>
      </c>
      <c r="AI348" s="7" t="s">
        <v>4833</v>
      </c>
      <c r="AJ348" s="675" t="s">
        <v>923</v>
      </c>
      <c r="AK348" s="364">
        <v>44217</v>
      </c>
      <c r="AL348" s="676" t="s">
        <v>1090</v>
      </c>
      <c r="AM348" s="683"/>
      <c r="AN348" s="677"/>
      <c r="AO348" s="677"/>
      <c r="AP348" s="678" t="s">
        <v>1402</v>
      </c>
    </row>
    <row r="349" spans="2:42" s="18" customFormat="1" ht="409.6" hidden="1" customHeight="1" x14ac:dyDescent="0.25">
      <c r="B349" s="64" t="s">
        <v>2434</v>
      </c>
      <c r="C349" s="59" t="s">
        <v>2115</v>
      </c>
      <c r="D349" s="140">
        <v>43630</v>
      </c>
      <c r="E349" s="64" t="s">
        <v>1568</v>
      </c>
      <c r="F349" s="317" t="s">
        <v>2125</v>
      </c>
      <c r="G349" s="318" t="s">
        <v>847</v>
      </c>
      <c r="H349" s="208" t="s">
        <v>848</v>
      </c>
      <c r="I349" s="208" t="s">
        <v>854</v>
      </c>
      <c r="J349" s="319" t="s">
        <v>268</v>
      </c>
      <c r="K349" s="320">
        <v>2</v>
      </c>
      <c r="L349" s="321">
        <v>43731</v>
      </c>
      <c r="M349" s="321">
        <v>43830</v>
      </c>
      <c r="N349" s="322">
        <v>15</v>
      </c>
      <c r="O349" s="323" t="s">
        <v>34</v>
      </c>
      <c r="P349" s="324"/>
      <c r="Q349" s="325">
        <v>2</v>
      </c>
      <c r="R349" s="5" t="s">
        <v>1673</v>
      </c>
      <c r="S349" s="462">
        <f t="shared" si="6"/>
        <v>36</v>
      </c>
      <c r="T349" s="62" t="s">
        <v>1378</v>
      </c>
      <c r="U349" s="62" t="s">
        <v>1378</v>
      </c>
      <c r="V349" s="62" t="s">
        <v>1378</v>
      </c>
      <c r="W349" s="62" t="s">
        <v>1378</v>
      </c>
      <c r="X349" s="62" t="s">
        <v>1378</v>
      </c>
      <c r="Y349" s="11" t="s">
        <v>1378</v>
      </c>
      <c r="Z349" s="11" t="s">
        <v>1377</v>
      </c>
      <c r="AA349" s="3" t="s">
        <v>1381</v>
      </c>
      <c r="AB349" s="14" t="s">
        <v>1411</v>
      </c>
      <c r="AC349" s="326" t="s">
        <v>1885</v>
      </c>
      <c r="AD349" s="208" t="s">
        <v>2673</v>
      </c>
      <c r="AE349" s="208" t="s">
        <v>2676</v>
      </c>
      <c r="AF349" s="208" t="s">
        <v>2673</v>
      </c>
      <c r="AG349" s="158" t="s">
        <v>2676</v>
      </c>
      <c r="AH349" s="13" t="s">
        <v>2676</v>
      </c>
      <c r="AI349" s="13" t="s">
        <v>2676</v>
      </c>
      <c r="AJ349" s="353" t="s">
        <v>922</v>
      </c>
      <c r="AK349" s="327">
        <v>43943</v>
      </c>
      <c r="AL349" s="328" t="s">
        <v>1090</v>
      </c>
      <c r="AM349" s="206"/>
      <c r="AN349" s="329"/>
      <c r="AO349" s="329"/>
      <c r="AP349" s="67" t="s">
        <v>1402</v>
      </c>
    </row>
    <row r="350" spans="2:42" s="18" customFormat="1" ht="409.5" customHeight="1" x14ac:dyDescent="0.25">
      <c r="B350" s="64" t="s">
        <v>2435</v>
      </c>
      <c r="C350" s="6" t="s">
        <v>2115</v>
      </c>
      <c r="D350" s="104">
        <v>43630</v>
      </c>
      <c r="E350" s="64" t="s">
        <v>1568</v>
      </c>
      <c r="F350" s="122" t="s">
        <v>2125</v>
      </c>
      <c r="G350" s="46" t="s">
        <v>847</v>
      </c>
      <c r="H350" s="3" t="s">
        <v>848</v>
      </c>
      <c r="I350" s="3" t="s">
        <v>855</v>
      </c>
      <c r="J350" s="3" t="s">
        <v>856</v>
      </c>
      <c r="K350" s="41">
        <v>1</v>
      </c>
      <c r="L350" s="42">
        <v>43892</v>
      </c>
      <c r="M350" s="42">
        <v>44012</v>
      </c>
      <c r="N350" s="4">
        <v>19</v>
      </c>
      <c r="O350" s="8" t="s">
        <v>34</v>
      </c>
      <c r="P350" s="6"/>
      <c r="Q350" s="194">
        <v>0</v>
      </c>
      <c r="R350" s="5" t="s">
        <v>4713</v>
      </c>
      <c r="S350" s="462">
        <f t="shared" si="6"/>
        <v>181</v>
      </c>
      <c r="T350" s="62" t="s">
        <v>1378</v>
      </c>
      <c r="U350" s="62" t="s">
        <v>1378</v>
      </c>
      <c r="V350" s="62" t="s">
        <v>1378</v>
      </c>
      <c r="W350" s="62" t="s">
        <v>1378</v>
      </c>
      <c r="X350" s="62" t="s">
        <v>1378</v>
      </c>
      <c r="Y350" s="11" t="s">
        <v>1378</v>
      </c>
      <c r="Z350" s="11" t="s">
        <v>1377</v>
      </c>
      <c r="AA350" s="3" t="s">
        <v>1381</v>
      </c>
      <c r="AB350" s="7" t="s">
        <v>1110</v>
      </c>
      <c r="AC350" s="14" t="s">
        <v>1884</v>
      </c>
      <c r="AD350" s="9" t="s">
        <v>1913</v>
      </c>
      <c r="AE350" s="14" t="s">
        <v>1914</v>
      </c>
      <c r="AF350" s="330" t="s">
        <v>2790</v>
      </c>
      <c r="AG350" s="357" t="s">
        <v>2798</v>
      </c>
      <c r="AH350" s="14" t="s">
        <v>3813</v>
      </c>
      <c r="AI350" s="14" t="s">
        <v>4834</v>
      </c>
      <c r="AJ350" s="675" t="s">
        <v>923</v>
      </c>
      <c r="AK350" s="364">
        <v>44217</v>
      </c>
      <c r="AL350" s="676" t="s">
        <v>1090</v>
      </c>
      <c r="AM350" s="683"/>
      <c r="AN350" s="677"/>
      <c r="AO350" s="677"/>
      <c r="AP350" s="678" t="s">
        <v>1402</v>
      </c>
    </row>
    <row r="351" spans="2:42" s="18" customFormat="1" ht="189" hidden="1" customHeight="1" x14ac:dyDescent="0.25">
      <c r="B351" s="64" t="s">
        <v>2436</v>
      </c>
      <c r="C351" s="59" t="s">
        <v>2115</v>
      </c>
      <c r="D351" s="140">
        <v>43630</v>
      </c>
      <c r="E351" s="64" t="s">
        <v>1568</v>
      </c>
      <c r="F351" s="308" t="s">
        <v>2125</v>
      </c>
      <c r="G351" s="200" t="s">
        <v>847</v>
      </c>
      <c r="H351" s="282" t="s">
        <v>857</v>
      </c>
      <c r="I351" s="282" t="s">
        <v>858</v>
      </c>
      <c r="J351" s="172" t="s">
        <v>697</v>
      </c>
      <c r="K351" s="199">
        <v>1</v>
      </c>
      <c r="L351" s="283">
        <v>43588</v>
      </c>
      <c r="M351" s="283">
        <v>43672</v>
      </c>
      <c r="N351" s="309">
        <v>13</v>
      </c>
      <c r="O351" s="171" t="s">
        <v>61</v>
      </c>
      <c r="P351" s="310"/>
      <c r="Q351" s="284">
        <v>1</v>
      </c>
      <c r="R351" s="5" t="s">
        <v>1623</v>
      </c>
      <c r="S351" s="462">
        <f t="shared" si="6"/>
        <v>188</v>
      </c>
      <c r="T351" s="62" t="s">
        <v>1378</v>
      </c>
      <c r="U351" s="62" t="s">
        <v>1378</v>
      </c>
      <c r="V351" s="62" t="s">
        <v>1378</v>
      </c>
      <c r="W351" s="62" t="s">
        <v>1378</v>
      </c>
      <c r="X351" s="62" t="s">
        <v>1378</v>
      </c>
      <c r="Y351" s="11" t="s">
        <v>1378</v>
      </c>
      <c r="Z351" s="11" t="s">
        <v>1377</v>
      </c>
      <c r="AA351" s="3" t="s">
        <v>1381</v>
      </c>
      <c r="AB351" s="3" t="s">
        <v>1412</v>
      </c>
      <c r="AC351" s="172" t="s">
        <v>1629</v>
      </c>
      <c r="AD351" s="282" t="s">
        <v>2673</v>
      </c>
      <c r="AE351" s="282" t="s">
        <v>2676</v>
      </c>
      <c r="AF351" s="282" t="s">
        <v>2673</v>
      </c>
      <c r="AG351" s="209" t="s">
        <v>2676</v>
      </c>
      <c r="AH351" s="13" t="s">
        <v>2676</v>
      </c>
      <c r="AI351" s="13" t="s">
        <v>2676</v>
      </c>
      <c r="AJ351" s="354" t="s">
        <v>922</v>
      </c>
      <c r="AK351" s="75">
        <v>43934</v>
      </c>
      <c r="AL351" s="169" t="s">
        <v>1090</v>
      </c>
      <c r="AM351" s="173"/>
      <c r="AN351" s="76"/>
      <c r="AO351" s="76"/>
      <c r="AP351" s="67" t="s">
        <v>1402</v>
      </c>
    </row>
    <row r="352" spans="2:42" s="18" customFormat="1" ht="409.6" hidden="1" customHeight="1" x14ac:dyDescent="0.25">
      <c r="B352" s="64" t="s">
        <v>2437</v>
      </c>
      <c r="C352" s="59" t="s">
        <v>2115</v>
      </c>
      <c r="D352" s="140">
        <v>43630</v>
      </c>
      <c r="E352" s="64" t="s">
        <v>1568</v>
      </c>
      <c r="F352" s="122" t="s">
        <v>2125</v>
      </c>
      <c r="G352" s="46" t="s">
        <v>847</v>
      </c>
      <c r="H352" s="3" t="s">
        <v>857</v>
      </c>
      <c r="I352" s="3" t="s">
        <v>859</v>
      </c>
      <c r="J352" s="11" t="s">
        <v>697</v>
      </c>
      <c r="K352" s="50">
        <v>1</v>
      </c>
      <c r="L352" s="42">
        <v>43588</v>
      </c>
      <c r="M352" s="42">
        <v>43672</v>
      </c>
      <c r="N352" s="4">
        <v>13</v>
      </c>
      <c r="O352" s="6" t="s">
        <v>61</v>
      </c>
      <c r="P352" s="61"/>
      <c r="Q352" s="188">
        <v>1</v>
      </c>
      <c r="R352" s="5" t="s">
        <v>1783</v>
      </c>
      <c r="S352" s="462">
        <f t="shared" si="6"/>
        <v>258</v>
      </c>
      <c r="T352" s="62" t="s">
        <v>1378</v>
      </c>
      <c r="U352" s="62" t="s">
        <v>1378</v>
      </c>
      <c r="V352" s="62" t="s">
        <v>1378</v>
      </c>
      <c r="W352" s="62" t="s">
        <v>1378</v>
      </c>
      <c r="X352" s="62" t="s">
        <v>1378</v>
      </c>
      <c r="Y352" s="11" t="s">
        <v>1378</v>
      </c>
      <c r="Z352" s="11" t="s">
        <v>1377</v>
      </c>
      <c r="AA352" s="3" t="s">
        <v>1381</v>
      </c>
      <c r="AB352" s="3" t="s">
        <v>1412</v>
      </c>
      <c r="AC352" s="11" t="s">
        <v>1779</v>
      </c>
      <c r="AD352" s="11" t="s">
        <v>1772</v>
      </c>
      <c r="AE352" s="11" t="s">
        <v>1853</v>
      </c>
      <c r="AF352" s="18" t="s">
        <v>2668</v>
      </c>
      <c r="AG352" s="13" t="s">
        <v>2664</v>
      </c>
      <c r="AH352" s="13" t="s">
        <v>2664</v>
      </c>
      <c r="AI352" s="13" t="s">
        <v>2664</v>
      </c>
      <c r="AJ352" s="69" t="s">
        <v>1086</v>
      </c>
      <c r="AK352" s="70">
        <v>44025</v>
      </c>
      <c r="AL352" s="71" t="s">
        <v>1090</v>
      </c>
      <c r="AM352" s="73"/>
      <c r="AN352" s="68"/>
      <c r="AO352" s="68"/>
      <c r="AP352" s="67" t="s">
        <v>1402</v>
      </c>
    </row>
    <row r="353" spans="2:42" s="18" customFormat="1" ht="409.6" hidden="1" customHeight="1" x14ac:dyDescent="0.25">
      <c r="B353" s="64" t="s">
        <v>2438</v>
      </c>
      <c r="C353" s="59" t="s">
        <v>2115</v>
      </c>
      <c r="D353" s="140">
        <v>43630</v>
      </c>
      <c r="E353" s="64" t="s">
        <v>1568</v>
      </c>
      <c r="F353" s="122" t="s">
        <v>2125</v>
      </c>
      <c r="G353" s="46" t="s">
        <v>847</v>
      </c>
      <c r="H353" s="3" t="s">
        <v>857</v>
      </c>
      <c r="I353" s="3" t="s">
        <v>860</v>
      </c>
      <c r="J353" s="11" t="s">
        <v>697</v>
      </c>
      <c r="K353" s="50">
        <v>1</v>
      </c>
      <c r="L353" s="42">
        <v>43588</v>
      </c>
      <c r="M353" s="42">
        <v>43672</v>
      </c>
      <c r="N353" s="4">
        <v>13</v>
      </c>
      <c r="O353" s="6" t="s">
        <v>61</v>
      </c>
      <c r="P353" s="61"/>
      <c r="Q353" s="188">
        <v>1</v>
      </c>
      <c r="R353" s="5" t="s">
        <v>1783</v>
      </c>
      <c r="S353" s="462">
        <f t="shared" si="6"/>
        <v>258</v>
      </c>
      <c r="T353" s="62" t="s">
        <v>1378</v>
      </c>
      <c r="U353" s="62" t="s">
        <v>1378</v>
      </c>
      <c r="V353" s="62" t="s">
        <v>1378</v>
      </c>
      <c r="W353" s="62" t="s">
        <v>1378</v>
      </c>
      <c r="X353" s="62" t="s">
        <v>1378</v>
      </c>
      <c r="Y353" s="11" t="s">
        <v>1378</v>
      </c>
      <c r="Z353" s="11" t="s">
        <v>1377</v>
      </c>
      <c r="AA353" s="3" t="s">
        <v>1381</v>
      </c>
      <c r="AB353" s="3" t="s">
        <v>1412</v>
      </c>
      <c r="AC353" s="11" t="s">
        <v>1780</v>
      </c>
      <c r="AD353" s="11" t="s">
        <v>1773</v>
      </c>
      <c r="AE353" s="11" t="s">
        <v>1853</v>
      </c>
      <c r="AF353" s="18" t="s">
        <v>2668</v>
      </c>
      <c r="AG353" s="13" t="s">
        <v>2664</v>
      </c>
      <c r="AH353" s="13" t="s">
        <v>2664</v>
      </c>
      <c r="AI353" s="13" t="s">
        <v>2664</v>
      </c>
      <c r="AJ353" s="69" t="s">
        <v>1086</v>
      </c>
      <c r="AK353" s="70">
        <v>44025</v>
      </c>
      <c r="AL353" s="71" t="s">
        <v>1090</v>
      </c>
      <c r="AM353" s="73"/>
      <c r="AN353" s="68"/>
      <c r="AO353" s="68"/>
      <c r="AP353" s="67" t="s">
        <v>1402</v>
      </c>
    </row>
    <row r="354" spans="2:42" s="18" customFormat="1" ht="409.6" hidden="1" customHeight="1" x14ac:dyDescent="0.25">
      <c r="B354" s="64" t="s">
        <v>2439</v>
      </c>
      <c r="C354" s="59" t="s">
        <v>2115</v>
      </c>
      <c r="D354" s="140">
        <v>43630</v>
      </c>
      <c r="E354" s="64" t="s">
        <v>1568</v>
      </c>
      <c r="F354" s="122" t="s">
        <v>2125</v>
      </c>
      <c r="G354" s="46" t="s">
        <v>847</v>
      </c>
      <c r="H354" s="3" t="s">
        <v>857</v>
      </c>
      <c r="I354" s="3" t="s">
        <v>861</v>
      </c>
      <c r="J354" s="11" t="s">
        <v>697</v>
      </c>
      <c r="K354" s="50">
        <v>1</v>
      </c>
      <c r="L354" s="42">
        <v>43588</v>
      </c>
      <c r="M354" s="42">
        <v>43672</v>
      </c>
      <c r="N354" s="4">
        <v>13</v>
      </c>
      <c r="O354" s="6" t="s">
        <v>61</v>
      </c>
      <c r="P354" s="59"/>
      <c r="Q354" s="188">
        <v>1</v>
      </c>
      <c r="R354" s="5" t="s">
        <v>1783</v>
      </c>
      <c r="S354" s="462">
        <f t="shared" si="6"/>
        <v>258</v>
      </c>
      <c r="T354" s="62" t="s">
        <v>1378</v>
      </c>
      <c r="U354" s="62" t="s">
        <v>1378</v>
      </c>
      <c r="V354" s="62" t="s">
        <v>1378</v>
      </c>
      <c r="W354" s="62" t="s">
        <v>1378</v>
      </c>
      <c r="X354" s="62" t="s">
        <v>1378</v>
      </c>
      <c r="Y354" s="11" t="s">
        <v>1378</v>
      </c>
      <c r="Z354" s="11" t="s">
        <v>1377</v>
      </c>
      <c r="AA354" s="3" t="s">
        <v>1381</v>
      </c>
      <c r="AB354" s="3" t="s">
        <v>1412</v>
      </c>
      <c r="AC354" s="11" t="s">
        <v>1781</v>
      </c>
      <c r="AD354" s="11" t="s">
        <v>1774</v>
      </c>
      <c r="AE354" s="11" t="s">
        <v>1853</v>
      </c>
      <c r="AF354" s="18" t="s">
        <v>2668</v>
      </c>
      <c r="AG354" s="13" t="s">
        <v>2664</v>
      </c>
      <c r="AH354" s="13" t="s">
        <v>2664</v>
      </c>
      <c r="AI354" s="13" t="s">
        <v>2664</v>
      </c>
      <c r="AJ354" s="69" t="s">
        <v>1086</v>
      </c>
      <c r="AK354" s="70">
        <v>44025</v>
      </c>
      <c r="AL354" s="71" t="s">
        <v>1090</v>
      </c>
      <c r="AM354" s="73"/>
      <c r="AN354" s="68"/>
      <c r="AO354" s="68"/>
      <c r="AP354" s="67" t="s">
        <v>1402</v>
      </c>
    </row>
    <row r="355" spans="2:42" s="18" customFormat="1" ht="199.5" hidden="1" customHeight="1" x14ac:dyDescent="0.25">
      <c r="B355" s="64" t="s">
        <v>2440</v>
      </c>
      <c r="C355" s="59" t="s">
        <v>2115</v>
      </c>
      <c r="D355" s="140">
        <v>43630</v>
      </c>
      <c r="E355" s="64" t="s">
        <v>1568</v>
      </c>
      <c r="F355" s="122" t="s">
        <v>2125</v>
      </c>
      <c r="G355" s="46" t="s">
        <v>847</v>
      </c>
      <c r="H355" s="3" t="s">
        <v>857</v>
      </c>
      <c r="I355" s="3" t="s">
        <v>862</v>
      </c>
      <c r="J355" s="51" t="s">
        <v>591</v>
      </c>
      <c r="K355" s="50">
        <v>1</v>
      </c>
      <c r="L355" s="42">
        <v>43620</v>
      </c>
      <c r="M355" s="42">
        <v>43672</v>
      </c>
      <c r="N355" s="4">
        <v>8</v>
      </c>
      <c r="O355" s="6" t="s">
        <v>34</v>
      </c>
      <c r="P355" s="6" t="s">
        <v>61</v>
      </c>
      <c r="Q355" s="188">
        <v>1</v>
      </c>
      <c r="R355" s="5" t="s">
        <v>1625</v>
      </c>
      <c r="S355" s="462">
        <f t="shared" si="6"/>
        <v>226</v>
      </c>
      <c r="T355" s="62" t="s">
        <v>1378</v>
      </c>
      <c r="U355" s="62" t="s">
        <v>1378</v>
      </c>
      <c r="V355" s="62" t="s">
        <v>1378</v>
      </c>
      <c r="W355" s="62" t="s">
        <v>1378</v>
      </c>
      <c r="X355" s="62" t="s">
        <v>1378</v>
      </c>
      <c r="Y355" s="11" t="s">
        <v>1378</v>
      </c>
      <c r="Z355" s="11" t="s">
        <v>1377</v>
      </c>
      <c r="AA355" s="3" t="s">
        <v>1381</v>
      </c>
      <c r="AB355" s="3" t="s">
        <v>1412</v>
      </c>
      <c r="AC355" s="11" t="s">
        <v>1880</v>
      </c>
      <c r="AD355" s="3" t="s">
        <v>2673</v>
      </c>
      <c r="AE355" s="3" t="s">
        <v>2676</v>
      </c>
      <c r="AF355" s="3" t="s">
        <v>2673</v>
      </c>
      <c r="AG355" s="13" t="s">
        <v>2676</v>
      </c>
      <c r="AH355" s="13" t="s">
        <v>2676</v>
      </c>
      <c r="AI355" s="13" t="s">
        <v>2676</v>
      </c>
      <c r="AJ355" s="69" t="s">
        <v>922</v>
      </c>
      <c r="AK355" s="70">
        <v>43934</v>
      </c>
      <c r="AL355" s="71" t="s">
        <v>1090</v>
      </c>
      <c r="AM355" s="73"/>
      <c r="AN355" s="68"/>
      <c r="AO355" s="68"/>
      <c r="AP355" s="67" t="s">
        <v>1402</v>
      </c>
    </row>
    <row r="356" spans="2:42" s="18" customFormat="1" ht="96" hidden="1" customHeight="1" x14ac:dyDescent="0.25">
      <c r="B356" s="64" t="s">
        <v>2441</v>
      </c>
      <c r="C356" s="59" t="s">
        <v>2115</v>
      </c>
      <c r="D356" s="140">
        <v>43630</v>
      </c>
      <c r="E356" s="64" t="s">
        <v>1568</v>
      </c>
      <c r="F356" s="122" t="s">
        <v>2125</v>
      </c>
      <c r="G356" s="46" t="s">
        <v>847</v>
      </c>
      <c r="H356" s="3" t="s">
        <v>857</v>
      </c>
      <c r="I356" s="3" t="s">
        <v>862</v>
      </c>
      <c r="J356" s="44" t="s">
        <v>850</v>
      </c>
      <c r="K356" s="50">
        <v>1</v>
      </c>
      <c r="L356" s="42">
        <v>43634</v>
      </c>
      <c r="M356" s="42">
        <v>43672</v>
      </c>
      <c r="N356" s="4">
        <v>6</v>
      </c>
      <c r="O356" s="6" t="s">
        <v>61</v>
      </c>
      <c r="P356" s="6" t="s">
        <v>29</v>
      </c>
      <c r="Q356" s="188">
        <v>1</v>
      </c>
      <c r="R356" s="5" t="s">
        <v>1626</v>
      </c>
      <c r="S356" s="462">
        <f t="shared" si="6"/>
        <v>249</v>
      </c>
      <c r="T356" s="62" t="s">
        <v>1378</v>
      </c>
      <c r="U356" s="62" t="s">
        <v>1378</v>
      </c>
      <c r="V356" s="62" t="s">
        <v>1378</v>
      </c>
      <c r="W356" s="62" t="s">
        <v>1378</v>
      </c>
      <c r="X356" s="62" t="s">
        <v>1378</v>
      </c>
      <c r="Y356" s="11" t="s">
        <v>1378</v>
      </c>
      <c r="Z356" s="11" t="s">
        <v>1377</v>
      </c>
      <c r="AA356" s="3" t="s">
        <v>1381</v>
      </c>
      <c r="AB356" s="3" t="s">
        <v>1412</v>
      </c>
      <c r="AC356" s="11" t="s">
        <v>1629</v>
      </c>
      <c r="AD356" s="3" t="s">
        <v>2673</v>
      </c>
      <c r="AE356" s="3" t="s">
        <v>2676</v>
      </c>
      <c r="AF356" s="3" t="s">
        <v>2673</v>
      </c>
      <c r="AG356" s="13" t="s">
        <v>2676</v>
      </c>
      <c r="AH356" s="13" t="s">
        <v>2676</v>
      </c>
      <c r="AI356" s="13" t="s">
        <v>2676</v>
      </c>
      <c r="AJ356" s="69" t="s">
        <v>922</v>
      </c>
      <c r="AK356" s="70">
        <v>43934</v>
      </c>
      <c r="AL356" s="71" t="s">
        <v>1090</v>
      </c>
      <c r="AM356" s="73"/>
      <c r="AN356" s="68"/>
      <c r="AO356" s="68"/>
      <c r="AP356" s="67" t="s">
        <v>1402</v>
      </c>
    </row>
    <row r="357" spans="2:42" s="18" customFormat="1" ht="269.25" customHeight="1" x14ac:dyDescent="0.25">
      <c r="B357" s="64" t="s">
        <v>2442</v>
      </c>
      <c r="C357" s="6" t="s">
        <v>2115</v>
      </c>
      <c r="D357" s="104">
        <v>43630</v>
      </c>
      <c r="E357" s="64" t="s">
        <v>1568</v>
      </c>
      <c r="F357" s="122" t="s">
        <v>2125</v>
      </c>
      <c r="G357" s="46" t="s">
        <v>847</v>
      </c>
      <c r="H357" s="3" t="s">
        <v>857</v>
      </c>
      <c r="I357" s="3" t="s">
        <v>863</v>
      </c>
      <c r="J357" s="26" t="s">
        <v>716</v>
      </c>
      <c r="K357" s="41">
        <v>1</v>
      </c>
      <c r="L357" s="42">
        <v>43690</v>
      </c>
      <c r="M357" s="42">
        <v>43707</v>
      </c>
      <c r="N357" s="4">
        <v>3</v>
      </c>
      <c r="O357" s="6" t="s">
        <v>61</v>
      </c>
      <c r="P357" s="6" t="s">
        <v>29</v>
      </c>
      <c r="Q357" s="194">
        <v>0</v>
      </c>
      <c r="R357" s="5" t="s">
        <v>3977</v>
      </c>
      <c r="S357" s="462">
        <f t="shared" si="6"/>
        <v>181</v>
      </c>
      <c r="T357" s="62" t="s">
        <v>1378</v>
      </c>
      <c r="U357" s="62" t="s">
        <v>1378</v>
      </c>
      <c r="V357" s="62" t="s">
        <v>1378</v>
      </c>
      <c r="W357" s="62" t="s">
        <v>1378</v>
      </c>
      <c r="X357" s="62" t="s">
        <v>1378</v>
      </c>
      <c r="Y357" s="11" t="s">
        <v>1378</v>
      </c>
      <c r="Z357" s="11" t="s">
        <v>1377</v>
      </c>
      <c r="AA357" s="3" t="s">
        <v>1381</v>
      </c>
      <c r="AB357" s="3" t="s">
        <v>1682</v>
      </c>
      <c r="AC357" s="11" t="s">
        <v>1690</v>
      </c>
      <c r="AD357" s="11" t="s">
        <v>1775</v>
      </c>
      <c r="AE357" s="11" t="s">
        <v>1814</v>
      </c>
      <c r="AF357" s="11" t="s">
        <v>2832</v>
      </c>
      <c r="AG357" s="13" t="s">
        <v>2898</v>
      </c>
      <c r="AH357" s="7" t="s">
        <v>3349</v>
      </c>
      <c r="AI357" s="7" t="s">
        <v>4017</v>
      </c>
      <c r="AJ357" s="675" t="s">
        <v>923</v>
      </c>
      <c r="AK357" s="364">
        <v>44202</v>
      </c>
      <c r="AL357" s="676" t="s">
        <v>1090</v>
      </c>
      <c r="AM357" s="683"/>
      <c r="AN357" s="677"/>
      <c r="AO357" s="677"/>
      <c r="AP357" s="678" t="s">
        <v>1402</v>
      </c>
    </row>
    <row r="358" spans="2:42" s="18" customFormat="1" ht="265.5" customHeight="1" x14ac:dyDescent="0.25">
      <c r="B358" s="64" t="s">
        <v>2443</v>
      </c>
      <c r="C358" s="6" t="s">
        <v>2115</v>
      </c>
      <c r="D358" s="104">
        <v>43630</v>
      </c>
      <c r="E358" s="64" t="s">
        <v>1568</v>
      </c>
      <c r="F358" s="122" t="s">
        <v>2125</v>
      </c>
      <c r="G358" s="46" t="s">
        <v>847</v>
      </c>
      <c r="H358" s="3" t="s">
        <v>857</v>
      </c>
      <c r="I358" s="3" t="s">
        <v>863</v>
      </c>
      <c r="J358" s="26" t="s">
        <v>850</v>
      </c>
      <c r="K358" s="41">
        <v>1</v>
      </c>
      <c r="L358" s="42">
        <v>43710</v>
      </c>
      <c r="M358" s="42">
        <v>43826</v>
      </c>
      <c r="N358" s="4">
        <v>17</v>
      </c>
      <c r="O358" s="6" t="s">
        <v>61</v>
      </c>
      <c r="P358" s="6" t="s">
        <v>29</v>
      </c>
      <c r="Q358" s="194">
        <v>0</v>
      </c>
      <c r="R358" s="5" t="s">
        <v>3977</v>
      </c>
      <c r="S358" s="462">
        <f t="shared" si="6"/>
        <v>181</v>
      </c>
      <c r="T358" s="62" t="s">
        <v>1378</v>
      </c>
      <c r="U358" s="62" t="s">
        <v>1378</v>
      </c>
      <c r="V358" s="62" t="s">
        <v>1378</v>
      </c>
      <c r="W358" s="62" t="s">
        <v>1378</v>
      </c>
      <c r="X358" s="62" t="s">
        <v>1378</v>
      </c>
      <c r="Y358" s="11" t="s">
        <v>1378</v>
      </c>
      <c r="Z358" s="11" t="s">
        <v>1377</v>
      </c>
      <c r="AA358" s="3" t="s">
        <v>1381</v>
      </c>
      <c r="AB358" s="3" t="s">
        <v>1671</v>
      </c>
      <c r="AC358" s="11" t="s">
        <v>1782</v>
      </c>
      <c r="AD358" s="11" t="s">
        <v>1775</v>
      </c>
      <c r="AE358" s="11" t="s">
        <v>1854</v>
      </c>
      <c r="AF358" s="11" t="s">
        <v>2833</v>
      </c>
      <c r="AG358" s="13" t="s">
        <v>2871</v>
      </c>
      <c r="AH358" s="7" t="s">
        <v>3851</v>
      </c>
      <c r="AI358" s="7" t="s">
        <v>4017</v>
      </c>
      <c r="AJ358" s="675" t="s">
        <v>923</v>
      </c>
      <c r="AK358" s="364">
        <v>44202</v>
      </c>
      <c r="AL358" s="676" t="s">
        <v>1090</v>
      </c>
      <c r="AM358" s="683"/>
      <c r="AN358" s="677"/>
      <c r="AO358" s="677"/>
      <c r="AP358" s="678" t="s">
        <v>1402</v>
      </c>
    </row>
    <row r="359" spans="2:42" s="18" customFormat="1" ht="129" hidden="1" customHeight="1" x14ac:dyDescent="0.25">
      <c r="B359" s="64" t="s">
        <v>2444</v>
      </c>
      <c r="C359" s="59" t="s">
        <v>2115</v>
      </c>
      <c r="D359" s="140">
        <v>43630</v>
      </c>
      <c r="E359" s="64" t="s">
        <v>1568</v>
      </c>
      <c r="F359" s="122" t="s">
        <v>2125</v>
      </c>
      <c r="G359" s="46" t="s">
        <v>847</v>
      </c>
      <c r="H359" s="3" t="s">
        <v>857</v>
      </c>
      <c r="I359" s="3" t="s">
        <v>864</v>
      </c>
      <c r="J359" s="3" t="s">
        <v>865</v>
      </c>
      <c r="K359" s="41">
        <v>1</v>
      </c>
      <c r="L359" s="42">
        <v>43668</v>
      </c>
      <c r="M359" s="42">
        <v>44012</v>
      </c>
      <c r="N359" s="4">
        <v>50</v>
      </c>
      <c r="O359" s="6" t="s">
        <v>61</v>
      </c>
      <c r="P359" s="6" t="s">
        <v>29</v>
      </c>
      <c r="Q359" s="188">
        <v>1</v>
      </c>
      <c r="R359" s="5" t="s">
        <v>1627</v>
      </c>
      <c r="S359" s="462">
        <f t="shared" si="6"/>
        <v>160</v>
      </c>
      <c r="T359" s="62" t="s">
        <v>1378</v>
      </c>
      <c r="U359" s="62" t="s">
        <v>1378</v>
      </c>
      <c r="V359" s="62" t="s">
        <v>1378</v>
      </c>
      <c r="W359" s="62" t="s">
        <v>1378</v>
      </c>
      <c r="X359" s="62" t="s">
        <v>1378</v>
      </c>
      <c r="Y359" s="11" t="s">
        <v>1378</v>
      </c>
      <c r="Z359" s="11" t="s">
        <v>1377</v>
      </c>
      <c r="AA359" s="3" t="s">
        <v>1381</v>
      </c>
      <c r="AB359" s="3" t="s">
        <v>1111</v>
      </c>
      <c r="AC359" s="11" t="s">
        <v>1624</v>
      </c>
      <c r="AD359" s="3" t="s">
        <v>2673</v>
      </c>
      <c r="AE359" s="3" t="s">
        <v>2676</v>
      </c>
      <c r="AF359" s="3" t="s">
        <v>2673</v>
      </c>
      <c r="AG359" s="13" t="s">
        <v>2676</v>
      </c>
      <c r="AH359" s="13" t="s">
        <v>2676</v>
      </c>
      <c r="AI359" s="13" t="s">
        <v>2676</v>
      </c>
      <c r="AJ359" s="69" t="s">
        <v>922</v>
      </c>
      <c r="AK359" s="70">
        <v>43934</v>
      </c>
      <c r="AL359" s="71" t="s">
        <v>1090</v>
      </c>
      <c r="AM359" s="73"/>
      <c r="AN359" s="68"/>
      <c r="AO359" s="68"/>
      <c r="AP359" s="67" t="s">
        <v>1402</v>
      </c>
    </row>
    <row r="360" spans="2:42" s="18" customFormat="1" ht="331.5" customHeight="1" x14ac:dyDescent="0.25">
      <c r="B360" s="64" t="s">
        <v>2445</v>
      </c>
      <c r="C360" s="6" t="s">
        <v>2115</v>
      </c>
      <c r="D360" s="104">
        <v>43630</v>
      </c>
      <c r="E360" s="64" t="s">
        <v>1569</v>
      </c>
      <c r="F360" s="122" t="s">
        <v>2872</v>
      </c>
      <c r="G360" s="3" t="s">
        <v>866</v>
      </c>
      <c r="H360" s="3" t="s">
        <v>867</v>
      </c>
      <c r="I360" s="3" t="s">
        <v>868</v>
      </c>
      <c r="J360" s="26" t="s">
        <v>732</v>
      </c>
      <c r="K360" s="1">
        <v>1</v>
      </c>
      <c r="L360" s="42">
        <v>43668</v>
      </c>
      <c r="M360" s="42">
        <v>43830</v>
      </c>
      <c r="N360" s="4">
        <v>24</v>
      </c>
      <c r="O360" s="6" t="s">
        <v>61</v>
      </c>
      <c r="P360" s="6"/>
      <c r="Q360" s="188">
        <v>1</v>
      </c>
      <c r="R360" s="5" t="s">
        <v>4015</v>
      </c>
      <c r="S360" s="462">
        <f t="shared" si="6"/>
        <v>373</v>
      </c>
      <c r="T360" s="62" t="s">
        <v>1378</v>
      </c>
      <c r="U360" s="62" t="s">
        <v>1378</v>
      </c>
      <c r="V360" s="62" t="s">
        <v>1378</v>
      </c>
      <c r="W360" s="62" t="s">
        <v>1378</v>
      </c>
      <c r="X360" s="62" t="s">
        <v>1378</v>
      </c>
      <c r="Y360" s="11" t="s">
        <v>1378</v>
      </c>
      <c r="Z360" s="11" t="s">
        <v>1377</v>
      </c>
      <c r="AA360" s="3" t="s">
        <v>1381</v>
      </c>
      <c r="AB360" s="11" t="s">
        <v>1628</v>
      </c>
      <c r="AC360" s="11" t="s">
        <v>1749</v>
      </c>
      <c r="AD360" s="212" t="s">
        <v>1776</v>
      </c>
      <c r="AE360" s="11" t="s">
        <v>1855</v>
      </c>
      <c r="AF360" s="11" t="s">
        <v>2834</v>
      </c>
      <c r="AG360" s="13" t="s">
        <v>2880</v>
      </c>
      <c r="AH360" s="7" t="s">
        <v>3330</v>
      </c>
      <c r="AI360" s="7" t="s">
        <v>4103</v>
      </c>
      <c r="AJ360" s="675" t="s">
        <v>922</v>
      </c>
      <c r="AK360" s="364">
        <v>44202</v>
      </c>
      <c r="AL360" s="676" t="s">
        <v>1090</v>
      </c>
      <c r="AM360" s="683"/>
      <c r="AN360" s="677"/>
      <c r="AO360" s="677"/>
      <c r="AP360" s="678" t="s">
        <v>1402</v>
      </c>
    </row>
    <row r="361" spans="2:42" s="18" customFormat="1" ht="171.75" hidden="1" customHeight="1" x14ac:dyDescent="0.25">
      <c r="B361" s="64" t="s">
        <v>2446</v>
      </c>
      <c r="C361" s="59" t="s">
        <v>871</v>
      </c>
      <c r="D361" s="140">
        <v>43675</v>
      </c>
      <c r="E361" s="64" t="s">
        <v>1519</v>
      </c>
      <c r="F361" s="116" t="s">
        <v>1294</v>
      </c>
      <c r="G361" s="39" t="s">
        <v>869</v>
      </c>
      <c r="H361" s="31" t="s">
        <v>951</v>
      </c>
      <c r="I361" s="3" t="s">
        <v>952</v>
      </c>
      <c r="J361" s="39" t="s">
        <v>870</v>
      </c>
      <c r="K361" s="23">
        <v>1</v>
      </c>
      <c r="L361" s="52">
        <v>43724</v>
      </c>
      <c r="M361" s="52">
        <v>43819</v>
      </c>
      <c r="N361" s="23">
        <v>14</v>
      </c>
      <c r="O361" s="59" t="s">
        <v>838</v>
      </c>
      <c r="P361" s="61" t="s">
        <v>948</v>
      </c>
      <c r="Q361" s="188">
        <v>1</v>
      </c>
      <c r="R361" s="5"/>
      <c r="S361" s="462">
        <f t="shared" si="6"/>
        <v>0</v>
      </c>
      <c r="T361" s="61"/>
      <c r="U361" s="62" t="s">
        <v>1378</v>
      </c>
      <c r="V361" s="62" t="s">
        <v>1378</v>
      </c>
      <c r="W361" s="62" t="s">
        <v>1378</v>
      </c>
      <c r="X361" s="62" t="s">
        <v>1378</v>
      </c>
      <c r="Y361" s="11" t="s">
        <v>1378</v>
      </c>
      <c r="Z361" s="11" t="s">
        <v>1392</v>
      </c>
      <c r="AA361" s="3" t="s">
        <v>1381</v>
      </c>
      <c r="AB361" s="11" t="s">
        <v>982</v>
      </c>
      <c r="AC361" s="11" t="s">
        <v>1705</v>
      </c>
      <c r="AD361" s="11" t="s">
        <v>1938</v>
      </c>
      <c r="AE361" s="11" t="s">
        <v>1939</v>
      </c>
      <c r="AF361" s="335" t="s">
        <v>2920</v>
      </c>
      <c r="AG361" s="13" t="s">
        <v>2921</v>
      </c>
      <c r="AH361" s="13" t="s">
        <v>3314</v>
      </c>
      <c r="AI361" s="13" t="s">
        <v>3314</v>
      </c>
      <c r="AJ361" s="69" t="s">
        <v>1086</v>
      </c>
      <c r="AK361" s="70">
        <v>44130</v>
      </c>
      <c r="AL361" s="71" t="s">
        <v>1090</v>
      </c>
      <c r="AM361" s="73"/>
      <c r="AN361" s="68"/>
      <c r="AO361" s="68"/>
      <c r="AP361" s="67" t="s">
        <v>1402</v>
      </c>
    </row>
    <row r="362" spans="2:42" s="18" customFormat="1" ht="162.75" hidden="1" customHeight="1" x14ac:dyDescent="0.25">
      <c r="B362" s="64" t="s">
        <v>2447</v>
      </c>
      <c r="C362" s="59" t="s">
        <v>871</v>
      </c>
      <c r="D362" s="140">
        <v>43675</v>
      </c>
      <c r="E362" s="64" t="s">
        <v>1607</v>
      </c>
      <c r="F362" s="116" t="s">
        <v>1295</v>
      </c>
      <c r="G362" s="39" t="s">
        <v>869</v>
      </c>
      <c r="H362" s="31" t="s">
        <v>2922</v>
      </c>
      <c r="I362" s="3" t="s">
        <v>952</v>
      </c>
      <c r="J362" s="43" t="s">
        <v>870</v>
      </c>
      <c r="K362" s="22">
        <v>1</v>
      </c>
      <c r="L362" s="52">
        <v>43724</v>
      </c>
      <c r="M362" s="52">
        <v>43819</v>
      </c>
      <c r="N362" s="23">
        <v>14</v>
      </c>
      <c r="O362" s="59" t="s">
        <v>950</v>
      </c>
      <c r="P362" s="61" t="s">
        <v>949</v>
      </c>
      <c r="Q362" s="188">
        <v>1</v>
      </c>
      <c r="R362" s="5"/>
      <c r="S362" s="462">
        <f t="shared" si="6"/>
        <v>0</v>
      </c>
      <c r="T362" s="61"/>
      <c r="U362" s="62" t="s">
        <v>1378</v>
      </c>
      <c r="V362" s="62" t="s">
        <v>1378</v>
      </c>
      <c r="W362" s="62" t="s">
        <v>1378</v>
      </c>
      <c r="X362" s="62" t="s">
        <v>1378</v>
      </c>
      <c r="Y362" s="11" t="s">
        <v>1378</v>
      </c>
      <c r="Z362" s="11" t="s">
        <v>1392</v>
      </c>
      <c r="AA362" s="3" t="s">
        <v>1381</v>
      </c>
      <c r="AB362" s="11" t="s">
        <v>982</v>
      </c>
      <c r="AC362" s="11" t="s">
        <v>2923</v>
      </c>
      <c r="AD362" s="11" t="s">
        <v>2924</v>
      </c>
      <c r="AE362" s="11" t="s">
        <v>1939</v>
      </c>
      <c r="AF362" s="335" t="s">
        <v>2925</v>
      </c>
      <c r="AG362" s="13" t="s">
        <v>2921</v>
      </c>
      <c r="AH362" s="13" t="s">
        <v>3314</v>
      </c>
      <c r="AI362" s="13" t="s">
        <v>3314</v>
      </c>
      <c r="AJ362" s="69" t="s">
        <v>1086</v>
      </c>
      <c r="AK362" s="70">
        <v>44130</v>
      </c>
      <c r="AL362" s="71" t="s">
        <v>1090</v>
      </c>
      <c r="AM362" s="73"/>
      <c r="AN362" s="68"/>
      <c r="AO362" s="68"/>
      <c r="AP362" s="67" t="s">
        <v>1402</v>
      </c>
    </row>
    <row r="363" spans="2:42" s="18" customFormat="1" ht="398.25" hidden="1" customHeight="1" x14ac:dyDescent="0.25">
      <c r="B363" s="64" t="s">
        <v>2448</v>
      </c>
      <c r="C363" s="59" t="s">
        <v>2193</v>
      </c>
      <c r="D363" s="140">
        <v>43670</v>
      </c>
      <c r="E363" s="64" t="s">
        <v>1608</v>
      </c>
      <c r="F363" s="116" t="s">
        <v>2121</v>
      </c>
      <c r="G363" s="39" t="s">
        <v>872</v>
      </c>
      <c r="H363" s="31" t="s">
        <v>2926</v>
      </c>
      <c r="I363" s="54" t="s">
        <v>873</v>
      </c>
      <c r="J363" s="54" t="s">
        <v>874</v>
      </c>
      <c r="K363" s="47">
        <v>1</v>
      </c>
      <c r="L363" s="49">
        <v>43710</v>
      </c>
      <c r="M363" s="49">
        <v>43830</v>
      </c>
      <c r="N363" s="47">
        <v>18</v>
      </c>
      <c r="O363" s="6" t="s">
        <v>263</v>
      </c>
      <c r="P363" s="62"/>
      <c r="Q363" s="188">
        <v>1</v>
      </c>
      <c r="R363" s="5" t="s">
        <v>955</v>
      </c>
      <c r="S363" s="462">
        <f t="shared" si="6"/>
        <v>356</v>
      </c>
      <c r="T363" s="62"/>
      <c r="U363" s="62" t="s">
        <v>1378</v>
      </c>
      <c r="V363" s="62" t="s">
        <v>1378</v>
      </c>
      <c r="W363" s="62" t="s">
        <v>1378</v>
      </c>
      <c r="X363" s="62" t="s">
        <v>1378</v>
      </c>
      <c r="Y363" s="11" t="s">
        <v>1378</v>
      </c>
      <c r="Z363" s="11" t="s">
        <v>1391</v>
      </c>
      <c r="AA363" s="3" t="s">
        <v>1381</v>
      </c>
      <c r="AB363" s="25" t="s">
        <v>983</v>
      </c>
      <c r="AC363" s="25" t="s">
        <v>1619</v>
      </c>
      <c r="AD363" s="31" t="s">
        <v>2666</v>
      </c>
      <c r="AE363" s="31" t="s">
        <v>2678</v>
      </c>
      <c r="AF363" s="31" t="s">
        <v>2666</v>
      </c>
      <c r="AG363" s="12" t="s">
        <v>2678</v>
      </c>
      <c r="AH363" s="12" t="s">
        <v>2678</v>
      </c>
      <c r="AI363" s="12" t="s">
        <v>2678</v>
      </c>
      <c r="AJ363" s="69" t="s">
        <v>922</v>
      </c>
      <c r="AK363" s="70">
        <v>43851</v>
      </c>
      <c r="AL363" s="71" t="s">
        <v>1399</v>
      </c>
      <c r="AM363" s="70">
        <v>44183</v>
      </c>
      <c r="AN363" s="13" t="s">
        <v>4824</v>
      </c>
      <c r="AO363" s="68" t="s">
        <v>4821</v>
      </c>
      <c r="AP363" s="67" t="s">
        <v>2939</v>
      </c>
    </row>
    <row r="364" spans="2:42" s="18" customFormat="1" ht="280.5" customHeight="1" x14ac:dyDescent="0.25">
      <c r="B364" s="64" t="s">
        <v>2449</v>
      </c>
      <c r="C364" s="6" t="s">
        <v>2193</v>
      </c>
      <c r="D364" s="104">
        <v>43670</v>
      </c>
      <c r="E364" s="64" t="s">
        <v>1609</v>
      </c>
      <c r="F364" s="116" t="s">
        <v>3854</v>
      </c>
      <c r="G364" s="3" t="s">
        <v>1000</v>
      </c>
      <c r="H364" s="3" t="s">
        <v>875</v>
      </c>
      <c r="I364" s="3" t="s">
        <v>2927</v>
      </c>
      <c r="J364" s="3" t="s">
        <v>2928</v>
      </c>
      <c r="K364" s="41">
        <v>200</v>
      </c>
      <c r="L364" s="42">
        <v>43709</v>
      </c>
      <c r="M364" s="42">
        <v>44012</v>
      </c>
      <c r="N364" s="55">
        <v>43</v>
      </c>
      <c r="O364" s="63" t="s">
        <v>56</v>
      </c>
      <c r="P364" s="63"/>
      <c r="Q364" s="194">
        <v>105</v>
      </c>
      <c r="R364" s="5" t="s">
        <v>3856</v>
      </c>
      <c r="S364" s="462">
        <f t="shared" si="6"/>
        <v>361</v>
      </c>
      <c r="T364" s="63"/>
      <c r="U364" s="62" t="s">
        <v>1378</v>
      </c>
      <c r="V364" s="62" t="s">
        <v>1378</v>
      </c>
      <c r="W364" s="62" t="s">
        <v>1378</v>
      </c>
      <c r="X364" s="62" t="s">
        <v>1378</v>
      </c>
      <c r="Y364" s="11" t="s">
        <v>1378</v>
      </c>
      <c r="Z364" s="11" t="s">
        <v>1391</v>
      </c>
      <c r="AA364" s="3" t="s">
        <v>1381</v>
      </c>
      <c r="AB364" s="11" t="s">
        <v>1683</v>
      </c>
      <c r="AC364" s="11" t="s">
        <v>1873</v>
      </c>
      <c r="AD364" s="82" t="s">
        <v>1890</v>
      </c>
      <c r="AE364" s="46" t="s">
        <v>2915</v>
      </c>
      <c r="AF364" s="13" t="s">
        <v>2773</v>
      </c>
      <c r="AG364" s="13" t="s">
        <v>2916</v>
      </c>
      <c r="AH364" s="7" t="s">
        <v>3814</v>
      </c>
      <c r="AI364" s="7" t="s">
        <v>4835</v>
      </c>
      <c r="AJ364" s="675" t="s">
        <v>923</v>
      </c>
      <c r="AK364" s="364">
        <v>44217</v>
      </c>
      <c r="AL364" s="676" t="s">
        <v>1090</v>
      </c>
      <c r="AM364" s="683"/>
      <c r="AN364" s="677"/>
      <c r="AO364" s="677"/>
      <c r="AP364" s="678" t="s">
        <v>1402</v>
      </c>
    </row>
    <row r="365" spans="2:42" s="18" customFormat="1" ht="219.75" hidden="1" customHeight="1" x14ac:dyDescent="0.25">
      <c r="B365" s="175" t="s">
        <v>2450</v>
      </c>
      <c r="C365" s="59" t="s">
        <v>2193</v>
      </c>
      <c r="D365" s="140">
        <v>43670</v>
      </c>
      <c r="E365" s="64" t="s">
        <v>1609</v>
      </c>
      <c r="F365" s="116" t="s">
        <v>2122</v>
      </c>
      <c r="G365" s="11" t="s">
        <v>1000</v>
      </c>
      <c r="H365" s="11" t="s">
        <v>876</v>
      </c>
      <c r="I365" s="3" t="s">
        <v>877</v>
      </c>
      <c r="J365" s="11" t="s">
        <v>878</v>
      </c>
      <c r="K365" s="55">
        <v>2</v>
      </c>
      <c r="L365" s="49">
        <v>43709</v>
      </c>
      <c r="M365" s="49">
        <v>44012</v>
      </c>
      <c r="N365" s="55">
        <v>43</v>
      </c>
      <c r="O365" s="63" t="s">
        <v>29</v>
      </c>
      <c r="P365" s="63" t="s">
        <v>56</v>
      </c>
      <c r="Q365" s="188">
        <v>2</v>
      </c>
      <c r="R365" s="5" t="s">
        <v>1899</v>
      </c>
      <c r="S365" s="462">
        <f t="shared" si="6"/>
        <v>362</v>
      </c>
      <c r="T365" s="63"/>
      <c r="U365" s="62" t="s">
        <v>1378</v>
      </c>
      <c r="V365" s="62" t="s">
        <v>1378</v>
      </c>
      <c r="W365" s="62" t="s">
        <v>1378</v>
      </c>
      <c r="X365" s="62" t="s">
        <v>1378</v>
      </c>
      <c r="Y365" s="11" t="s">
        <v>1378</v>
      </c>
      <c r="Z365" s="11" t="s">
        <v>1391</v>
      </c>
      <c r="AA365" s="3" t="s">
        <v>1381</v>
      </c>
      <c r="AB365" s="11" t="s">
        <v>1684</v>
      </c>
      <c r="AC365" s="11" t="s">
        <v>1874</v>
      </c>
      <c r="AD365" s="82" t="s">
        <v>1891</v>
      </c>
      <c r="AE365" s="3" t="s">
        <v>2654</v>
      </c>
      <c r="AF365" s="18" t="s">
        <v>3315</v>
      </c>
      <c r="AG365" s="13" t="s">
        <v>3316</v>
      </c>
      <c r="AH365" s="13" t="s">
        <v>3316</v>
      </c>
      <c r="AI365" s="13" t="s">
        <v>3316</v>
      </c>
      <c r="AJ365" s="69" t="s">
        <v>922</v>
      </c>
      <c r="AK365" s="70">
        <v>44026</v>
      </c>
      <c r="AL365" s="71" t="s">
        <v>1090</v>
      </c>
      <c r="AM365" s="73"/>
      <c r="AN365" s="68"/>
      <c r="AO365" s="68"/>
      <c r="AP365" s="67" t="s">
        <v>1402</v>
      </c>
    </row>
    <row r="366" spans="2:42" s="18" customFormat="1" ht="333.75" customHeight="1" x14ac:dyDescent="0.25">
      <c r="B366" s="64" t="s">
        <v>2451</v>
      </c>
      <c r="C366" s="6" t="s">
        <v>2193</v>
      </c>
      <c r="D366" s="104">
        <v>43670</v>
      </c>
      <c r="E366" s="64" t="s">
        <v>1609</v>
      </c>
      <c r="F366" s="116" t="s">
        <v>2122</v>
      </c>
      <c r="G366" s="3" t="s">
        <v>1000</v>
      </c>
      <c r="H366" s="3" t="s">
        <v>879</v>
      </c>
      <c r="I366" s="3" t="s">
        <v>880</v>
      </c>
      <c r="J366" s="3" t="s">
        <v>1687</v>
      </c>
      <c r="K366" s="41">
        <v>40</v>
      </c>
      <c r="L366" s="42">
        <v>43709</v>
      </c>
      <c r="M366" s="42">
        <v>44012</v>
      </c>
      <c r="N366" s="55">
        <v>43</v>
      </c>
      <c r="O366" s="63" t="s">
        <v>56</v>
      </c>
      <c r="P366" s="63"/>
      <c r="Q366" s="194">
        <v>6</v>
      </c>
      <c r="R366" s="11" t="s">
        <v>3855</v>
      </c>
      <c r="S366" s="462">
        <f t="shared" si="6"/>
        <v>282</v>
      </c>
      <c r="T366" s="63"/>
      <c r="U366" s="62" t="s">
        <v>1378</v>
      </c>
      <c r="V366" s="62" t="s">
        <v>1378</v>
      </c>
      <c r="W366" s="62" t="s">
        <v>1378</v>
      </c>
      <c r="X366" s="62" t="s">
        <v>1378</v>
      </c>
      <c r="Y366" s="11" t="s">
        <v>1378</v>
      </c>
      <c r="Z366" s="11" t="s">
        <v>1391</v>
      </c>
      <c r="AA366" s="3" t="s">
        <v>1381</v>
      </c>
      <c r="AB366" s="11" t="s">
        <v>1675</v>
      </c>
      <c r="AC366" s="3" t="s">
        <v>1875</v>
      </c>
      <c r="AD366" s="82" t="s">
        <v>1892</v>
      </c>
      <c r="AE366" s="3" t="s">
        <v>2659</v>
      </c>
      <c r="AF366" s="82" t="s">
        <v>2774</v>
      </c>
      <c r="AG366" s="13" t="s">
        <v>2917</v>
      </c>
      <c r="AH366" s="7" t="s">
        <v>2774</v>
      </c>
      <c r="AI366" s="7" t="s">
        <v>4836</v>
      </c>
      <c r="AJ366" s="675" t="s">
        <v>923</v>
      </c>
      <c r="AK366" s="364">
        <v>44217</v>
      </c>
      <c r="AL366" s="676" t="s">
        <v>1090</v>
      </c>
      <c r="AM366" s="683"/>
      <c r="AN366" s="677"/>
      <c r="AO366" s="677"/>
      <c r="AP366" s="678" t="s">
        <v>1402</v>
      </c>
    </row>
    <row r="367" spans="2:42" s="18" customFormat="1" ht="409.6" customHeight="1" x14ac:dyDescent="0.25">
      <c r="B367" s="64" t="s">
        <v>2452</v>
      </c>
      <c r="C367" s="6" t="s">
        <v>2193</v>
      </c>
      <c r="D367" s="104">
        <v>43670</v>
      </c>
      <c r="E367" s="64" t="s">
        <v>1609</v>
      </c>
      <c r="F367" s="116" t="s">
        <v>2122</v>
      </c>
      <c r="G367" s="3" t="s">
        <v>1000</v>
      </c>
      <c r="H367" s="3" t="s">
        <v>879</v>
      </c>
      <c r="I367" s="3" t="s">
        <v>881</v>
      </c>
      <c r="J367" s="3" t="s">
        <v>882</v>
      </c>
      <c r="K367" s="41">
        <v>2</v>
      </c>
      <c r="L367" s="42">
        <v>43709</v>
      </c>
      <c r="M367" s="42">
        <v>44012</v>
      </c>
      <c r="N367" s="55">
        <v>43</v>
      </c>
      <c r="O367" s="63" t="s">
        <v>56</v>
      </c>
      <c r="P367" s="63"/>
      <c r="Q367" s="194">
        <v>2</v>
      </c>
      <c r="R367" s="5" t="s">
        <v>3857</v>
      </c>
      <c r="S367" s="462">
        <f t="shared" si="6"/>
        <v>250</v>
      </c>
      <c r="T367" s="63"/>
      <c r="U367" s="62" t="s">
        <v>1378</v>
      </c>
      <c r="V367" s="62" t="s">
        <v>1378</v>
      </c>
      <c r="W367" s="62" t="s">
        <v>1378</v>
      </c>
      <c r="X367" s="62" t="s">
        <v>1378</v>
      </c>
      <c r="Y367" s="11" t="s">
        <v>1378</v>
      </c>
      <c r="Z367" s="11" t="s">
        <v>1391</v>
      </c>
      <c r="AA367" s="3" t="s">
        <v>1381</v>
      </c>
      <c r="AB367" s="11" t="s">
        <v>1676</v>
      </c>
      <c r="AC367" s="11" t="s">
        <v>1876</v>
      </c>
      <c r="AD367" s="82" t="s">
        <v>1893</v>
      </c>
      <c r="AE367" s="11" t="s">
        <v>1903</v>
      </c>
      <c r="AF367" s="13" t="s">
        <v>2775</v>
      </c>
      <c r="AG367" s="13" t="s">
        <v>2918</v>
      </c>
      <c r="AH367" s="7" t="s">
        <v>3815</v>
      </c>
      <c r="AI367" s="459" t="s">
        <v>3968</v>
      </c>
      <c r="AJ367" s="675" t="s">
        <v>923</v>
      </c>
      <c r="AK367" s="364">
        <v>44217</v>
      </c>
      <c r="AL367" s="676" t="s">
        <v>1090</v>
      </c>
      <c r="AM367" s="683"/>
      <c r="AN367" s="677"/>
      <c r="AO367" s="677"/>
      <c r="AP367" s="678" t="s">
        <v>1402</v>
      </c>
    </row>
    <row r="368" spans="2:42" s="18" customFormat="1" ht="409.6" customHeight="1" x14ac:dyDescent="0.25">
      <c r="B368" s="64" t="s">
        <v>2453</v>
      </c>
      <c r="C368" s="6" t="s">
        <v>2193</v>
      </c>
      <c r="D368" s="104">
        <v>43670</v>
      </c>
      <c r="E368" s="64" t="s">
        <v>1609</v>
      </c>
      <c r="F368" s="116" t="s">
        <v>2122</v>
      </c>
      <c r="G368" s="3" t="s">
        <v>1000</v>
      </c>
      <c r="H368" s="3" t="s">
        <v>883</v>
      </c>
      <c r="I368" s="3" t="s">
        <v>884</v>
      </c>
      <c r="J368" s="3" t="s">
        <v>885</v>
      </c>
      <c r="K368" s="41">
        <v>2</v>
      </c>
      <c r="L368" s="42">
        <v>43709</v>
      </c>
      <c r="M368" s="42">
        <v>44012</v>
      </c>
      <c r="N368" s="55">
        <v>43</v>
      </c>
      <c r="O368" s="63" t="s">
        <v>56</v>
      </c>
      <c r="P368" s="63"/>
      <c r="Q368" s="195">
        <v>0.8</v>
      </c>
      <c r="R368" s="5" t="s">
        <v>3913</v>
      </c>
      <c r="S368" s="462">
        <f t="shared" si="6"/>
        <v>311</v>
      </c>
      <c r="T368" s="63"/>
      <c r="U368" s="62" t="s">
        <v>1378</v>
      </c>
      <c r="V368" s="62" t="s">
        <v>1378</v>
      </c>
      <c r="W368" s="62" t="s">
        <v>1378</v>
      </c>
      <c r="X368" s="62" t="s">
        <v>1378</v>
      </c>
      <c r="Y368" s="11" t="s">
        <v>1378</v>
      </c>
      <c r="Z368" s="11" t="s">
        <v>1391</v>
      </c>
      <c r="AA368" s="3" t="s">
        <v>1381</v>
      </c>
      <c r="AB368" s="11" t="s">
        <v>1677</v>
      </c>
      <c r="AC368" s="11" t="s">
        <v>1877</v>
      </c>
      <c r="AD368" s="82" t="s">
        <v>1894</v>
      </c>
      <c r="AE368" s="11" t="s">
        <v>1904</v>
      </c>
      <c r="AF368" s="69" t="s">
        <v>2776</v>
      </c>
      <c r="AG368" s="13" t="s">
        <v>2933</v>
      </c>
      <c r="AH368" s="7" t="s">
        <v>3816</v>
      </c>
      <c r="AI368" s="7" t="s">
        <v>4837</v>
      </c>
      <c r="AJ368" s="675" t="s">
        <v>923</v>
      </c>
      <c r="AK368" s="364">
        <v>44217</v>
      </c>
      <c r="AL368" s="676" t="s">
        <v>1090</v>
      </c>
      <c r="AM368" s="683"/>
      <c r="AN368" s="677"/>
      <c r="AO368" s="677"/>
      <c r="AP368" s="678" t="s">
        <v>1402</v>
      </c>
    </row>
    <row r="369" spans="2:272" s="18" customFormat="1" ht="389.25" customHeight="1" x14ac:dyDescent="0.25">
      <c r="B369" s="64" t="s">
        <v>2454</v>
      </c>
      <c r="C369" s="6" t="s">
        <v>2193</v>
      </c>
      <c r="D369" s="104">
        <v>43670</v>
      </c>
      <c r="E369" s="64" t="s">
        <v>1609</v>
      </c>
      <c r="F369" s="116" t="s">
        <v>2122</v>
      </c>
      <c r="G369" s="3" t="s">
        <v>1000</v>
      </c>
      <c r="H369" s="3" t="s">
        <v>883</v>
      </c>
      <c r="I369" s="3" t="s">
        <v>877</v>
      </c>
      <c r="J369" s="3" t="s">
        <v>886</v>
      </c>
      <c r="K369" s="41">
        <v>2</v>
      </c>
      <c r="L369" s="42">
        <v>43709</v>
      </c>
      <c r="M369" s="42">
        <v>44012</v>
      </c>
      <c r="N369" s="55">
        <v>43</v>
      </c>
      <c r="O369" s="63" t="s">
        <v>56</v>
      </c>
      <c r="P369" s="63"/>
      <c r="Q369" s="194">
        <v>1</v>
      </c>
      <c r="R369" s="5" t="s">
        <v>3858</v>
      </c>
      <c r="S369" s="462">
        <f t="shared" si="6"/>
        <v>320</v>
      </c>
      <c r="T369" s="63"/>
      <c r="U369" s="62" t="s">
        <v>1378</v>
      </c>
      <c r="V369" s="62" t="s">
        <v>1378</v>
      </c>
      <c r="W369" s="62" t="s">
        <v>1378</v>
      </c>
      <c r="X369" s="62" t="s">
        <v>1378</v>
      </c>
      <c r="Y369" s="11" t="s">
        <v>1378</v>
      </c>
      <c r="Z369" s="11" t="s">
        <v>1391</v>
      </c>
      <c r="AA369" s="3" t="s">
        <v>1381</v>
      </c>
      <c r="AB369" s="11" t="s">
        <v>1677</v>
      </c>
      <c r="AC369" s="5" t="s">
        <v>1878</v>
      </c>
      <c r="AD369" s="13" t="s">
        <v>1895</v>
      </c>
      <c r="AE369" s="11" t="s">
        <v>1905</v>
      </c>
      <c r="AF369" s="69" t="s">
        <v>2776</v>
      </c>
      <c r="AG369" s="69" t="s">
        <v>2934</v>
      </c>
      <c r="AH369" s="7" t="s">
        <v>3816</v>
      </c>
      <c r="AI369" s="675" t="s">
        <v>4838</v>
      </c>
      <c r="AJ369" s="675" t="s">
        <v>923</v>
      </c>
      <c r="AK369" s="364">
        <v>44217</v>
      </c>
      <c r="AL369" s="676" t="s">
        <v>1090</v>
      </c>
      <c r="AM369" s="683"/>
      <c r="AN369" s="677"/>
      <c r="AO369" s="677"/>
      <c r="AP369" s="678" t="s">
        <v>1402</v>
      </c>
    </row>
    <row r="370" spans="2:272" s="18" customFormat="1" ht="388.5" hidden="1" customHeight="1" x14ac:dyDescent="0.25">
      <c r="B370" s="64" t="s">
        <v>2455</v>
      </c>
      <c r="C370" s="59" t="s">
        <v>2193</v>
      </c>
      <c r="D370" s="140">
        <v>43670</v>
      </c>
      <c r="E370" s="64" t="s">
        <v>1609</v>
      </c>
      <c r="F370" s="116" t="s">
        <v>2122</v>
      </c>
      <c r="G370" s="11" t="s">
        <v>1000</v>
      </c>
      <c r="H370" s="11" t="s">
        <v>887</v>
      </c>
      <c r="I370" s="3" t="s">
        <v>888</v>
      </c>
      <c r="J370" s="11" t="s">
        <v>889</v>
      </c>
      <c r="K370" s="55">
        <v>3</v>
      </c>
      <c r="L370" s="49">
        <v>43709</v>
      </c>
      <c r="M370" s="49">
        <v>44012</v>
      </c>
      <c r="N370" s="55">
        <v>43</v>
      </c>
      <c r="O370" s="63" t="s">
        <v>29</v>
      </c>
      <c r="P370" s="63" t="s">
        <v>56</v>
      </c>
      <c r="Q370" s="188">
        <v>3</v>
      </c>
      <c r="R370" s="5" t="s">
        <v>1900</v>
      </c>
      <c r="S370" s="462">
        <f t="shared" si="6"/>
        <v>226</v>
      </c>
      <c r="T370" s="63"/>
      <c r="U370" s="62" t="s">
        <v>1378</v>
      </c>
      <c r="V370" s="62" t="s">
        <v>1378</v>
      </c>
      <c r="W370" s="62" t="s">
        <v>1378</v>
      </c>
      <c r="X370" s="62" t="s">
        <v>1378</v>
      </c>
      <c r="Y370" s="11" t="s">
        <v>1378</v>
      </c>
      <c r="Z370" s="11" t="s">
        <v>1391</v>
      </c>
      <c r="AA370" s="3" t="s">
        <v>1381</v>
      </c>
      <c r="AB370" s="11" t="s">
        <v>1678</v>
      </c>
      <c r="AC370" s="11" t="s">
        <v>1879</v>
      </c>
      <c r="AD370" s="82" t="s">
        <v>1896</v>
      </c>
      <c r="AE370" s="11" t="s">
        <v>2655</v>
      </c>
      <c r="AF370" s="18" t="s">
        <v>3315</v>
      </c>
      <c r="AG370" s="13" t="s">
        <v>3316</v>
      </c>
      <c r="AH370" s="13" t="s">
        <v>3316</v>
      </c>
      <c r="AI370" s="13" t="s">
        <v>3316</v>
      </c>
      <c r="AJ370" s="69" t="s">
        <v>922</v>
      </c>
      <c r="AK370" s="70">
        <v>44026</v>
      </c>
      <c r="AL370" s="71" t="s">
        <v>1090</v>
      </c>
      <c r="AM370" s="73"/>
      <c r="AN370" s="68"/>
      <c r="AO370" s="68"/>
      <c r="AP370" s="67" t="s">
        <v>1402</v>
      </c>
    </row>
    <row r="371" spans="2:272" s="18" customFormat="1" ht="227.25" hidden="1" customHeight="1" x14ac:dyDescent="0.25">
      <c r="B371" s="64" t="s">
        <v>2456</v>
      </c>
      <c r="C371" s="59" t="s">
        <v>2193</v>
      </c>
      <c r="D371" s="140">
        <v>43670</v>
      </c>
      <c r="E371" s="64" t="s">
        <v>1609</v>
      </c>
      <c r="F371" s="116" t="s">
        <v>2122</v>
      </c>
      <c r="G371" s="11" t="s">
        <v>1000</v>
      </c>
      <c r="H371" s="11" t="s">
        <v>887</v>
      </c>
      <c r="I371" s="3" t="s">
        <v>877</v>
      </c>
      <c r="J371" s="11" t="s">
        <v>890</v>
      </c>
      <c r="K371" s="55">
        <v>2</v>
      </c>
      <c r="L371" s="49">
        <v>43709</v>
      </c>
      <c r="M371" s="49">
        <v>44012</v>
      </c>
      <c r="N371" s="55">
        <v>43</v>
      </c>
      <c r="O371" s="63" t="s">
        <v>56</v>
      </c>
      <c r="P371" s="63"/>
      <c r="Q371" s="189">
        <v>2</v>
      </c>
      <c r="R371" s="5"/>
      <c r="S371" s="462">
        <f t="shared" si="6"/>
        <v>0</v>
      </c>
      <c r="T371" s="63"/>
      <c r="U371" s="62" t="s">
        <v>1378</v>
      </c>
      <c r="V371" s="62" t="s">
        <v>1378</v>
      </c>
      <c r="W371" s="62" t="s">
        <v>1378</v>
      </c>
      <c r="X371" s="62" t="s">
        <v>1378</v>
      </c>
      <c r="Y371" s="11" t="s">
        <v>1378</v>
      </c>
      <c r="Z371" s="11" t="s">
        <v>1391</v>
      </c>
      <c r="AA371" s="3" t="s">
        <v>1381</v>
      </c>
      <c r="AB371" s="11" t="s">
        <v>1676</v>
      </c>
      <c r="AC371" s="11" t="s">
        <v>1888</v>
      </c>
      <c r="AD371" s="82" t="s">
        <v>1916</v>
      </c>
      <c r="AE371" s="11" t="s">
        <v>2656</v>
      </c>
      <c r="AF371" s="13" t="s">
        <v>2776</v>
      </c>
      <c r="AG371" s="13" t="s">
        <v>2935</v>
      </c>
      <c r="AH371" s="13" t="s">
        <v>3314</v>
      </c>
      <c r="AI371" s="13" t="s">
        <v>3314</v>
      </c>
      <c r="AJ371" s="69" t="s">
        <v>1086</v>
      </c>
      <c r="AK371" s="70">
        <v>44125</v>
      </c>
      <c r="AL371" s="71" t="s">
        <v>1090</v>
      </c>
      <c r="AM371" s="73"/>
      <c r="AN371" s="68"/>
      <c r="AO371" s="68"/>
      <c r="AP371" s="67" t="s">
        <v>1402</v>
      </c>
    </row>
    <row r="372" spans="2:272" s="18" customFormat="1" ht="409.6" hidden="1" customHeight="1" x14ac:dyDescent="0.25">
      <c r="B372" s="64" t="s">
        <v>2457</v>
      </c>
      <c r="C372" s="59" t="s">
        <v>2193</v>
      </c>
      <c r="D372" s="140">
        <v>43670</v>
      </c>
      <c r="E372" s="64" t="s">
        <v>1610</v>
      </c>
      <c r="F372" s="116" t="s">
        <v>2120</v>
      </c>
      <c r="G372" s="39" t="s">
        <v>891</v>
      </c>
      <c r="H372" s="53" t="s">
        <v>892</v>
      </c>
      <c r="I372" s="54" t="s">
        <v>893</v>
      </c>
      <c r="J372" s="31" t="s">
        <v>894</v>
      </c>
      <c r="K372" s="23">
        <v>3</v>
      </c>
      <c r="L372" s="49">
        <v>43710</v>
      </c>
      <c r="M372" s="49">
        <v>43784</v>
      </c>
      <c r="N372" s="47">
        <v>11</v>
      </c>
      <c r="O372" s="62" t="s">
        <v>895</v>
      </c>
      <c r="P372" s="62"/>
      <c r="Q372" s="188">
        <v>3</v>
      </c>
      <c r="R372" s="5" t="s">
        <v>1940</v>
      </c>
      <c r="S372" s="462">
        <f t="shared" si="6"/>
        <v>162</v>
      </c>
      <c r="T372" s="62" t="s">
        <v>1378</v>
      </c>
      <c r="U372" s="62" t="s">
        <v>1378</v>
      </c>
      <c r="V372" s="62" t="s">
        <v>1378</v>
      </c>
      <c r="W372" s="62" t="s">
        <v>1378</v>
      </c>
      <c r="X372" s="62" t="s">
        <v>1378</v>
      </c>
      <c r="Y372" s="11" t="s">
        <v>1378</v>
      </c>
      <c r="Z372" s="11" t="s">
        <v>1391</v>
      </c>
      <c r="AA372" s="3" t="s">
        <v>1381</v>
      </c>
      <c r="AB372" s="53" t="s">
        <v>975</v>
      </c>
      <c r="AC372" s="11" t="s">
        <v>1701</v>
      </c>
      <c r="AD372" s="11" t="s">
        <v>1926</v>
      </c>
      <c r="AE372" s="11" t="s">
        <v>2653</v>
      </c>
      <c r="AF372" s="18" t="s">
        <v>2668</v>
      </c>
      <c r="AG372" s="13" t="s">
        <v>2664</v>
      </c>
      <c r="AH372" s="13" t="s">
        <v>2664</v>
      </c>
      <c r="AI372" s="13" t="s">
        <v>2664</v>
      </c>
      <c r="AJ372" s="69" t="s">
        <v>922</v>
      </c>
      <c r="AK372" s="70">
        <v>44033</v>
      </c>
      <c r="AL372" s="71" t="s">
        <v>1090</v>
      </c>
      <c r="AM372" s="73"/>
      <c r="AN372" s="68"/>
      <c r="AO372" s="68"/>
      <c r="AP372" s="67" t="s">
        <v>1402</v>
      </c>
    </row>
    <row r="373" spans="2:272" s="18" customFormat="1" ht="409.6" hidden="1" customHeight="1" x14ac:dyDescent="0.25">
      <c r="B373" s="64" t="s">
        <v>2458</v>
      </c>
      <c r="C373" s="59" t="s">
        <v>2193</v>
      </c>
      <c r="D373" s="140">
        <v>43670</v>
      </c>
      <c r="E373" s="64" t="s">
        <v>1610</v>
      </c>
      <c r="F373" s="116" t="s">
        <v>2120</v>
      </c>
      <c r="G373" s="39" t="s">
        <v>891</v>
      </c>
      <c r="H373" s="31" t="s">
        <v>896</v>
      </c>
      <c r="I373" s="3" t="s">
        <v>897</v>
      </c>
      <c r="J373" s="39" t="s">
        <v>898</v>
      </c>
      <c r="K373" s="56">
        <v>1</v>
      </c>
      <c r="L373" s="49">
        <v>43787</v>
      </c>
      <c r="M373" s="49">
        <v>43830</v>
      </c>
      <c r="N373" s="47">
        <v>7</v>
      </c>
      <c r="O373" s="62" t="s">
        <v>895</v>
      </c>
      <c r="P373" s="62"/>
      <c r="Q373" s="300">
        <v>1</v>
      </c>
      <c r="R373" s="5" t="s">
        <v>4040</v>
      </c>
      <c r="S373" s="462">
        <f t="shared" si="6"/>
        <v>342</v>
      </c>
      <c r="T373" s="62" t="s">
        <v>1378</v>
      </c>
      <c r="U373" s="62" t="s">
        <v>1378</v>
      </c>
      <c r="V373" s="62" t="s">
        <v>1378</v>
      </c>
      <c r="W373" s="62" t="s">
        <v>1378</v>
      </c>
      <c r="X373" s="62" t="s">
        <v>1378</v>
      </c>
      <c r="Y373" s="11" t="s">
        <v>1378</v>
      </c>
      <c r="Z373" s="11" t="s">
        <v>1391</v>
      </c>
      <c r="AA373" s="3" t="s">
        <v>1381</v>
      </c>
      <c r="AB373" s="39" t="s">
        <v>1114</v>
      </c>
      <c r="AC373" s="11" t="s">
        <v>1701</v>
      </c>
      <c r="AD373" s="11" t="s">
        <v>1927</v>
      </c>
      <c r="AE373" s="218" t="s">
        <v>1956</v>
      </c>
      <c r="AF373" s="3" t="s">
        <v>2683</v>
      </c>
      <c r="AG373" s="355" t="s">
        <v>2682</v>
      </c>
      <c r="AH373" s="12" t="s">
        <v>3322</v>
      </c>
      <c r="AI373" s="12" t="s">
        <v>3322</v>
      </c>
      <c r="AJ373" s="69" t="s">
        <v>2132</v>
      </c>
      <c r="AK373" s="70">
        <v>44070</v>
      </c>
      <c r="AL373" s="71" t="s">
        <v>2661</v>
      </c>
      <c r="AM373" s="70">
        <v>44074</v>
      </c>
      <c r="AN373" s="355" t="s">
        <v>2657</v>
      </c>
      <c r="AO373" s="68" t="s">
        <v>2131</v>
      </c>
      <c r="AP373" s="69" t="s">
        <v>2940</v>
      </c>
    </row>
    <row r="374" spans="2:272" s="18" customFormat="1" ht="409.6" customHeight="1" x14ac:dyDescent="0.25">
      <c r="B374" s="64" t="s">
        <v>2458</v>
      </c>
      <c r="C374" s="6" t="s">
        <v>2193</v>
      </c>
      <c r="D374" s="104">
        <v>43670</v>
      </c>
      <c r="E374" s="64" t="s">
        <v>1610</v>
      </c>
      <c r="F374" s="116" t="s">
        <v>2120</v>
      </c>
      <c r="G374" s="3" t="s">
        <v>891</v>
      </c>
      <c r="H374" s="258" t="s">
        <v>2163</v>
      </c>
      <c r="I374" s="258" t="s">
        <v>2164</v>
      </c>
      <c r="J374" s="258" t="s">
        <v>738</v>
      </c>
      <c r="K374" s="256">
        <v>1</v>
      </c>
      <c r="L374" s="257">
        <v>43922</v>
      </c>
      <c r="M374" s="257">
        <v>44439</v>
      </c>
      <c r="N374" s="47">
        <v>7</v>
      </c>
      <c r="O374" s="63" t="s">
        <v>895</v>
      </c>
      <c r="P374" s="63"/>
      <c r="Q374" s="196">
        <v>0</v>
      </c>
      <c r="R374" s="5" t="s">
        <v>3802</v>
      </c>
      <c r="S374" s="462">
        <f t="shared" si="6"/>
        <v>181</v>
      </c>
      <c r="T374" s="62" t="s">
        <v>1378</v>
      </c>
      <c r="U374" s="62" t="s">
        <v>1378</v>
      </c>
      <c r="V374" s="62" t="s">
        <v>1378</v>
      </c>
      <c r="W374" s="62" t="s">
        <v>1378</v>
      </c>
      <c r="X374" s="62" t="s">
        <v>1378</v>
      </c>
      <c r="Y374" s="11" t="s">
        <v>1378</v>
      </c>
      <c r="Z374" s="11" t="s">
        <v>1391</v>
      </c>
      <c r="AA374" s="11" t="s">
        <v>1378</v>
      </c>
      <c r="AB374" s="11" t="s">
        <v>1378</v>
      </c>
      <c r="AC374" s="11" t="s">
        <v>1378</v>
      </c>
      <c r="AD374" s="11"/>
      <c r="AE374" s="11" t="s">
        <v>1378</v>
      </c>
      <c r="AF374" s="3" t="s">
        <v>2755</v>
      </c>
      <c r="AG374" s="361" t="s">
        <v>3311</v>
      </c>
      <c r="AH374" s="679" t="s">
        <v>3739</v>
      </c>
      <c r="AI374" s="679" t="s">
        <v>3757</v>
      </c>
      <c r="AJ374" s="675" t="s">
        <v>924</v>
      </c>
      <c r="AK374" s="364">
        <v>44216</v>
      </c>
      <c r="AL374" s="676" t="s">
        <v>1090</v>
      </c>
      <c r="AM374" s="683"/>
      <c r="AN374" s="677"/>
      <c r="AO374" s="677"/>
      <c r="AP374" s="678" t="s">
        <v>1402</v>
      </c>
    </row>
    <row r="375" spans="2:272" s="18" customFormat="1" ht="409.5" customHeight="1" x14ac:dyDescent="0.25">
      <c r="B375" s="64" t="s">
        <v>2459</v>
      </c>
      <c r="C375" s="275" t="s">
        <v>2193</v>
      </c>
      <c r="D375" s="699">
        <v>43670</v>
      </c>
      <c r="E375" s="64" t="s">
        <v>1611</v>
      </c>
      <c r="F375" s="378" t="s">
        <v>2123</v>
      </c>
      <c r="G375" s="260" t="s">
        <v>899</v>
      </c>
      <c r="H375" s="261" t="s">
        <v>900</v>
      </c>
      <c r="I375" s="261" t="s">
        <v>3755</v>
      </c>
      <c r="J375" s="261" t="s">
        <v>894</v>
      </c>
      <c r="K375" s="700">
        <v>10</v>
      </c>
      <c r="L375" s="273">
        <v>43710</v>
      </c>
      <c r="M375" s="273">
        <v>43830</v>
      </c>
      <c r="N375" s="262">
        <v>18</v>
      </c>
      <c r="O375" s="276" t="s">
        <v>895</v>
      </c>
      <c r="P375" s="276"/>
      <c r="Q375" s="263">
        <v>4</v>
      </c>
      <c r="R375" s="264" t="s">
        <v>3768</v>
      </c>
      <c r="S375" s="462">
        <f t="shared" si="6"/>
        <v>369</v>
      </c>
      <c r="T375" s="267" t="s">
        <v>1378</v>
      </c>
      <c r="U375" s="267" t="s">
        <v>1378</v>
      </c>
      <c r="V375" s="267" t="s">
        <v>1378</v>
      </c>
      <c r="W375" s="267" t="s">
        <v>1378</v>
      </c>
      <c r="X375" s="267" t="s">
        <v>1378</v>
      </c>
      <c r="Y375" s="268" t="s">
        <v>1378</v>
      </c>
      <c r="Z375" s="268" t="s">
        <v>1391</v>
      </c>
      <c r="AA375" s="260" t="s">
        <v>1381</v>
      </c>
      <c r="AB375" s="269" t="s">
        <v>1115</v>
      </c>
      <c r="AC375" s="268" t="s">
        <v>1701</v>
      </c>
      <c r="AD375" s="268" t="s">
        <v>1928</v>
      </c>
      <c r="AE375" s="268" t="s">
        <v>2652</v>
      </c>
      <c r="AF375" s="301" t="s">
        <v>2756</v>
      </c>
      <c r="AG375" s="362" t="s">
        <v>2919</v>
      </c>
      <c r="AH375" s="686" t="s">
        <v>3756</v>
      </c>
      <c r="AI375" s="687" t="s">
        <v>4839</v>
      </c>
      <c r="AJ375" s="675" t="s">
        <v>923</v>
      </c>
      <c r="AK375" s="364">
        <v>44216</v>
      </c>
      <c r="AL375" s="676" t="s">
        <v>1399</v>
      </c>
      <c r="AM375" s="364">
        <v>44183</v>
      </c>
      <c r="AN375" s="7" t="s">
        <v>4822</v>
      </c>
      <c r="AO375" s="677" t="s">
        <v>4821</v>
      </c>
      <c r="AP375" s="678" t="s">
        <v>1402</v>
      </c>
    </row>
    <row r="376" spans="2:272" s="18" customFormat="1" ht="293.25" customHeight="1" x14ac:dyDescent="0.25">
      <c r="B376" s="64" t="s">
        <v>2460</v>
      </c>
      <c r="C376" s="6" t="s">
        <v>2193</v>
      </c>
      <c r="D376" s="104">
        <v>43670</v>
      </c>
      <c r="E376" s="64" t="s">
        <v>1611</v>
      </c>
      <c r="F376" s="116" t="s">
        <v>2123</v>
      </c>
      <c r="G376" s="3" t="s">
        <v>899</v>
      </c>
      <c r="H376" s="54" t="s">
        <v>901</v>
      </c>
      <c r="I376" s="54" t="s">
        <v>902</v>
      </c>
      <c r="J376" s="54" t="s">
        <v>894</v>
      </c>
      <c r="K376" s="701">
        <v>10</v>
      </c>
      <c r="L376" s="42">
        <v>43831</v>
      </c>
      <c r="M376" s="42">
        <v>44012</v>
      </c>
      <c r="N376" s="47">
        <v>27</v>
      </c>
      <c r="O376" s="63" t="s">
        <v>895</v>
      </c>
      <c r="P376" s="63"/>
      <c r="Q376" s="194">
        <v>0</v>
      </c>
      <c r="R376" s="5" t="s">
        <v>3769</v>
      </c>
      <c r="S376" s="462">
        <f t="shared" si="6"/>
        <v>376</v>
      </c>
      <c r="T376" s="62"/>
      <c r="U376" s="62" t="s">
        <v>1378</v>
      </c>
      <c r="V376" s="62" t="s">
        <v>1378</v>
      </c>
      <c r="W376" s="62" t="s">
        <v>1378</v>
      </c>
      <c r="X376" s="62" t="s">
        <v>1378</v>
      </c>
      <c r="Y376" s="11" t="s">
        <v>1378</v>
      </c>
      <c r="Z376" s="11" t="s">
        <v>1391</v>
      </c>
      <c r="AA376" s="3" t="s">
        <v>1381</v>
      </c>
      <c r="AB376" s="53" t="s">
        <v>2660</v>
      </c>
      <c r="AC376" s="11" t="s">
        <v>1702</v>
      </c>
      <c r="AD376" s="11" t="s">
        <v>1929</v>
      </c>
      <c r="AE376" s="11" t="s">
        <v>2658</v>
      </c>
      <c r="AF376" s="302" t="s">
        <v>2757</v>
      </c>
      <c r="AG376" s="13" t="s">
        <v>2762</v>
      </c>
      <c r="AH376" s="7" t="s">
        <v>3740</v>
      </c>
      <c r="AI376" s="7" t="s">
        <v>4840</v>
      </c>
      <c r="AJ376" s="675" t="s">
        <v>923</v>
      </c>
      <c r="AK376" s="364">
        <v>44216</v>
      </c>
      <c r="AL376" s="676" t="s">
        <v>1399</v>
      </c>
      <c r="AM376" s="364">
        <v>44183</v>
      </c>
      <c r="AN376" s="7" t="s">
        <v>4822</v>
      </c>
      <c r="AO376" s="677" t="s">
        <v>4821</v>
      </c>
      <c r="AP376" s="678" t="s">
        <v>1402</v>
      </c>
    </row>
    <row r="377" spans="2:272" s="18" customFormat="1" ht="148.5" hidden="1" customHeight="1" x14ac:dyDescent="0.25">
      <c r="B377" s="64" t="s">
        <v>2461</v>
      </c>
      <c r="C377" s="285" t="s">
        <v>2193</v>
      </c>
      <c r="D377" s="286">
        <v>43670</v>
      </c>
      <c r="E377" s="64" t="s">
        <v>1612</v>
      </c>
      <c r="F377" s="379" t="s">
        <v>2124</v>
      </c>
      <c r="G377" s="281" t="s">
        <v>903</v>
      </c>
      <c r="H377" s="281" t="s">
        <v>904</v>
      </c>
      <c r="I377" s="282" t="s">
        <v>905</v>
      </c>
      <c r="J377" s="282" t="s">
        <v>906</v>
      </c>
      <c r="K377" s="207">
        <v>1</v>
      </c>
      <c r="L377" s="283">
        <v>43689</v>
      </c>
      <c r="M377" s="283">
        <v>43714</v>
      </c>
      <c r="N377" s="207">
        <v>4</v>
      </c>
      <c r="O377" s="171" t="s">
        <v>16</v>
      </c>
      <c r="P377" s="285" t="s">
        <v>681</v>
      </c>
      <c r="Q377" s="284">
        <v>1</v>
      </c>
      <c r="R377" s="168" t="s">
        <v>928</v>
      </c>
      <c r="S377" s="462">
        <f t="shared" si="6"/>
        <v>233</v>
      </c>
      <c r="T377" s="285"/>
      <c r="U377" s="287" t="s">
        <v>1378</v>
      </c>
      <c r="V377" s="287" t="s">
        <v>1378</v>
      </c>
      <c r="W377" s="287" t="s">
        <v>1378</v>
      </c>
      <c r="X377" s="287" t="s">
        <v>1378</v>
      </c>
      <c r="Y377" s="172" t="s">
        <v>1378</v>
      </c>
      <c r="Z377" s="172" t="s">
        <v>1391</v>
      </c>
      <c r="AA377" s="282" t="s">
        <v>1381</v>
      </c>
      <c r="AB377" s="282" t="s">
        <v>1413</v>
      </c>
      <c r="AC377" s="282" t="s">
        <v>1619</v>
      </c>
      <c r="AD377" s="288" t="s">
        <v>2666</v>
      </c>
      <c r="AE377" s="288" t="s">
        <v>2678</v>
      </c>
      <c r="AF377" s="31" t="s">
        <v>2666</v>
      </c>
      <c r="AG377" s="12" t="s">
        <v>2678</v>
      </c>
      <c r="AH377" s="12" t="s">
        <v>2678</v>
      </c>
      <c r="AI377" s="12" t="s">
        <v>2678</v>
      </c>
      <c r="AJ377" s="69" t="s">
        <v>922</v>
      </c>
      <c r="AK377" s="70">
        <v>43829</v>
      </c>
      <c r="AL377" s="71" t="s">
        <v>1399</v>
      </c>
      <c r="AM377" s="70">
        <v>44183</v>
      </c>
      <c r="AN377" s="13" t="s">
        <v>4823</v>
      </c>
      <c r="AO377" s="68" t="s">
        <v>4821</v>
      </c>
      <c r="AP377" s="67" t="s">
        <v>2939</v>
      </c>
    </row>
    <row r="378" spans="2:272" s="18" customFormat="1" ht="136.5" hidden="1" customHeight="1" x14ac:dyDescent="0.25">
      <c r="B378" s="64" t="s">
        <v>2462</v>
      </c>
      <c r="C378" s="265" t="s">
        <v>2193</v>
      </c>
      <c r="D378" s="266">
        <v>43670</v>
      </c>
      <c r="E378" s="64" t="s">
        <v>1612</v>
      </c>
      <c r="F378" s="378" t="s">
        <v>2124</v>
      </c>
      <c r="G378" s="270" t="s">
        <v>903</v>
      </c>
      <c r="H378" s="271" t="s">
        <v>907</v>
      </c>
      <c r="I378" s="260" t="s">
        <v>908</v>
      </c>
      <c r="J378" s="260" t="s">
        <v>906</v>
      </c>
      <c r="K378" s="272">
        <v>1</v>
      </c>
      <c r="L378" s="273">
        <v>43710</v>
      </c>
      <c r="M378" s="273">
        <v>43830</v>
      </c>
      <c r="N378" s="272">
        <v>18</v>
      </c>
      <c r="O378" s="275" t="s">
        <v>16</v>
      </c>
      <c r="P378" s="276"/>
      <c r="Q378" s="274">
        <v>1</v>
      </c>
      <c r="R378" s="264" t="s">
        <v>929</v>
      </c>
      <c r="S378" s="462">
        <f t="shared" si="6"/>
        <v>195</v>
      </c>
      <c r="T378" s="276"/>
      <c r="U378" s="267" t="s">
        <v>1378</v>
      </c>
      <c r="V378" s="267" t="s">
        <v>1378</v>
      </c>
      <c r="W378" s="267" t="s">
        <v>1378</v>
      </c>
      <c r="X378" s="267" t="s">
        <v>1378</v>
      </c>
      <c r="Y378" s="268" t="s">
        <v>1378</v>
      </c>
      <c r="Z378" s="268" t="s">
        <v>1391</v>
      </c>
      <c r="AA378" s="260" t="s">
        <v>1381</v>
      </c>
      <c r="AB378" s="270" t="s">
        <v>1414</v>
      </c>
      <c r="AC378" s="336" t="s">
        <v>1619</v>
      </c>
      <c r="AD378" s="31" t="s">
        <v>2666</v>
      </c>
      <c r="AE378" s="31" t="s">
        <v>2678</v>
      </c>
      <c r="AF378" s="337" t="s">
        <v>2666</v>
      </c>
      <c r="AG378" s="12" t="s">
        <v>2678</v>
      </c>
      <c r="AH378" s="12" t="s">
        <v>2678</v>
      </c>
      <c r="AI378" s="12" t="s">
        <v>2678</v>
      </c>
      <c r="AJ378" s="69" t="s">
        <v>922</v>
      </c>
      <c r="AK378" s="70">
        <v>43829</v>
      </c>
      <c r="AL378" s="71" t="s">
        <v>1399</v>
      </c>
      <c r="AM378" s="70">
        <v>44183</v>
      </c>
      <c r="AN378" s="13" t="s">
        <v>4823</v>
      </c>
      <c r="AO378" s="68" t="s">
        <v>4821</v>
      </c>
      <c r="AP378" s="67" t="s">
        <v>2939</v>
      </c>
    </row>
    <row r="379" spans="2:272" s="18" customFormat="1" ht="332.25" hidden="1" customHeight="1" x14ac:dyDescent="0.25">
      <c r="B379" s="64" t="s">
        <v>2369</v>
      </c>
      <c r="C379" s="59" t="s">
        <v>2115</v>
      </c>
      <c r="D379" s="140">
        <v>43630</v>
      </c>
      <c r="E379" s="64" t="s">
        <v>1529</v>
      </c>
      <c r="F379" s="122" t="s">
        <v>2182</v>
      </c>
      <c r="G379" s="3" t="s">
        <v>766</v>
      </c>
      <c r="H379" s="3" t="s">
        <v>767</v>
      </c>
      <c r="I379" s="3" t="s">
        <v>768</v>
      </c>
      <c r="J379" s="3" t="s">
        <v>746</v>
      </c>
      <c r="K379" s="41">
        <v>1</v>
      </c>
      <c r="L379" s="42">
        <v>43710</v>
      </c>
      <c r="M379" s="42">
        <v>43769</v>
      </c>
      <c r="N379" s="4">
        <v>9</v>
      </c>
      <c r="O379" s="6" t="s">
        <v>154</v>
      </c>
      <c r="P379" s="6"/>
      <c r="Q379" s="188">
        <v>1</v>
      </c>
      <c r="R379" s="5" t="s">
        <v>998</v>
      </c>
      <c r="S379" s="462">
        <f t="shared" si="6"/>
        <v>379</v>
      </c>
      <c r="T379" s="62" t="s">
        <v>1378</v>
      </c>
      <c r="U379" s="62" t="s">
        <v>1378</v>
      </c>
      <c r="V379" s="62" t="s">
        <v>1378</v>
      </c>
      <c r="W379" s="62" t="s">
        <v>1378</v>
      </c>
      <c r="X379" s="62" t="s">
        <v>1378</v>
      </c>
      <c r="Y379" s="11" t="s">
        <v>1378</v>
      </c>
      <c r="Z379" s="11" t="s">
        <v>1377</v>
      </c>
      <c r="AA379" s="3" t="s">
        <v>1381</v>
      </c>
      <c r="AB379" s="3" t="s">
        <v>970</v>
      </c>
      <c r="AC379" s="3" t="s">
        <v>1619</v>
      </c>
      <c r="AD379" s="288" t="s">
        <v>2666</v>
      </c>
      <c r="AE379" s="288" t="s">
        <v>2678</v>
      </c>
      <c r="AF379" s="31" t="s">
        <v>2666</v>
      </c>
      <c r="AG379" s="12" t="s">
        <v>2678</v>
      </c>
      <c r="AH379" s="12" t="s">
        <v>2678</v>
      </c>
      <c r="AI379" s="12" t="s">
        <v>2678</v>
      </c>
      <c r="AJ379" s="69" t="s">
        <v>1086</v>
      </c>
      <c r="AK379" s="141">
        <v>43851</v>
      </c>
      <c r="AL379" s="71" t="s">
        <v>1399</v>
      </c>
      <c r="AM379" s="141">
        <v>43883</v>
      </c>
      <c r="AN379" s="13" t="s">
        <v>2148</v>
      </c>
      <c r="AO379" s="13" t="s">
        <v>1654</v>
      </c>
      <c r="AP379" s="67" t="s">
        <v>2939</v>
      </c>
    </row>
    <row r="380" spans="2:272" s="18" customFormat="1" ht="212.25" hidden="1" customHeight="1" x14ac:dyDescent="0.25">
      <c r="B380" s="64" t="s">
        <v>2464</v>
      </c>
      <c r="C380" s="285" t="s">
        <v>2189</v>
      </c>
      <c r="D380" s="286">
        <v>43795</v>
      </c>
      <c r="E380" s="64" t="s">
        <v>1519</v>
      </c>
      <c r="F380" s="380" t="s">
        <v>2788</v>
      </c>
      <c r="G380" s="289" t="s">
        <v>911</v>
      </c>
      <c r="H380" s="281" t="s">
        <v>912</v>
      </c>
      <c r="I380" s="282" t="s">
        <v>913</v>
      </c>
      <c r="J380" s="290" t="s">
        <v>580</v>
      </c>
      <c r="K380" s="291">
        <v>1</v>
      </c>
      <c r="L380" s="292">
        <v>43862</v>
      </c>
      <c r="M380" s="292">
        <v>43951</v>
      </c>
      <c r="N380" s="291">
        <v>12</v>
      </c>
      <c r="O380" s="171" t="s">
        <v>29</v>
      </c>
      <c r="P380" s="171"/>
      <c r="Q380" s="304">
        <v>0</v>
      </c>
      <c r="R380" s="293" t="s">
        <v>3912</v>
      </c>
      <c r="S380" s="462">
        <f t="shared" si="6"/>
        <v>303</v>
      </c>
      <c r="T380" s="171"/>
      <c r="U380" s="287" t="s">
        <v>1378</v>
      </c>
      <c r="V380" s="287" t="s">
        <v>1378</v>
      </c>
      <c r="W380" s="287" t="s">
        <v>1378</v>
      </c>
      <c r="X380" s="287" t="s">
        <v>1378</v>
      </c>
      <c r="Y380" s="172" t="s">
        <v>1378</v>
      </c>
      <c r="Z380" s="172" t="s">
        <v>1378</v>
      </c>
      <c r="AA380" s="172" t="s">
        <v>1378</v>
      </c>
      <c r="AB380" s="172" t="s">
        <v>1393</v>
      </c>
      <c r="AC380" s="172" t="s">
        <v>1868</v>
      </c>
      <c r="AD380" s="172" t="s">
        <v>1897</v>
      </c>
      <c r="AE380" s="172" t="s">
        <v>1906</v>
      </c>
      <c r="AF380" s="31" t="s">
        <v>2684</v>
      </c>
      <c r="AG380" s="13" t="s">
        <v>2728</v>
      </c>
      <c r="AH380" s="13" t="s">
        <v>1706</v>
      </c>
      <c r="AI380" s="13" t="s">
        <v>4706</v>
      </c>
      <c r="AJ380" s="67" t="s">
        <v>1403</v>
      </c>
      <c r="AK380" s="70">
        <v>44070</v>
      </c>
      <c r="AL380" s="71" t="s">
        <v>2661</v>
      </c>
      <c r="AM380" s="70">
        <v>44074</v>
      </c>
      <c r="AN380" s="13" t="s">
        <v>2162</v>
      </c>
      <c r="AO380" s="68" t="s">
        <v>2131</v>
      </c>
      <c r="AP380" s="69" t="s">
        <v>2940</v>
      </c>
    </row>
    <row r="381" spans="2:272" s="18" customFormat="1" ht="312.75" hidden="1" customHeight="1" x14ac:dyDescent="0.25">
      <c r="B381" s="64" t="s">
        <v>2465</v>
      </c>
      <c r="C381" s="59" t="s">
        <v>2189</v>
      </c>
      <c r="D381" s="140">
        <v>43795</v>
      </c>
      <c r="E381" s="64" t="s">
        <v>1519</v>
      </c>
      <c r="F381" s="54" t="s">
        <v>2788</v>
      </c>
      <c r="G381" s="57" t="s">
        <v>911</v>
      </c>
      <c r="H381" s="39" t="s">
        <v>912</v>
      </c>
      <c r="I381" s="3" t="s">
        <v>914</v>
      </c>
      <c r="J381" s="44" t="s">
        <v>742</v>
      </c>
      <c r="K381" s="23">
        <v>1</v>
      </c>
      <c r="L381" s="52">
        <v>43891</v>
      </c>
      <c r="M381" s="52">
        <v>43951</v>
      </c>
      <c r="N381" s="22">
        <v>8</v>
      </c>
      <c r="O381" s="6" t="s">
        <v>29</v>
      </c>
      <c r="P381" s="6"/>
      <c r="Q381" s="188">
        <v>1</v>
      </c>
      <c r="R381" s="5" t="s">
        <v>1901</v>
      </c>
      <c r="S381" s="462">
        <f t="shared" si="6"/>
        <v>285</v>
      </c>
      <c r="T381" s="6"/>
      <c r="U381" s="62" t="s">
        <v>1378</v>
      </c>
      <c r="V381" s="62" t="s">
        <v>1378</v>
      </c>
      <c r="W381" s="62" t="s">
        <v>1378</v>
      </c>
      <c r="X381" s="62" t="s">
        <v>1378</v>
      </c>
      <c r="Y381" s="11" t="s">
        <v>1378</v>
      </c>
      <c r="Z381" s="11" t="s">
        <v>1378</v>
      </c>
      <c r="AA381" s="11" t="s">
        <v>1378</v>
      </c>
      <c r="AB381" s="11" t="s">
        <v>1394</v>
      </c>
      <c r="AC381" s="13" t="s">
        <v>1869</v>
      </c>
      <c r="AD381" s="11" t="s">
        <v>1897</v>
      </c>
      <c r="AE381" s="13" t="s">
        <v>1907</v>
      </c>
      <c r="AF381" s="18" t="s">
        <v>3315</v>
      </c>
      <c r="AG381" s="13" t="s">
        <v>3316</v>
      </c>
      <c r="AH381" s="13" t="s">
        <v>3316</v>
      </c>
      <c r="AI381" s="13" t="s">
        <v>3316</v>
      </c>
      <c r="AJ381" s="67" t="s">
        <v>922</v>
      </c>
      <c r="AK381" s="70">
        <v>44026</v>
      </c>
      <c r="AL381" s="71" t="s">
        <v>1090</v>
      </c>
      <c r="AM381" s="73"/>
      <c r="AN381" s="13"/>
      <c r="AO381" s="68"/>
      <c r="AP381" s="67" t="s">
        <v>1402</v>
      </c>
    </row>
    <row r="382" spans="2:272" s="18" customFormat="1" ht="133.5" hidden="1" customHeight="1" x14ac:dyDescent="0.25">
      <c r="B382" s="64" t="s">
        <v>2466</v>
      </c>
      <c r="C382" s="59" t="s">
        <v>2189</v>
      </c>
      <c r="D382" s="140">
        <v>43795</v>
      </c>
      <c r="E382" s="64" t="s">
        <v>1519</v>
      </c>
      <c r="F382" s="54" t="s">
        <v>2788</v>
      </c>
      <c r="G382" s="57" t="s">
        <v>911</v>
      </c>
      <c r="H382" s="39" t="s">
        <v>915</v>
      </c>
      <c r="I382" s="3" t="s">
        <v>916</v>
      </c>
      <c r="J382" s="44" t="s">
        <v>917</v>
      </c>
      <c r="K382" s="23">
        <v>1</v>
      </c>
      <c r="L382" s="52">
        <v>43891</v>
      </c>
      <c r="M382" s="52">
        <v>43951</v>
      </c>
      <c r="N382" s="22">
        <v>8</v>
      </c>
      <c r="O382" s="6" t="s">
        <v>29</v>
      </c>
      <c r="P382" s="6"/>
      <c r="Q382" s="188">
        <v>1</v>
      </c>
      <c r="R382" s="5" t="s">
        <v>1902</v>
      </c>
      <c r="S382" s="462">
        <f t="shared" si="6"/>
        <v>229</v>
      </c>
      <c r="T382" s="6"/>
      <c r="U382" s="62" t="s">
        <v>1378</v>
      </c>
      <c r="V382" s="62" t="s">
        <v>1378</v>
      </c>
      <c r="W382" s="62" t="s">
        <v>1378</v>
      </c>
      <c r="X382" s="62" t="s">
        <v>1378</v>
      </c>
      <c r="Y382" s="11" t="s">
        <v>1378</v>
      </c>
      <c r="Z382" s="11" t="s">
        <v>1378</v>
      </c>
      <c r="AA382" s="11" t="s">
        <v>1378</v>
      </c>
      <c r="AB382" s="11" t="s">
        <v>1395</v>
      </c>
      <c r="AC382" s="68" t="s">
        <v>1870</v>
      </c>
      <c r="AD382" s="11" t="s">
        <v>1898</v>
      </c>
      <c r="AE382" s="13" t="s">
        <v>1908</v>
      </c>
      <c r="AF382" s="18" t="s">
        <v>3315</v>
      </c>
      <c r="AG382" s="13" t="s">
        <v>3316</v>
      </c>
      <c r="AH382" s="13" t="s">
        <v>3316</v>
      </c>
      <c r="AI382" s="13" t="s">
        <v>3316</v>
      </c>
      <c r="AJ382" s="67" t="s">
        <v>922</v>
      </c>
      <c r="AK382" s="70">
        <v>44026</v>
      </c>
      <c r="AL382" s="71" t="s">
        <v>1090</v>
      </c>
      <c r="AM382" s="73"/>
      <c r="AN382" s="68"/>
      <c r="AO382" s="68"/>
      <c r="AP382" s="67" t="s">
        <v>1402</v>
      </c>
    </row>
    <row r="383" spans="2:272" s="18" customFormat="1" ht="268.5" hidden="1" customHeight="1" x14ac:dyDescent="0.25">
      <c r="B383" s="160" t="s">
        <v>2467</v>
      </c>
      <c r="C383" s="169" t="s">
        <v>1113</v>
      </c>
      <c r="D383" s="170">
        <v>43812</v>
      </c>
      <c r="E383" s="64" t="s">
        <v>1519</v>
      </c>
      <c r="F383" s="163" t="s">
        <v>2877</v>
      </c>
      <c r="G383" s="161" t="s">
        <v>1001</v>
      </c>
      <c r="H383" s="162" t="s">
        <v>1002</v>
      </c>
      <c r="I383" s="163" t="s">
        <v>1003</v>
      </c>
      <c r="J383" s="164" t="s">
        <v>1004</v>
      </c>
      <c r="K383" s="165">
        <v>63</v>
      </c>
      <c r="L383" s="166">
        <v>43864</v>
      </c>
      <c r="M383" s="166">
        <v>44042</v>
      </c>
      <c r="N383" s="167">
        <f t="shared" ref="N383:N407" si="7">+WEEKNUM(M383-L383)</f>
        <v>26</v>
      </c>
      <c r="O383" s="171" t="s">
        <v>61</v>
      </c>
      <c r="P383" s="169"/>
      <c r="Q383" s="284">
        <v>63</v>
      </c>
      <c r="R383" s="168" t="s">
        <v>4013</v>
      </c>
      <c r="S383" s="462">
        <f t="shared" si="6"/>
        <v>68</v>
      </c>
      <c r="T383" s="71"/>
      <c r="U383" s="62" t="s">
        <v>1378</v>
      </c>
      <c r="V383" s="62" t="s">
        <v>1378</v>
      </c>
      <c r="W383" s="62" t="s">
        <v>1378</v>
      </c>
      <c r="X383" s="62" t="s">
        <v>1378</v>
      </c>
      <c r="Y383" s="11" t="s">
        <v>1378</v>
      </c>
      <c r="Z383" s="11" t="s">
        <v>1378</v>
      </c>
      <c r="AA383" s="11" t="s">
        <v>1378</v>
      </c>
      <c r="AB383" s="172" t="s">
        <v>1791</v>
      </c>
      <c r="AC383" s="168" t="s">
        <v>1750</v>
      </c>
      <c r="AD383" s="215" t="s">
        <v>1790</v>
      </c>
      <c r="AE383" s="209" t="s">
        <v>1856</v>
      </c>
      <c r="AF383" s="209" t="s">
        <v>2835</v>
      </c>
      <c r="AG383" s="333" t="s">
        <v>2936</v>
      </c>
      <c r="AH383" s="13" t="s">
        <v>3314</v>
      </c>
      <c r="AI383" s="13" t="s">
        <v>3314</v>
      </c>
      <c r="AJ383" s="356" t="s">
        <v>922</v>
      </c>
      <c r="AK383" s="70">
        <v>44133</v>
      </c>
      <c r="AL383" s="169" t="s">
        <v>1090</v>
      </c>
      <c r="AM383" s="173"/>
      <c r="AN383" s="76"/>
      <c r="AO383" s="76"/>
      <c r="AP383" s="67" t="s">
        <v>1402</v>
      </c>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c r="CU383" s="128"/>
      <c r="CV383" s="128"/>
      <c r="CW383" s="128"/>
      <c r="CX383" s="128"/>
      <c r="CY383" s="128"/>
      <c r="CZ383" s="128"/>
      <c r="DA383" s="128"/>
      <c r="DB383" s="128"/>
      <c r="DC383" s="128"/>
      <c r="DD383" s="128"/>
      <c r="DE383" s="128"/>
      <c r="DF383" s="128"/>
      <c r="DG383" s="128"/>
      <c r="DH383" s="128"/>
      <c r="DI383" s="128"/>
      <c r="DJ383" s="128"/>
      <c r="DK383" s="128"/>
      <c r="DL383" s="128"/>
      <c r="DM383" s="128"/>
      <c r="DN383" s="128"/>
      <c r="DO383" s="128"/>
      <c r="DP383" s="128"/>
      <c r="DQ383" s="128"/>
      <c r="DR383" s="128"/>
      <c r="DS383" s="128"/>
      <c r="DT383" s="128"/>
      <c r="DU383" s="128"/>
      <c r="DV383" s="128"/>
      <c r="DW383" s="128"/>
      <c r="DX383" s="128"/>
      <c r="DY383" s="128"/>
      <c r="DZ383" s="128"/>
      <c r="EA383" s="128"/>
      <c r="EB383" s="128"/>
      <c r="EC383" s="128"/>
      <c r="ED383" s="128"/>
      <c r="EE383" s="128"/>
      <c r="EF383" s="128"/>
      <c r="EG383" s="128"/>
      <c r="EH383" s="128"/>
      <c r="EI383" s="128"/>
      <c r="EJ383" s="128"/>
      <c r="EK383" s="128"/>
      <c r="EL383" s="128"/>
      <c r="EM383" s="128"/>
      <c r="EN383" s="128"/>
      <c r="EO383" s="128"/>
      <c r="EP383" s="128"/>
      <c r="EQ383" s="128"/>
      <c r="ER383" s="128"/>
      <c r="ES383" s="128"/>
      <c r="ET383" s="128"/>
      <c r="EU383" s="128"/>
      <c r="EV383" s="128"/>
      <c r="EW383" s="128"/>
      <c r="EX383" s="128"/>
      <c r="EY383" s="128"/>
      <c r="EZ383" s="128"/>
      <c r="FA383" s="128"/>
      <c r="FB383" s="128"/>
      <c r="FC383" s="128"/>
      <c r="FD383" s="128"/>
      <c r="FE383" s="128"/>
      <c r="FF383" s="128"/>
      <c r="FG383" s="128"/>
      <c r="FH383" s="128"/>
      <c r="FI383" s="128"/>
      <c r="FJ383" s="128"/>
      <c r="FK383" s="128"/>
      <c r="FL383" s="128"/>
      <c r="FM383" s="128"/>
      <c r="FN383" s="128"/>
      <c r="FO383" s="128"/>
      <c r="FP383" s="128"/>
      <c r="FQ383" s="128"/>
      <c r="FR383" s="128"/>
      <c r="FS383" s="128"/>
      <c r="FT383" s="128"/>
      <c r="FU383" s="128"/>
      <c r="FV383" s="128"/>
      <c r="FW383" s="128"/>
      <c r="FX383" s="128"/>
      <c r="FY383" s="128"/>
      <c r="FZ383" s="128"/>
      <c r="GA383" s="128"/>
      <c r="GB383" s="128"/>
      <c r="GC383" s="128"/>
      <c r="GD383" s="128"/>
      <c r="GE383" s="128"/>
      <c r="GF383" s="128"/>
      <c r="GG383" s="128"/>
      <c r="GH383" s="128"/>
      <c r="GI383" s="128"/>
      <c r="GJ383" s="128"/>
      <c r="GK383" s="128"/>
      <c r="GL383" s="128"/>
      <c r="GM383" s="128"/>
      <c r="GN383" s="128"/>
      <c r="GO383" s="128"/>
      <c r="GP383" s="128"/>
      <c r="GQ383" s="128"/>
      <c r="GR383" s="128"/>
      <c r="GS383" s="128"/>
      <c r="GT383" s="128"/>
      <c r="GU383" s="128"/>
      <c r="GV383" s="128"/>
      <c r="GW383" s="128"/>
      <c r="GX383" s="128"/>
      <c r="GY383" s="128"/>
      <c r="GZ383" s="128"/>
      <c r="HA383" s="128"/>
      <c r="HB383" s="128"/>
      <c r="HC383" s="128"/>
      <c r="HD383" s="128"/>
      <c r="HE383" s="128"/>
      <c r="HF383" s="128"/>
      <c r="HG383" s="128"/>
      <c r="HH383" s="128"/>
      <c r="HI383" s="128"/>
      <c r="HJ383" s="128"/>
      <c r="HK383" s="128"/>
      <c r="HL383" s="128"/>
      <c r="HM383" s="128"/>
      <c r="HN383" s="128"/>
      <c r="HO383" s="128"/>
      <c r="HP383" s="128"/>
      <c r="HQ383" s="128"/>
      <c r="HR383" s="128"/>
      <c r="HS383" s="128"/>
      <c r="HT383" s="128"/>
      <c r="HU383" s="128"/>
      <c r="HV383" s="128"/>
      <c r="HW383" s="128"/>
      <c r="HX383" s="128"/>
      <c r="HY383" s="128"/>
      <c r="HZ383" s="128"/>
      <c r="IA383" s="128"/>
      <c r="IB383" s="128"/>
      <c r="IC383" s="128"/>
      <c r="ID383" s="128"/>
      <c r="IE383" s="128"/>
      <c r="IF383" s="128"/>
      <c r="IG383" s="128"/>
      <c r="IH383" s="128"/>
      <c r="II383" s="128"/>
      <c r="IJ383" s="128"/>
      <c r="IK383" s="128"/>
      <c r="IL383" s="128"/>
      <c r="IM383" s="128"/>
      <c r="IN383" s="128"/>
      <c r="IO383" s="128"/>
      <c r="IP383" s="128"/>
      <c r="IQ383" s="128"/>
      <c r="IR383" s="128"/>
      <c r="IS383" s="128"/>
      <c r="IT383" s="128"/>
      <c r="IU383" s="128"/>
      <c r="IV383" s="128"/>
      <c r="IW383" s="128"/>
      <c r="IX383" s="128"/>
      <c r="IY383" s="128"/>
      <c r="IZ383" s="128"/>
      <c r="JA383" s="128"/>
      <c r="JB383" s="128"/>
      <c r="JC383" s="128"/>
      <c r="JD383" s="128"/>
      <c r="JE383" s="128"/>
      <c r="JF383" s="128"/>
      <c r="JG383" s="128"/>
      <c r="JH383" s="128"/>
      <c r="JI383" s="128"/>
      <c r="JJ383" s="128"/>
      <c r="JK383" s="128"/>
      <c r="JL383" s="128"/>
    </row>
    <row r="384" spans="2:272" s="18" customFormat="1" ht="409.6" customHeight="1" x14ac:dyDescent="0.25">
      <c r="B384" s="64" t="s">
        <v>2468</v>
      </c>
      <c r="C384" s="676" t="s">
        <v>1113</v>
      </c>
      <c r="D384" s="680">
        <v>43812</v>
      </c>
      <c r="E384" s="64" t="s">
        <v>1519</v>
      </c>
      <c r="F384" s="14" t="s">
        <v>3353</v>
      </c>
      <c r="G384" s="14" t="s">
        <v>1001</v>
      </c>
      <c r="H384" s="14" t="s">
        <v>1005</v>
      </c>
      <c r="I384" s="14" t="s">
        <v>1006</v>
      </c>
      <c r="J384" s="138" t="s">
        <v>1007</v>
      </c>
      <c r="K384" s="129">
        <v>8</v>
      </c>
      <c r="L384" s="133">
        <v>43864</v>
      </c>
      <c r="M384" s="133">
        <v>44134</v>
      </c>
      <c r="N384" s="127">
        <f t="shared" si="7"/>
        <v>39</v>
      </c>
      <c r="O384" s="676" t="s">
        <v>1077</v>
      </c>
      <c r="P384" s="676" t="s">
        <v>61</v>
      </c>
      <c r="Q384" s="194">
        <v>1</v>
      </c>
      <c r="R384" s="5" t="s">
        <v>4102</v>
      </c>
      <c r="S384" s="462">
        <f t="shared" si="6"/>
        <v>279</v>
      </c>
      <c r="T384" s="71"/>
      <c r="U384" s="62" t="s">
        <v>1378</v>
      </c>
      <c r="V384" s="62" t="s">
        <v>1378</v>
      </c>
      <c r="W384" s="62" t="s">
        <v>1378</v>
      </c>
      <c r="X384" s="62" t="s">
        <v>1378</v>
      </c>
      <c r="Y384" s="11" t="s">
        <v>1378</v>
      </c>
      <c r="Z384" s="11" t="s">
        <v>1378</v>
      </c>
      <c r="AA384" s="11" t="s">
        <v>1378</v>
      </c>
      <c r="AB384" s="172" t="s">
        <v>1791</v>
      </c>
      <c r="AC384" s="11" t="s">
        <v>1793</v>
      </c>
      <c r="AD384" s="213" t="s">
        <v>1792</v>
      </c>
      <c r="AE384" s="11" t="s">
        <v>1857</v>
      </c>
      <c r="AF384" s="11" t="s">
        <v>2768</v>
      </c>
      <c r="AG384" s="13" t="s">
        <v>2771</v>
      </c>
      <c r="AH384" s="7" t="s">
        <v>3354</v>
      </c>
      <c r="AI384" s="679" t="s">
        <v>3978</v>
      </c>
      <c r="AJ384" s="678" t="s">
        <v>923</v>
      </c>
      <c r="AK384" s="364">
        <v>44203</v>
      </c>
      <c r="AL384" s="676" t="s">
        <v>1090</v>
      </c>
      <c r="AM384" s="683"/>
      <c r="AN384" s="677"/>
      <c r="AO384" s="677"/>
      <c r="AP384" s="678" t="s">
        <v>1402</v>
      </c>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c r="CU384" s="128"/>
      <c r="CV384" s="128"/>
      <c r="CW384" s="128"/>
      <c r="CX384" s="128"/>
      <c r="CY384" s="128"/>
      <c r="CZ384" s="128"/>
      <c r="DA384" s="128"/>
      <c r="DB384" s="128"/>
      <c r="DC384" s="128"/>
      <c r="DD384" s="128"/>
      <c r="DE384" s="128"/>
      <c r="DF384" s="128"/>
      <c r="DG384" s="128"/>
      <c r="DH384" s="128"/>
      <c r="DI384" s="128"/>
      <c r="DJ384" s="128"/>
      <c r="DK384" s="128"/>
      <c r="DL384" s="128"/>
      <c r="DM384" s="128"/>
      <c r="DN384" s="128"/>
      <c r="DO384" s="128"/>
      <c r="DP384" s="128"/>
      <c r="DQ384" s="128"/>
      <c r="DR384" s="128"/>
      <c r="DS384" s="128"/>
      <c r="DT384" s="128"/>
      <c r="DU384" s="128"/>
      <c r="DV384" s="128"/>
      <c r="DW384" s="128"/>
      <c r="DX384" s="128"/>
      <c r="DY384" s="128"/>
      <c r="DZ384" s="128"/>
      <c r="EA384" s="128"/>
      <c r="EB384" s="128"/>
      <c r="EC384" s="128"/>
      <c r="ED384" s="128"/>
      <c r="EE384" s="128"/>
      <c r="EF384" s="128"/>
      <c r="EG384" s="128"/>
      <c r="EH384" s="128"/>
      <c r="EI384" s="128"/>
      <c r="EJ384" s="128"/>
      <c r="EK384" s="128"/>
      <c r="EL384" s="128"/>
      <c r="EM384" s="128"/>
      <c r="EN384" s="128"/>
      <c r="EO384" s="128"/>
      <c r="EP384" s="128"/>
      <c r="EQ384" s="128"/>
      <c r="ER384" s="128"/>
      <c r="ES384" s="128"/>
      <c r="ET384" s="128"/>
      <c r="EU384" s="128"/>
      <c r="EV384" s="128"/>
      <c r="EW384" s="128"/>
      <c r="EX384" s="128"/>
      <c r="EY384" s="128"/>
      <c r="EZ384" s="128"/>
      <c r="FA384" s="128"/>
      <c r="FB384" s="128"/>
      <c r="FC384" s="128"/>
      <c r="FD384" s="128"/>
      <c r="FE384" s="128"/>
      <c r="FF384" s="128"/>
      <c r="FG384" s="128"/>
      <c r="FH384" s="128"/>
      <c r="FI384" s="128"/>
      <c r="FJ384" s="128"/>
      <c r="FK384" s="128"/>
      <c r="FL384" s="128"/>
      <c r="FM384" s="128"/>
      <c r="FN384" s="128"/>
      <c r="FO384" s="128"/>
      <c r="FP384" s="128"/>
      <c r="FQ384" s="128"/>
      <c r="FR384" s="128"/>
      <c r="FS384" s="128"/>
      <c r="FT384" s="128"/>
      <c r="FU384" s="128"/>
      <c r="FV384" s="128"/>
      <c r="FW384" s="128"/>
      <c r="FX384" s="128"/>
      <c r="FY384" s="128"/>
      <c r="FZ384" s="128"/>
      <c r="GA384" s="128"/>
      <c r="GB384" s="128"/>
      <c r="GC384" s="128"/>
      <c r="GD384" s="128"/>
      <c r="GE384" s="128"/>
      <c r="GF384" s="128"/>
      <c r="GG384" s="128"/>
      <c r="GH384" s="128"/>
      <c r="GI384" s="128"/>
      <c r="GJ384" s="128"/>
      <c r="GK384" s="128"/>
      <c r="GL384" s="128"/>
      <c r="GM384" s="128"/>
      <c r="GN384" s="128"/>
      <c r="GO384" s="128"/>
      <c r="GP384" s="128"/>
      <c r="GQ384" s="128"/>
      <c r="GR384" s="128"/>
      <c r="GS384" s="128"/>
      <c r="GT384" s="128"/>
      <c r="GU384" s="128"/>
      <c r="GV384" s="128"/>
      <c r="GW384" s="128"/>
      <c r="GX384" s="128"/>
      <c r="GY384" s="128"/>
      <c r="GZ384" s="128"/>
      <c r="HA384" s="128"/>
      <c r="HB384" s="128"/>
      <c r="HC384" s="128"/>
      <c r="HD384" s="128"/>
      <c r="HE384" s="128"/>
      <c r="HF384" s="128"/>
      <c r="HG384" s="128"/>
      <c r="HH384" s="128"/>
      <c r="HI384" s="128"/>
      <c r="HJ384" s="128"/>
      <c r="HK384" s="128"/>
      <c r="HL384" s="128"/>
      <c r="HM384" s="128"/>
      <c r="HN384" s="128"/>
      <c r="HO384" s="128"/>
      <c r="HP384" s="128"/>
      <c r="HQ384" s="128"/>
      <c r="HR384" s="128"/>
      <c r="HS384" s="128"/>
      <c r="HT384" s="128"/>
      <c r="HU384" s="128"/>
      <c r="HV384" s="128"/>
      <c r="HW384" s="128"/>
      <c r="HX384" s="128"/>
      <c r="HY384" s="128"/>
      <c r="HZ384" s="128"/>
      <c r="IA384" s="128"/>
      <c r="IB384" s="128"/>
      <c r="IC384" s="128"/>
      <c r="ID384" s="128"/>
      <c r="IE384" s="128"/>
      <c r="IF384" s="128"/>
      <c r="IG384" s="128"/>
      <c r="IH384" s="128"/>
      <c r="II384" s="128"/>
      <c r="IJ384" s="128"/>
      <c r="IK384" s="128"/>
      <c r="IL384" s="128"/>
      <c r="IM384" s="128"/>
      <c r="IN384" s="128"/>
      <c r="IO384" s="128"/>
      <c r="IP384" s="128"/>
      <c r="IQ384" s="128"/>
      <c r="IR384" s="128"/>
      <c r="IS384" s="128"/>
      <c r="IT384" s="128"/>
      <c r="IU384" s="128"/>
      <c r="IV384" s="128"/>
      <c r="IW384" s="128"/>
      <c r="IX384" s="128"/>
      <c r="IY384" s="128"/>
      <c r="IZ384" s="128"/>
      <c r="JA384" s="128"/>
      <c r="JB384" s="128"/>
      <c r="JC384" s="128"/>
      <c r="JD384" s="128"/>
      <c r="JE384" s="128"/>
      <c r="JF384" s="128"/>
      <c r="JG384" s="128"/>
      <c r="JH384" s="128"/>
      <c r="JI384" s="128"/>
      <c r="JJ384" s="128"/>
      <c r="JK384" s="128"/>
      <c r="JL384" s="128"/>
    </row>
    <row r="385" spans="2:272" s="18" customFormat="1" ht="330" hidden="1" x14ac:dyDescent="0.25">
      <c r="B385" s="64" t="s">
        <v>2469</v>
      </c>
      <c r="C385" s="71" t="s">
        <v>1113</v>
      </c>
      <c r="D385" s="141">
        <v>43812</v>
      </c>
      <c r="E385" s="64" t="s">
        <v>1519</v>
      </c>
      <c r="F385" s="163" t="s">
        <v>2877</v>
      </c>
      <c r="G385" s="15" t="s">
        <v>1001</v>
      </c>
      <c r="H385" s="14" t="s">
        <v>1334</v>
      </c>
      <c r="I385" s="14" t="s">
        <v>1335</v>
      </c>
      <c r="J385" s="138" t="s">
        <v>1008</v>
      </c>
      <c r="K385" s="129">
        <v>1</v>
      </c>
      <c r="L385" s="126">
        <v>43864</v>
      </c>
      <c r="M385" s="126">
        <v>44074</v>
      </c>
      <c r="N385" s="127">
        <f t="shared" si="7"/>
        <v>30</v>
      </c>
      <c r="O385" s="6" t="s">
        <v>61</v>
      </c>
      <c r="P385" s="71" t="s">
        <v>1076</v>
      </c>
      <c r="Q385" s="300">
        <v>0</v>
      </c>
      <c r="R385" s="5"/>
      <c r="S385" s="462">
        <f t="shared" si="6"/>
        <v>0</v>
      </c>
      <c r="T385" s="71"/>
      <c r="U385" s="62" t="s">
        <v>1378</v>
      </c>
      <c r="V385" s="62" t="s">
        <v>1378</v>
      </c>
      <c r="W385" s="62" t="s">
        <v>1378</v>
      </c>
      <c r="X385" s="62" t="s">
        <v>1378</v>
      </c>
      <c r="Y385" s="11" t="s">
        <v>1378</v>
      </c>
      <c r="Z385" s="11" t="s">
        <v>1378</v>
      </c>
      <c r="AA385" s="11" t="s">
        <v>1378</v>
      </c>
      <c r="AB385" s="172" t="s">
        <v>1791</v>
      </c>
      <c r="AC385" s="5" t="s">
        <v>1750</v>
      </c>
      <c r="AD385" s="5" t="s">
        <v>1794</v>
      </c>
      <c r="AE385" s="11" t="s">
        <v>2878</v>
      </c>
      <c r="AF385" s="11" t="s">
        <v>2879</v>
      </c>
      <c r="AG385" s="82" t="s">
        <v>3350</v>
      </c>
      <c r="AH385" s="12" t="s">
        <v>3322</v>
      </c>
      <c r="AI385" s="12" t="s">
        <v>3322</v>
      </c>
      <c r="AJ385" s="67" t="s">
        <v>2132</v>
      </c>
      <c r="AK385" s="70">
        <v>44070</v>
      </c>
      <c r="AL385" s="71" t="s">
        <v>2661</v>
      </c>
      <c r="AM385" s="70">
        <v>44070</v>
      </c>
      <c r="AN385" s="82" t="s">
        <v>3324</v>
      </c>
      <c r="AO385" s="68" t="s">
        <v>2131</v>
      </c>
      <c r="AP385" s="69" t="s">
        <v>2940</v>
      </c>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c r="CU385" s="128"/>
      <c r="CV385" s="128"/>
      <c r="CW385" s="128"/>
      <c r="CX385" s="128"/>
      <c r="CY385" s="128"/>
      <c r="CZ385" s="128"/>
      <c r="DA385" s="128"/>
      <c r="DB385" s="128"/>
      <c r="DC385" s="128"/>
      <c r="DD385" s="128"/>
      <c r="DE385" s="128"/>
      <c r="DF385" s="128"/>
      <c r="DG385" s="128"/>
      <c r="DH385" s="128"/>
      <c r="DI385" s="128"/>
      <c r="DJ385" s="128"/>
      <c r="DK385" s="128"/>
      <c r="DL385" s="128"/>
      <c r="DM385" s="128"/>
      <c r="DN385" s="128"/>
      <c r="DO385" s="128"/>
      <c r="DP385" s="128"/>
      <c r="DQ385" s="128"/>
      <c r="DR385" s="128"/>
      <c r="DS385" s="128"/>
      <c r="DT385" s="128"/>
      <c r="DU385" s="128"/>
      <c r="DV385" s="128"/>
      <c r="DW385" s="128"/>
      <c r="DX385" s="128"/>
      <c r="DY385" s="128"/>
      <c r="DZ385" s="128"/>
      <c r="EA385" s="128"/>
      <c r="EB385" s="128"/>
      <c r="EC385" s="128"/>
      <c r="ED385" s="128"/>
      <c r="EE385" s="128"/>
      <c r="EF385" s="128"/>
      <c r="EG385" s="128"/>
      <c r="EH385" s="128"/>
      <c r="EI385" s="128"/>
      <c r="EJ385" s="128"/>
      <c r="EK385" s="128"/>
      <c r="EL385" s="128"/>
      <c r="EM385" s="128"/>
      <c r="EN385" s="128"/>
      <c r="EO385" s="128"/>
      <c r="EP385" s="128"/>
      <c r="EQ385" s="128"/>
      <c r="ER385" s="128"/>
      <c r="ES385" s="128"/>
      <c r="ET385" s="128"/>
      <c r="EU385" s="128"/>
      <c r="EV385" s="128"/>
      <c r="EW385" s="128"/>
      <c r="EX385" s="128"/>
      <c r="EY385" s="128"/>
      <c r="EZ385" s="128"/>
      <c r="FA385" s="128"/>
      <c r="FB385" s="128"/>
      <c r="FC385" s="128"/>
      <c r="FD385" s="128"/>
      <c r="FE385" s="128"/>
      <c r="FF385" s="128"/>
      <c r="FG385" s="128"/>
      <c r="FH385" s="128"/>
      <c r="FI385" s="128"/>
      <c r="FJ385" s="128"/>
      <c r="FK385" s="128"/>
      <c r="FL385" s="128"/>
      <c r="FM385" s="128"/>
      <c r="FN385" s="128"/>
      <c r="FO385" s="128"/>
      <c r="FP385" s="128"/>
      <c r="FQ385" s="128"/>
      <c r="FR385" s="128"/>
      <c r="FS385" s="128"/>
      <c r="FT385" s="128"/>
      <c r="FU385" s="128"/>
      <c r="FV385" s="128"/>
      <c r="FW385" s="128"/>
      <c r="FX385" s="128"/>
      <c r="FY385" s="128"/>
      <c r="FZ385" s="128"/>
      <c r="GA385" s="128"/>
      <c r="GB385" s="128"/>
      <c r="GC385" s="128"/>
      <c r="GD385" s="128"/>
      <c r="GE385" s="128"/>
      <c r="GF385" s="128"/>
      <c r="GG385" s="128"/>
      <c r="GH385" s="128"/>
      <c r="GI385" s="128"/>
      <c r="GJ385" s="128"/>
      <c r="GK385" s="128"/>
      <c r="GL385" s="128"/>
      <c r="GM385" s="128"/>
      <c r="GN385" s="128"/>
      <c r="GO385" s="128"/>
      <c r="GP385" s="128"/>
      <c r="GQ385" s="128"/>
      <c r="GR385" s="128"/>
      <c r="GS385" s="128"/>
      <c r="GT385" s="128"/>
      <c r="GU385" s="128"/>
      <c r="GV385" s="128"/>
      <c r="GW385" s="128"/>
      <c r="GX385" s="128"/>
      <c r="GY385" s="128"/>
      <c r="GZ385" s="128"/>
      <c r="HA385" s="128"/>
      <c r="HB385" s="128"/>
      <c r="HC385" s="128"/>
      <c r="HD385" s="128"/>
      <c r="HE385" s="128"/>
      <c r="HF385" s="128"/>
      <c r="HG385" s="128"/>
      <c r="HH385" s="128"/>
      <c r="HI385" s="128"/>
      <c r="HJ385" s="128"/>
      <c r="HK385" s="128"/>
      <c r="HL385" s="128"/>
      <c r="HM385" s="128"/>
      <c r="HN385" s="128"/>
      <c r="HO385" s="128"/>
      <c r="HP385" s="128"/>
      <c r="HQ385" s="128"/>
      <c r="HR385" s="128"/>
      <c r="HS385" s="128"/>
      <c r="HT385" s="128"/>
      <c r="HU385" s="128"/>
      <c r="HV385" s="128"/>
      <c r="HW385" s="128"/>
      <c r="HX385" s="128"/>
      <c r="HY385" s="128"/>
      <c r="HZ385" s="128"/>
      <c r="IA385" s="128"/>
      <c r="IB385" s="128"/>
      <c r="IC385" s="128"/>
      <c r="ID385" s="128"/>
      <c r="IE385" s="128"/>
      <c r="IF385" s="128"/>
      <c r="IG385" s="128"/>
      <c r="IH385" s="128"/>
      <c r="II385" s="128"/>
      <c r="IJ385" s="128"/>
      <c r="IK385" s="128"/>
      <c r="IL385" s="128"/>
      <c r="IM385" s="128"/>
      <c r="IN385" s="128"/>
      <c r="IO385" s="128"/>
      <c r="IP385" s="128"/>
      <c r="IQ385" s="128"/>
      <c r="IR385" s="128"/>
      <c r="IS385" s="128"/>
      <c r="IT385" s="128"/>
      <c r="IU385" s="128"/>
      <c r="IV385" s="128"/>
      <c r="IW385" s="128"/>
      <c r="IX385" s="128"/>
      <c r="IY385" s="128"/>
      <c r="IZ385" s="128"/>
      <c r="JA385" s="128"/>
      <c r="JB385" s="128"/>
      <c r="JC385" s="128"/>
      <c r="JD385" s="128"/>
      <c r="JE385" s="128"/>
      <c r="JF385" s="128"/>
      <c r="JG385" s="128"/>
      <c r="JH385" s="128"/>
      <c r="JI385" s="128"/>
      <c r="JJ385" s="128"/>
      <c r="JK385" s="128"/>
      <c r="JL385" s="128"/>
    </row>
    <row r="386" spans="2:272" s="18" customFormat="1" ht="190.5" customHeight="1" x14ac:dyDescent="0.25">
      <c r="B386" s="64" t="s">
        <v>2469</v>
      </c>
      <c r="C386" s="676" t="s">
        <v>1113</v>
      </c>
      <c r="D386" s="680">
        <v>43812</v>
      </c>
      <c r="E386" s="64" t="s">
        <v>1519</v>
      </c>
      <c r="F386" s="163" t="s">
        <v>2877</v>
      </c>
      <c r="G386" s="14" t="s">
        <v>1001</v>
      </c>
      <c r="H386" s="14" t="s">
        <v>1334</v>
      </c>
      <c r="I386" s="14" t="s">
        <v>1335</v>
      </c>
      <c r="J386" s="138" t="s">
        <v>1008</v>
      </c>
      <c r="K386" s="129">
        <v>1</v>
      </c>
      <c r="L386" s="133">
        <v>43864</v>
      </c>
      <c r="M386" s="133">
        <v>44408</v>
      </c>
      <c r="N386" s="127">
        <f t="shared" si="7"/>
        <v>26</v>
      </c>
      <c r="O386" s="6" t="s">
        <v>61</v>
      </c>
      <c r="P386" s="676" t="s">
        <v>1076</v>
      </c>
      <c r="Q386" s="196">
        <v>0</v>
      </c>
      <c r="R386" s="13" t="s">
        <v>3984</v>
      </c>
      <c r="S386" s="462">
        <f t="shared" si="6"/>
        <v>182</v>
      </c>
      <c r="T386" s="71"/>
      <c r="U386" s="62" t="s">
        <v>1378</v>
      </c>
      <c r="V386" s="62" t="s">
        <v>1378</v>
      </c>
      <c r="W386" s="62" t="s">
        <v>1378</v>
      </c>
      <c r="X386" s="62" t="s">
        <v>1378</v>
      </c>
      <c r="Y386" s="11" t="s">
        <v>1378</v>
      </c>
      <c r="Z386" s="11" t="s">
        <v>1378</v>
      </c>
      <c r="AA386" s="11" t="s">
        <v>1378</v>
      </c>
      <c r="AB386" s="172" t="s">
        <v>1791</v>
      </c>
      <c r="AC386" s="5" t="s">
        <v>1750</v>
      </c>
      <c r="AD386" s="5" t="s">
        <v>1794</v>
      </c>
      <c r="AE386" s="11" t="s">
        <v>2878</v>
      </c>
      <c r="AF386" s="11" t="s">
        <v>2836</v>
      </c>
      <c r="AG386" s="13" t="s">
        <v>2881</v>
      </c>
      <c r="AH386" s="7" t="s">
        <v>3331</v>
      </c>
      <c r="AI386" s="7" t="s">
        <v>3984</v>
      </c>
      <c r="AJ386" s="678" t="s">
        <v>924</v>
      </c>
      <c r="AK386" s="364">
        <v>44218</v>
      </c>
      <c r="AL386" s="676" t="s">
        <v>1090</v>
      </c>
      <c r="AM386" s="683"/>
      <c r="AN386" s="677"/>
      <c r="AO386" s="677"/>
      <c r="AP386" s="678" t="s">
        <v>1402</v>
      </c>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c r="CU386" s="128"/>
      <c r="CV386" s="128"/>
      <c r="CW386" s="128"/>
      <c r="CX386" s="128"/>
      <c r="CY386" s="128"/>
      <c r="CZ386" s="128"/>
      <c r="DA386" s="128"/>
      <c r="DB386" s="128"/>
      <c r="DC386" s="128"/>
      <c r="DD386" s="128"/>
      <c r="DE386" s="128"/>
      <c r="DF386" s="128"/>
      <c r="DG386" s="128"/>
      <c r="DH386" s="128"/>
      <c r="DI386" s="128"/>
      <c r="DJ386" s="128"/>
      <c r="DK386" s="128"/>
      <c r="DL386" s="128"/>
      <c r="DM386" s="128"/>
      <c r="DN386" s="128"/>
      <c r="DO386" s="128"/>
      <c r="DP386" s="128"/>
      <c r="DQ386" s="128"/>
      <c r="DR386" s="128"/>
      <c r="DS386" s="128"/>
      <c r="DT386" s="128"/>
      <c r="DU386" s="128"/>
      <c r="DV386" s="128"/>
      <c r="DW386" s="128"/>
      <c r="DX386" s="128"/>
      <c r="DY386" s="128"/>
      <c r="DZ386" s="128"/>
      <c r="EA386" s="128"/>
      <c r="EB386" s="128"/>
      <c r="EC386" s="128"/>
      <c r="ED386" s="128"/>
      <c r="EE386" s="128"/>
      <c r="EF386" s="128"/>
      <c r="EG386" s="128"/>
      <c r="EH386" s="128"/>
      <c r="EI386" s="128"/>
      <c r="EJ386" s="128"/>
      <c r="EK386" s="128"/>
      <c r="EL386" s="128"/>
      <c r="EM386" s="128"/>
      <c r="EN386" s="128"/>
      <c r="EO386" s="128"/>
      <c r="EP386" s="128"/>
      <c r="EQ386" s="128"/>
      <c r="ER386" s="128"/>
      <c r="ES386" s="128"/>
      <c r="ET386" s="128"/>
      <c r="EU386" s="128"/>
      <c r="EV386" s="128"/>
      <c r="EW386" s="128"/>
      <c r="EX386" s="128"/>
      <c r="EY386" s="128"/>
      <c r="EZ386" s="128"/>
      <c r="FA386" s="128"/>
      <c r="FB386" s="128"/>
      <c r="FC386" s="128"/>
      <c r="FD386" s="128"/>
      <c r="FE386" s="128"/>
      <c r="FF386" s="128"/>
      <c r="FG386" s="128"/>
      <c r="FH386" s="128"/>
      <c r="FI386" s="128"/>
      <c r="FJ386" s="128"/>
      <c r="FK386" s="128"/>
      <c r="FL386" s="128"/>
      <c r="FM386" s="128"/>
      <c r="FN386" s="128"/>
      <c r="FO386" s="128"/>
      <c r="FP386" s="128"/>
      <c r="FQ386" s="128"/>
      <c r="FR386" s="128"/>
      <c r="FS386" s="128"/>
      <c r="FT386" s="128"/>
      <c r="FU386" s="128"/>
      <c r="FV386" s="128"/>
      <c r="FW386" s="128"/>
      <c r="FX386" s="128"/>
      <c r="FY386" s="128"/>
      <c r="FZ386" s="128"/>
      <c r="GA386" s="128"/>
      <c r="GB386" s="128"/>
      <c r="GC386" s="128"/>
      <c r="GD386" s="128"/>
      <c r="GE386" s="128"/>
      <c r="GF386" s="128"/>
      <c r="GG386" s="128"/>
      <c r="GH386" s="128"/>
      <c r="GI386" s="128"/>
      <c r="GJ386" s="128"/>
      <c r="GK386" s="128"/>
      <c r="GL386" s="128"/>
      <c r="GM386" s="128"/>
      <c r="GN386" s="128"/>
      <c r="GO386" s="128"/>
      <c r="GP386" s="128"/>
      <c r="GQ386" s="128"/>
      <c r="GR386" s="128"/>
      <c r="GS386" s="128"/>
      <c r="GT386" s="128"/>
      <c r="GU386" s="128"/>
      <c r="GV386" s="128"/>
      <c r="GW386" s="128"/>
      <c r="GX386" s="128"/>
      <c r="GY386" s="128"/>
      <c r="GZ386" s="128"/>
      <c r="HA386" s="128"/>
      <c r="HB386" s="128"/>
      <c r="HC386" s="128"/>
      <c r="HD386" s="128"/>
      <c r="HE386" s="128"/>
      <c r="HF386" s="128"/>
      <c r="HG386" s="128"/>
      <c r="HH386" s="128"/>
      <c r="HI386" s="128"/>
      <c r="HJ386" s="128"/>
      <c r="HK386" s="128"/>
      <c r="HL386" s="128"/>
      <c r="HM386" s="128"/>
      <c r="HN386" s="128"/>
      <c r="HO386" s="128"/>
      <c r="HP386" s="128"/>
      <c r="HQ386" s="128"/>
      <c r="HR386" s="128"/>
      <c r="HS386" s="128"/>
      <c r="HT386" s="128"/>
      <c r="HU386" s="128"/>
      <c r="HV386" s="128"/>
      <c r="HW386" s="128"/>
      <c r="HX386" s="128"/>
      <c r="HY386" s="128"/>
      <c r="HZ386" s="128"/>
      <c r="IA386" s="128"/>
      <c r="IB386" s="128"/>
      <c r="IC386" s="128"/>
      <c r="ID386" s="128"/>
      <c r="IE386" s="128"/>
      <c r="IF386" s="128"/>
      <c r="IG386" s="128"/>
      <c r="IH386" s="128"/>
      <c r="II386" s="128"/>
      <c r="IJ386" s="128"/>
      <c r="IK386" s="128"/>
      <c r="IL386" s="128"/>
      <c r="IM386" s="128"/>
      <c r="IN386" s="128"/>
      <c r="IO386" s="128"/>
      <c r="IP386" s="128"/>
      <c r="IQ386" s="128"/>
      <c r="IR386" s="128"/>
      <c r="IS386" s="128"/>
      <c r="IT386" s="128"/>
      <c r="IU386" s="128"/>
      <c r="IV386" s="128"/>
      <c r="IW386" s="128"/>
      <c r="IX386" s="128"/>
      <c r="IY386" s="128"/>
      <c r="IZ386" s="128"/>
      <c r="JA386" s="128"/>
      <c r="JB386" s="128"/>
      <c r="JC386" s="128"/>
      <c r="JD386" s="128"/>
      <c r="JE386" s="128"/>
      <c r="JF386" s="128"/>
      <c r="JG386" s="128"/>
      <c r="JH386" s="128"/>
      <c r="JI386" s="128"/>
      <c r="JJ386" s="128"/>
      <c r="JK386" s="128"/>
      <c r="JL386" s="128"/>
    </row>
    <row r="387" spans="2:272" s="18" customFormat="1" ht="301.5" customHeight="1" x14ac:dyDescent="0.25">
      <c r="B387" s="64" t="s">
        <v>2470</v>
      </c>
      <c r="C387" s="676" t="s">
        <v>1113</v>
      </c>
      <c r="D387" s="680">
        <v>43812</v>
      </c>
      <c r="E387" s="64" t="s">
        <v>1519</v>
      </c>
      <c r="F387" s="163" t="s">
        <v>2877</v>
      </c>
      <c r="G387" s="14" t="s">
        <v>1001</v>
      </c>
      <c r="H387" s="14" t="s">
        <v>1009</v>
      </c>
      <c r="I387" s="14" t="s">
        <v>1010</v>
      </c>
      <c r="J387" s="138" t="s">
        <v>1011</v>
      </c>
      <c r="K387" s="702">
        <v>1</v>
      </c>
      <c r="L387" s="133">
        <v>43864</v>
      </c>
      <c r="M387" s="133">
        <v>44196</v>
      </c>
      <c r="N387" s="127">
        <f t="shared" si="7"/>
        <v>48</v>
      </c>
      <c r="O387" s="6" t="s">
        <v>61</v>
      </c>
      <c r="P387" s="676" t="s">
        <v>1076</v>
      </c>
      <c r="Q387" s="194">
        <v>0</v>
      </c>
      <c r="R387" s="5" t="s">
        <v>4101</v>
      </c>
      <c r="S387" s="462">
        <f t="shared" si="6"/>
        <v>244</v>
      </c>
      <c r="T387" s="71"/>
      <c r="U387" s="62" t="s">
        <v>1378</v>
      </c>
      <c r="V387" s="62" t="s">
        <v>1378</v>
      </c>
      <c r="W387" s="62" t="s">
        <v>1378</v>
      </c>
      <c r="X387" s="62" t="s">
        <v>1378</v>
      </c>
      <c r="Y387" s="11" t="s">
        <v>1378</v>
      </c>
      <c r="Z387" s="11" t="s">
        <v>1378</v>
      </c>
      <c r="AA387" s="11" t="s">
        <v>1378</v>
      </c>
      <c r="AB387" s="172" t="s">
        <v>1791</v>
      </c>
      <c r="AC387" s="5" t="s">
        <v>1751</v>
      </c>
      <c r="AD387" s="5" t="s">
        <v>1795</v>
      </c>
      <c r="AE387" s="11" t="s">
        <v>1858</v>
      </c>
      <c r="AF387" s="11" t="s">
        <v>2837</v>
      </c>
      <c r="AG387" s="13" t="s">
        <v>2899</v>
      </c>
      <c r="AH387" s="7" t="s">
        <v>3332</v>
      </c>
      <c r="AI387" s="7" t="s">
        <v>4100</v>
      </c>
      <c r="AJ387" s="678" t="s">
        <v>923</v>
      </c>
      <c r="AK387" s="364">
        <v>44218</v>
      </c>
      <c r="AL387" s="676" t="s">
        <v>1090</v>
      </c>
      <c r="AM387" s="683"/>
      <c r="AN387" s="677"/>
      <c r="AO387" s="677"/>
      <c r="AP387" s="678" t="s">
        <v>1402</v>
      </c>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c r="CU387" s="128"/>
      <c r="CV387" s="128"/>
      <c r="CW387" s="128"/>
      <c r="CX387" s="128"/>
      <c r="CY387" s="128"/>
      <c r="CZ387" s="128"/>
      <c r="DA387" s="128"/>
      <c r="DB387" s="128"/>
      <c r="DC387" s="128"/>
      <c r="DD387" s="128"/>
      <c r="DE387" s="128"/>
      <c r="DF387" s="128"/>
      <c r="DG387" s="128"/>
      <c r="DH387" s="128"/>
      <c r="DI387" s="128"/>
      <c r="DJ387" s="128"/>
      <c r="DK387" s="128"/>
      <c r="DL387" s="128"/>
      <c r="DM387" s="128"/>
      <c r="DN387" s="128"/>
      <c r="DO387" s="128"/>
      <c r="DP387" s="128"/>
      <c r="DQ387" s="128"/>
      <c r="DR387" s="128"/>
      <c r="DS387" s="128"/>
      <c r="DT387" s="128"/>
      <c r="DU387" s="128"/>
      <c r="DV387" s="128"/>
      <c r="DW387" s="128"/>
      <c r="DX387" s="128"/>
      <c r="DY387" s="128"/>
      <c r="DZ387" s="128"/>
      <c r="EA387" s="128"/>
      <c r="EB387" s="128"/>
      <c r="EC387" s="128"/>
      <c r="ED387" s="128"/>
      <c r="EE387" s="128"/>
      <c r="EF387" s="128"/>
      <c r="EG387" s="128"/>
      <c r="EH387" s="128"/>
      <c r="EI387" s="128"/>
      <c r="EJ387" s="128"/>
      <c r="EK387" s="128"/>
      <c r="EL387" s="128"/>
      <c r="EM387" s="128"/>
      <c r="EN387" s="128"/>
      <c r="EO387" s="128"/>
      <c r="EP387" s="128"/>
      <c r="EQ387" s="128"/>
      <c r="ER387" s="128"/>
      <c r="ES387" s="128"/>
      <c r="ET387" s="128"/>
      <c r="EU387" s="128"/>
      <c r="EV387" s="128"/>
      <c r="EW387" s="128"/>
      <c r="EX387" s="128"/>
      <c r="EY387" s="128"/>
      <c r="EZ387" s="128"/>
      <c r="FA387" s="128"/>
      <c r="FB387" s="128"/>
      <c r="FC387" s="128"/>
      <c r="FD387" s="128"/>
      <c r="FE387" s="128"/>
      <c r="FF387" s="128"/>
      <c r="FG387" s="128"/>
      <c r="FH387" s="128"/>
      <c r="FI387" s="128"/>
      <c r="FJ387" s="128"/>
      <c r="FK387" s="128"/>
      <c r="FL387" s="128"/>
      <c r="FM387" s="128"/>
      <c r="FN387" s="128"/>
      <c r="FO387" s="128"/>
      <c r="FP387" s="128"/>
      <c r="FQ387" s="128"/>
      <c r="FR387" s="128"/>
      <c r="FS387" s="128"/>
      <c r="FT387" s="128"/>
      <c r="FU387" s="128"/>
      <c r="FV387" s="128"/>
      <c r="FW387" s="128"/>
      <c r="FX387" s="128"/>
      <c r="FY387" s="128"/>
      <c r="FZ387" s="128"/>
      <c r="GA387" s="128"/>
      <c r="GB387" s="128"/>
      <c r="GC387" s="128"/>
      <c r="GD387" s="128"/>
      <c r="GE387" s="128"/>
      <c r="GF387" s="128"/>
      <c r="GG387" s="128"/>
      <c r="GH387" s="128"/>
      <c r="GI387" s="128"/>
      <c r="GJ387" s="128"/>
      <c r="GK387" s="128"/>
      <c r="GL387" s="128"/>
      <c r="GM387" s="128"/>
      <c r="GN387" s="128"/>
      <c r="GO387" s="128"/>
      <c r="GP387" s="128"/>
      <c r="GQ387" s="128"/>
      <c r="GR387" s="128"/>
      <c r="GS387" s="128"/>
      <c r="GT387" s="128"/>
      <c r="GU387" s="128"/>
      <c r="GV387" s="128"/>
      <c r="GW387" s="128"/>
      <c r="GX387" s="128"/>
      <c r="GY387" s="128"/>
      <c r="GZ387" s="128"/>
      <c r="HA387" s="128"/>
      <c r="HB387" s="128"/>
      <c r="HC387" s="128"/>
      <c r="HD387" s="128"/>
      <c r="HE387" s="128"/>
      <c r="HF387" s="128"/>
      <c r="HG387" s="128"/>
      <c r="HH387" s="128"/>
      <c r="HI387" s="128"/>
      <c r="HJ387" s="128"/>
      <c r="HK387" s="128"/>
      <c r="HL387" s="128"/>
      <c r="HM387" s="128"/>
      <c r="HN387" s="128"/>
      <c r="HO387" s="128"/>
      <c r="HP387" s="128"/>
      <c r="HQ387" s="128"/>
      <c r="HR387" s="128"/>
      <c r="HS387" s="128"/>
      <c r="HT387" s="128"/>
      <c r="HU387" s="128"/>
      <c r="HV387" s="128"/>
      <c r="HW387" s="128"/>
      <c r="HX387" s="128"/>
      <c r="HY387" s="128"/>
      <c r="HZ387" s="128"/>
      <c r="IA387" s="128"/>
      <c r="IB387" s="128"/>
      <c r="IC387" s="128"/>
      <c r="ID387" s="128"/>
      <c r="IE387" s="128"/>
      <c r="IF387" s="128"/>
      <c r="IG387" s="128"/>
      <c r="IH387" s="128"/>
      <c r="II387" s="128"/>
      <c r="IJ387" s="128"/>
      <c r="IK387" s="128"/>
      <c r="IL387" s="128"/>
      <c r="IM387" s="128"/>
      <c r="IN387" s="128"/>
      <c r="IO387" s="128"/>
      <c r="IP387" s="128"/>
      <c r="IQ387" s="128"/>
      <c r="IR387" s="128"/>
      <c r="IS387" s="128"/>
      <c r="IT387" s="128"/>
      <c r="IU387" s="128"/>
      <c r="IV387" s="128"/>
      <c r="IW387" s="128"/>
      <c r="IX387" s="128"/>
      <c r="IY387" s="128"/>
      <c r="IZ387" s="128"/>
      <c r="JA387" s="128"/>
      <c r="JB387" s="128"/>
      <c r="JC387" s="128"/>
      <c r="JD387" s="128"/>
      <c r="JE387" s="128"/>
      <c r="JF387" s="128"/>
      <c r="JG387" s="128"/>
      <c r="JH387" s="128"/>
      <c r="JI387" s="128"/>
      <c r="JJ387" s="128"/>
      <c r="JK387" s="128"/>
      <c r="JL387" s="128"/>
    </row>
    <row r="388" spans="2:272" s="18" customFormat="1" ht="352.5" hidden="1" customHeight="1" x14ac:dyDescent="0.25">
      <c r="B388" s="64" t="s">
        <v>2471</v>
      </c>
      <c r="C388" s="71" t="s">
        <v>1113</v>
      </c>
      <c r="D388" s="141">
        <v>43812</v>
      </c>
      <c r="E388" s="64" t="s">
        <v>1607</v>
      </c>
      <c r="F388" s="14" t="s">
        <v>2882</v>
      </c>
      <c r="G388" s="15" t="s">
        <v>1012</v>
      </c>
      <c r="H388" s="15" t="s">
        <v>1336</v>
      </c>
      <c r="I388" s="14" t="s">
        <v>1013</v>
      </c>
      <c r="J388" s="153" t="s">
        <v>1014</v>
      </c>
      <c r="K388" s="125">
        <v>1</v>
      </c>
      <c r="L388" s="126">
        <v>43858</v>
      </c>
      <c r="M388" s="126">
        <v>44104</v>
      </c>
      <c r="N388" s="127">
        <f t="shared" si="7"/>
        <v>36</v>
      </c>
      <c r="O388" s="6" t="s">
        <v>61</v>
      </c>
      <c r="P388" s="71" t="s">
        <v>1076</v>
      </c>
      <c r="Q388" s="188">
        <v>1</v>
      </c>
      <c r="R388" s="5"/>
      <c r="S388" s="462">
        <f t="shared" si="6"/>
        <v>0</v>
      </c>
      <c r="T388" s="71"/>
      <c r="U388" s="62" t="s">
        <v>1378</v>
      </c>
      <c r="V388" s="62" t="s">
        <v>1378</v>
      </c>
      <c r="W388" s="62" t="s">
        <v>1378</v>
      </c>
      <c r="X388" s="62" t="s">
        <v>1378</v>
      </c>
      <c r="Y388" s="11" t="s">
        <v>1378</v>
      </c>
      <c r="Z388" s="11" t="s">
        <v>1378</v>
      </c>
      <c r="AA388" s="11" t="s">
        <v>1378</v>
      </c>
      <c r="AB388" s="172" t="s">
        <v>1791</v>
      </c>
      <c r="AC388" s="11" t="s">
        <v>1752</v>
      </c>
      <c r="AD388" s="11" t="s">
        <v>1796</v>
      </c>
      <c r="AE388" s="11" t="s">
        <v>1816</v>
      </c>
      <c r="AF388" s="11" t="s">
        <v>2838</v>
      </c>
      <c r="AG388" s="13" t="s">
        <v>2900</v>
      </c>
      <c r="AH388" s="13" t="s">
        <v>3314</v>
      </c>
      <c r="AI388" s="13" t="s">
        <v>3314</v>
      </c>
      <c r="AJ388" s="69" t="s">
        <v>1086</v>
      </c>
      <c r="AK388" s="70">
        <v>44126</v>
      </c>
      <c r="AL388" s="71" t="s">
        <v>1090</v>
      </c>
      <c r="AM388" s="73"/>
      <c r="AN388" s="68"/>
      <c r="AO388" s="68"/>
      <c r="AP388" s="67" t="s">
        <v>1402</v>
      </c>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c r="CU388" s="128"/>
      <c r="CV388" s="128"/>
      <c r="CW388" s="128"/>
      <c r="CX388" s="128"/>
      <c r="CY388" s="128"/>
      <c r="CZ388" s="128"/>
      <c r="DA388" s="128"/>
      <c r="DB388" s="128"/>
      <c r="DC388" s="128"/>
      <c r="DD388" s="128"/>
      <c r="DE388" s="128"/>
      <c r="DF388" s="128"/>
      <c r="DG388" s="128"/>
      <c r="DH388" s="128"/>
      <c r="DI388" s="128"/>
      <c r="DJ388" s="128"/>
      <c r="DK388" s="128"/>
      <c r="DL388" s="128"/>
      <c r="DM388" s="128"/>
      <c r="DN388" s="128"/>
      <c r="DO388" s="128"/>
      <c r="DP388" s="128"/>
      <c r="DQ388" s="128"/>
      <c r="DR388" s="128"/>
      <c r="DS388" s="128"/>
      <c r="DT388" s="128"/>
      <c r="DU388" s="128"/>
      <c r="DV388" s="128"/>
      <c r="DW388" s="128"/>
      <c r="DX388" s="128"/>
      <c r="DY388" s="128"/>
      <c r="DZ388" s="128"/>
      <c r="EA388" s="128"/>
      <c r="EB388" s="128"/>
      <c r="EC388" s="128"/>
      <c r="ED388" s="128"/>
      <c r="EE388" s="128"/>
      <c r="EF388" s="128"/>
      <c r="EG388" s="128"/>
      <c r="EH388" s="128"/>
      <c r="EI388" s="128"/>
      <c r="EJ388" s="128"/>
      <c r="EK388" s="128"/>
      <c r="EL388" s="128"/>
      <c r="EM388" s="128"/>
      <c r="EN388" s="128"/>
      <c r="EO388" s="128"/>
      <c r="EP388" s="128"/>
      <c r="EQ388" s="128"/>
      <c r="ER388" s="128"/>
      <c r="ES388" s="128"/>
      <c r="ET388" s="128"/>
      <c r="EU388" s="128"/>
      <c r="EV388" s="128"/>
      <c r="EW388" s="128"/>
      <c r="EX388" s="128"/>
      <c r="EY388" s="128"/>
      <c r="EZ388" s="128"/>
      <c r="FA388" s="128"/>
      <c r="FB388" s="128"/>
      <c r="FC388" s="128"/>
      <c r="FD388" s="128"/>
      <c r="FE388" s="128"/>
      <c r="FF388" s="128"/>
      <c r="FG388" s="128"/>
      <c r="FH388" s="128"/>
      <c r="FI388" s="128"/>
      <c r="FJ388" s="128"/>
      <c r="FK388" s="128"/>
      <c r="FL388" s="128"/>
      <c r="FM388" s="128"/>
      <c r="FN388" s="128"/>
      <c r="FO388" s="128"/>
      <c r="FP388" s="128"/>
      <c r="FQ388" s="128"/>
      <c r="FR388" s="128"/>
      <c r="FS388" s="128"/>
      <c r="FT388" s="128"/>
      <c r="FU388" s="128"/>
      <c r="FV388" s="128"/>
      <c r="FW388" s="128"/>
      <c r="FX388" s="128"/>
      <c r="FY388" s="128"/>
      <c r="FZ388" s="128"/>
      <c r="GA388" s="128"/>
      <c r="GB388" s="128"/>
      <c r="GC388" s="128"/>
      <c r="GD388" s="128"/>
      <c r="GE388" s="128"/>
      <c r="GF388" s="128"/>
      <c r="GG388" s="128"/>
      <c r="GH388" s="128"/>
      <c r="GI388" s="128"/>
      <c r="GJ388" s="128"/>
      <c r="GK388" s="128"/>
      <c r="GL388" s="128"/>
      <c r="GM388" s="128"/>
      <c r="GN388" s="128"/>
      <c r="GO388" s="128"/>
      <c r="GP388" s="128"/>
      <c r="GQ388" s="128"/>
      <c r="GR388" s="128"/>
      <c r="GS388" s="128"/>
      <c r="GT388" s="128"/>
      <c r="GU388" s="128"/>
      <c r="GV388" s="128"/>
      <c r="GW388" s="128"/>
      <c r="GX388" s="128"/>
      <c r="GY388" s="128"/>
      <c r="GZ388" s="128"/>
      <c r="HA388" s="128"/>
      <c r="HB388" s="128"/>
      <c r="HC388" s="128"/>
      <c r="HD388" s="128"/>
      <c r="HE388" s="128"/>
      <c r="HF388" s="128"/>
      <c r="HG388" s="128"/>
      <c r="HH388" s="128"/>
      <c r="HI388" s="128"/>
      <c r="HJ388" s="128"/>
      <c r="HK388" s="128"/>
      <c r="HL388" s="128"/>
      <c r="HM388" s="128"/>
      <c r="HN388" s="128"/>
      <c r="HO388" s="128"/>
      <c r="HP388" s="128"/>
      <c r="HQ388" s="128"/>
      <c r="HR388" s="128"/>
      <c r="HS388" s="128"/>
      <c r="HT388" s="128"/>
      <c r="HU388" s="128"/>
      <c r="HV388" s="128"/>
      <c r="HW388" s="128"/>
      <c r="HX388" s="128"/>
      <c r="HY388" s="128"/>
      <c r="HZ388" s="128"/>
      <c r="IA388" s="128"/>
      <c r="IB388" s="128"/>
      <c r="IC388" s="128"/>
      <c r="ID388" s="128"/>
      <c r="IE388" s="128"/>
      <c r="IF388" s="128"/>
      <c r="IG388" s="128"/>
      <c r="IH388" s="128"/>
      <c r="II388" s="128"/>
      <c r="IJ388" s="128"/>
      <c r="IK388" s="128"/>
      <c r="IL388" s="128"/>
      <c r="IM388" s="128"/>
      <c r="IN388" s="128"/>
      <c r="IO388" s="128"/>
      <c r="IP388" s="128"/>
      <c r="IQ388" s="128"/>
      <c r="IR388" s="128"/>
      <c r="IS388" s="128"/>
      <c r="IT388" s="128"/>
      <c r="IU388" s="128"/>
      <c r="IV388" s="128"/>
      <c r="IW388" s="128"/>
      <c r="IX388" s="128"/>
      <c r="IY388" s="128"/>
      <c r="IZ388" s="128"/>
      <c r="JA388" s="128"/>
      <c r="JB388" s="128"/>
      <c r="JC388" s="128"/>
      <c r="JD388" s="128"/>
      <c r="JE388" s="128"/>
      <c r="JF388" s="128"/>
      <c r="JG388" s="128"/>
      <c r="JH388" s="128"/>
      <c r="JI388" s="128"/>
      <c r="JJ388" s="128"/>
      <c r="JK388" s="128"/>
      <c r="JL388" s="128"/>
    </row>
    <row r="389" spans="2:272" s="18" customFormat="1" ht="139.5" customHeight="1" x14ac:dyDescent="0.25">
      <c r="B389" s="64" t="s">
        <v>2472</v>
      </c>
      <c r="C389" s="676" t="s">
        <v>1113</v>
      </c>
      <c r="D389" s="680">
        <v>43812</v>
      </c>
      <c r="E389" s="151" t="s">
        <v>1520</v>
      </c>
      <c r="F389" s="14" t="s">
        <v>1337</v>
      </c>
      <c r="G389" s="14" t="s">
        <v>1015</v>
      </c>
      <c r="H389" s="14" t="s">
        <v>1016</v>
      </c>
      <c r="I389" s="14" t="s">
        <v>1017</v>
      </c>
      <c r="J389" s="138" t="s">
        <v>1018</v>
      </c>
      <c r="K389" s="129">
        <v>1</v>
      </c>
      <c r="L389" s="133">
        <v>43864</v>
      </c>
      <c r="M389" s="133">
        <v>44196</v>
      </c>
      <c r="N389" s="127">
        <f t="shared" si="7"/>
        <v>48</v>
      </c>
      <c r="O389" s="676" t="s">
        <v>1077</v>
      </c>
      <c r="P389" s="676" t="s">
        <v>1082</v>
      </c>
      <c r="Q389" s="195">
        <v>0.4</v>
      </c>
      <c r="R389" s="5" t="s">
        <v>4064</v>
      </c>
      <c r="S389" s="462">
        <f t="shared" si="6"/>
        <v>265</v>
      </c>
      <c r="T389" s="71"/>
      <c r="U389" s="62" t="s">
        <v>1378</v>
      </c>
      <c r="V389" s="62" t="s">
        <v>1378</v>
      </c>
      <c r="W389" s="62" t="s">
        <v>1378</v>
      </c>
      <c r="X389" s="62" t="s">
        <v>1378</v>
      </c>
      <c r="Y389" s="11" t="s">
        <v>1378</v>
      </c>
      <c r="Z389" s="11" t="s">
        <v>1378</v>
      </c>
      <c r="AA389" s="11" t="s">
        <v>1378</v>
      </c>
      <c r="AB389" s="172" t="s">
        <v>1791</v>
      </c>
      <c r="AC389" s="11" t="s">
        <v>1642</v>
      </c>
      <c r="AD389" s="11" t="s">
        <v>1797</v>
      </c>
      <c r="AE389" s="11" t="s">
        <v>1815</v>
      </c>
      <c r="AF389" s="11" t="s">
        <v>2769</v>
      </c>
      <c r="AG389" s="13" t="s">
        <v>2770</v>
      </c>
      <c r="AH389" s="7" t="s">
        <v>3333</v>
      </c>
      <c r="AI389" s="7" t="s">
        <v>4018</v>
      </c>
      <c r="AJ389" s="678" t="s">
        <v>923</v>
      </c>
      <c r="AK389" s="364">
        <v>44218</v>
      </c>
      <c r="AL389" s="676" t="s">
        <v>1090</v>
      </c>
      <c r="AM389" s="683"/>
      <c r="AN389" s="677"/>
      <c r="AO389" s="677"/>
      <c r="AP389" s="678" t="s">
        <v>1402</v>
      </c>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c r="CU389" s="128"/>
      <c r="CV389" s="128"/>
      <c r="CW389" s="128"/>
      <c r="CX389" s="128"/>
      <c r="CY389" s="128"/>
      <c r="CZ389" s="128"/>
      <c r="DA389" s="128"/>
      <c r="DB389" s="128"/>
      <c r="DC389" s="128"/>
      <c r="DD389" s="128"/>
      <c r="DE389" s="128"/>
      <c r="DF389" s="128"/>
      <c r="DG389" s="128"/>
      <c r="DH389" s="128"/>
      <c r="DI389" s="128"/>
      <c r="DJ389" s="128"/>
      <c r="DK389" s="128"/>
      <c r="DL389" s="128"/>
      <c r="DM389" s="128"/>
      <c r="DN389" s="128"/>
      <c r="DO389" s="128"/>
      <c r="DP389" s="128"/>
      <c r="DQ389" s="128"/>
      <c r="DR389" s="128"/>
      <c r="DS389" s="128"/>
      <c r="DT389" s="128"/>
      <c r="DU389" s="128"/>
      <c r="DV389" s="128"/>
      <c r="DW389" s="128"/>
      <c r="DX389" s="128"/>
      <c r="DY389" s="128"/>
      <c r="DZ389" s="128"/>
      <c r="EA389" s="128"/>
      <c r="EB389" s="128"/>
      <c r="EC389" s="128"/>
      <c r="ED389" s="128"/>
      <c r="EE389" s="128"/>
      <c r="EF389" s="128"/>
      <c r="EG389" s="128"/>
      <c r="EH389" s="128"/>
      <c r="EI389" s="128"/>
      <c r="EJ389" s="128"/>
      <c r="EK389" s="128"/>
      <c r="EL389" s="128"/>
      <c r="EM389" s="128"/>
      <c r="EN389" s="128"/>
      <c r="EO389" s="128"/>
      <c r="EP389" s="128"/>
      <c r="EQ389" s="128"/>
      <c r="ER389" s="128"/>
      <c r="ES389" s="128"/>
      <c r="ET389" s="128"/>
      <c r="EU389" s="128"/>
      <c r="EV389" s="128"/>
      <c r="EW389" s="128"/>
      <c r="EX389" s="128"/>
      <c r="EY389" s="128"/>
      <c r="EZ389" s="128"/>
      <c r="FA389" s="128"/>
      <c r="FB389" s="128"/>
      <c r="FC389" s="128"/>
      <c r="FD389" s="128"/>
      <c r="FE389" s="128"/>
      <c r="FF389" s="128"/>
      <c r="FG389" s="128"/>
      <c r="FH389" s="128"/>
      <c r="FI389" s="128"/>
      <c r="FJ389" s="128"/>
      <c r="FK389" s="128"/>
      <c r="FL389" s="128"/>
      <c r="FM389" s="128"/>
      <c r="FN389" s="128"/>
      <c r="FO389" s="128"/>
      <c r="FP389" s="128"/>
      <c r="FQ389" s="128"/>
      <c r="FR389" s="128"/>
      <c r="FS389" s="128"/>
      <c r="FT389" s="128"/>
      <c r="FU389" s="128"/>
      <c r="FV389" s="128"/>
      <c r="FW389" s="128"/>
      <c r="FX389" s="128"/>
      <c r="FY389" s="128"/>
      <c r="FZ389" s="128"/>
      <c r="GA389" s="128"/>
      <c r="GB389" s="128"/>
      <c r="GC389" s="128"/>
      <c r="GD389" s="128"/>
      <c r="GE389" s="128"/>
      <c r="GF389" s="128"/>
      <c r="GG389" s="128"/>
      <c r="GH389" s="128"/>
      <c r="GI389" s="128"/>
      <c r="GJ389" s="128"/>
      <c r="GK389" s="128"/>
      <c r="GL389" s="128"/>
      <c r="GM389" s="128"/>
      <c r="GN389" s="128"/>
      <c r="GO389" s="128"/>
      <c r="GP389" s="128"/>
      <c r="GQ389" s="128"/>
      <c r="GR389" s="128"/>
      <c r="GS389" s="128"/>
      <c r="GT389" s="128"/>
      <c r="GU389" s="128"/>
      <c r="GV389" s="128"/>
      <c r="GW389" s="128"/>
      <c r="GX389" s="128"/>
      <c r="GY389" s="128"/>
      <c r="GZ389" s="128"/>
      <c r="HA389" s="128"/>
      <c r="HB389" s="128"/>
      <c r="HC389" s="128"/>
      <c r="HD389" s="128"/>
      <c r="HE389" s="128"/>
      <c r="HF389" s="128"/>
      <c r="HG389" s="128"/>
      <c r="HH389" s="128"/>
      <c r="HI389" s="128"/>
      <c r="HJ389" s="128"/>
      <c r="HK389" s="128"/>
      <c r="HL389" s="128"/>
      <c r="HM389" s="128"/>
      <c r="HN389" s="128"/>
      <c r="HO389" s="128"/>
      <c r="HP389" s="128"/>
      <c r="HQ389" s="128"/>
      <c r="HR389" s="128"/>
      <c r="HS389" s="128"/>
      <c r="HT389" s="128"/>
      <c r="HU389" s="128"/>
      <c r="HV389" s="128"/>
      <c r="HW389" s="128"/>
      <c r="HX389" s="128"/>
      <c r="HY389" s="128"/>
      <c r="HZ389" s="128"/>
      <c r="IA389" s="128"/>
      <c r="IB389" s="128"/>
      <c r="IC389" s="128"/>
      <c r="ID389" s="128"/>
      <c r="IE389" s="128"/>
      <c r="IF389" s="128"/>
      <c r="IG389" s="128"/>
      <c r="IH389" s="128"/>
      <c r="II389" s="128"/>
      <c r="IJ389" s="128"/>
      <c r="IK389" s="128"/>
      <c r="IL389" s="128"/>
      <c r="IM389" s="128"/>
      <c r="IN389" s="128"/>
      <c r="IO389" s="128"/>
      <c r="IP389" s="128"/>
      <c r="IQ389" s="128"/>
      <c r="IR389" s="128"/>
      <c r="IS389" s="128"/>
      <c r="IT389" s="128"/>
      <c r="IU389" s="128"/>
      <c r="IV389" s="128"/>
      <c r="IW389" s="128"/>
      <c r="IX389" s="128"/>
      <c r="IY389" s="128"/>
      <c r="IZ389" s="128"/>
      <c r="JA389" s="128"/>
      <c r="JB389" s="128"/>
      <c r="JC389" s="128"/>
      <c r="JD389" s="128"/>
      <c r="JE389" s="128"/>
      <c r="JF389" s="128"/>
      <c r="JG389" s="128"/>
      <c r="JH389" s="128"/>
      <c r="JI389" s="128"/>
      <c r="JJ389" s="128"/>
      <c r="JK389" s="128"/>
      <c r="JL389" s="128"/>
    </row>
    <row r="390" spans="2:272" s="18" customFormat="1" ht="409.5" customHeight="1" x14ac:dyDescent="0.25">
      <c r="B390" s="64" t="s">
        <v>2473</v>
      </c>
      <c r="C390" s="676" t="s">
        <v>1113</v>
      </c>
      <c r="D390" s="680">
        <v>43812</v>
      </c>
      <c r="E390" s="64" t="s">
        <v>1536</v>
      </c>
      <c r="F390" s="14" t="s">
        <v>2883</v>
      </c>
      <c r="G390" s="14" t="s">
        <v>1019</v>
      </c>
      <c r="H390" s="14" t="s">
        <v>1020</v>
      </c>
      <c r="I390" s="14" t="s">
        <v>1021</v>
      </c>
      <c r="J390" s="138" t="s">
        <v>1022</v>
      </c>
      <c r="K390" s="703">
        <v>1</v>
      </c>
      <c r="L390" s="133">
        <v>43878</v>
      </c>
      <c r="M390" s="133">
        <v>44196</v>
      </c>
      <c r="N390" s="127">
        <f t="shared" si="7"/>
        <v>46</v>
      </c>
      <c r="O390" s="6" t="s">
        <v>61</v>
      </c>
      <c r="P390" s="676" t="s">
        <v>1083</v>
      </c>
      <c r="Q390" s="188">
        <v>1</v>
      </c>
      <c r="R390" s="5" t="s">
        <v>4707</v>
      </c>
      <c r="S390" s="462">
        <f t="shared" si="6"/>
        <v>285</v>
      </c>
      <c r="T390" s="71"/>
      <c r="U390" s="62" t="s">
        <v>1378</v>
      </c>
      <c r="V390" s="62" t="s">
        <v>1378</v>
      </c>
      <c r="W390" s="62" t="s">
        <v>1378</v>
      </c>
      <c r="X390" s="62" t="s">
        <v>1378</v>
      </c>
      <c r="Y390" s="11" t="s">
        <v>1378</v>
      </c>
      <c r="Z390" s="11" t="s">
        <v>1378</v>
      </c>
      <c r="AA390" s="11" t="s">
        <v>1378</v>
      </c>
      <c r="AB390" s="172" t="s">
        <v>1791</v>
      </c>
      <c r="AC390" s="11" t="s">
        <v>1753</v>
      </c>
      <c r="AD390" s="11" t="s">
        <v>1798</v>
      </c>
      <c r="AE390" s="3" t="s">
        <v>2884</v>
      </c>
      <c r="AF390" s="11" t="s">
        <v>2839</v>
      </c>
      <c r="AG390" s="7" t="s">
        <v>2901</v>
      </c>
      <c r="AH390" s="685"/>
      <c r="AI390" s="7" t="s">
        <v>4708</v>
      </c>
      <c r="AJ390" s="678" t="s">
        <v>922</v>
      </c>
      <c r="AK390" s="364">
        <v>44224</v>
      </c>
      <c r="AL390" s="676" t="s">
        <v>1090</v>
      </c>
      <c r="AM390" s="683"/>
      <c r="AN390" s="677"/>
      <c r="AO390" s="677"/>
      <c r="AP390" s="678" t="s">
        <v>1402</v>
      </c>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c r="CU390" s="128"/>
      <c r="CV390" s="128"/>
      <c r="CW390" s="128"/>
      <c r="CX390" s="128"/>
      <c r="CY390" s="128"/>
      <c r="CZ390" s="128"/>
      <c r="DA390" s="128"/>
      <c r="DB390" s="128"/>
      <c r="DC390" s="128"/>
      <c r="DD390" s="128"/>
      <c r="DE390" s="128"/>
      <c r="DF390" s="128"/>
      <c r="DG390" s="128"/>
      <c r="DH390" s="128"/>
      <c r="DI390" s="128"/>
      <c r="DJ390" s="128"/>
      <c r="DK390" s="128"/>
      <c r="DL390" s="128"/>
      <c r="DM390" s="128"/>
      <c r="DN390" s="128"/>
      <c r="DO390" s="128"/>
      <c r="DP390" s="128"/>
      <c r="DQ390" s="128"/>
      <c r="DR390" s="128"/>
      <c r="DS390" s="128"/>
      <c r="DT390" s="128"/>
      <c r="DU390" s="128"/>
      <c r="DV390" s="128"/>
      <c r="DW390" s="128"/>
      <c r="DX390" s="128"/>
      <c r="DY390" s="128"/>
      <c r="DZ390" s="128"/>
      <c r="EA390" s="128"/>
      <c r="EB390" s="128"/>
      <c r="EC390" s="128"/>
      <c r="ED390" s="128"/>
      <c r="EE390" s="128"/>
      <c r="EF390" s="128"/>
      <c r="EG390" s="128"/>
      <c r="EH390" s="128"/>
      <c r="EI390" s="128"/>
      <c r="EJ390" s="128"/>
      <c r="EK390" s="128"/>
      <c r="EL390" s="128"/>
      <c r="EM390" s="128"/>
      <c r="EN390" s="128"/>
      <c r="EO390" s="128"/>
      <c r="EP390" s="128"/>
      <c r="EQ390" s="128"/>
      <c r="ER390" s="128"/>
      <c r="ES390" s="128"/>
      <c r="ET390" s="128"/>
      <c r="EU390" s="128"/>
      <c r="EV390" s="128"/>
      <c r="EW390" s="128"/>
      <c r="EX390" s="128"/>
      <c r="EY390" s="128"/>
      <c r="EZ390" s="128"/>
      <c r="FA390" s="128"/>
      <c r="FB390" s="128"/>
      <c r="FC390" s="128"/>
      <c r="FD390" s="128"/>
      <c r="FE390" s="128"/>
      <c r="FF390" s="128"/>
      <c r="FG390" s="128"/>
      <c r="FH390" s="128"/>
      <c r="FI390" s="128"/>
      <c r="FJ390" s="128"/>
      <c r="FK390" s="128"/>
      <c r="FL390" s="128"/>
      <c r="FM390" s="128"/>
      <c r="FN390" s="128"/>
      <c r="FO390" s="128"/>
      <c r="FP390" s="128"/>
      <c r="FQ390" s="128"/>
      <c r="FR390" s="128"/>
      <c r="FS390" s="128"/>
      <c r="FT390" s="128"/>
      <c r="FU390" s="128"/>
      <c r="FV390" s="128"/>
      <c r="FW390" s="128"/>
      <c r="FX390" s="128"/>
      <c r="FY390" s="128"/>
      <c r="FZ390" s="128"/>
      <c r="GA390" s="128"/>
      <c r="GB390" s="128"/>
      <c r="GC390" s="128"/>
      <c r="GD390" s="128"/>
      <c r="GE390" s="128"/>
      <c r="GF390" s="128"/>
      <c r="GG390" s="128"/>
      <c r="GH390" s="128"/>
      <c r="GI390" s="128"/>
      <c r="GJ390" s="128"/>
      <c r="GK390" s="128"/>
      <c r="GL390" s="128"/>
      <c r="GM390" s="128"/>
      <c r="GN390" s="128"/>
      <c r="GO390" s="128"/>
      <c r="GP390" s="128"/>
      <c r="GQ390" s="128"/>
      <c r="GR390" s="128"/>
      <c r="GS390" s="128"/>
      <c r="GT390" s="128"/>
      <c r="GU390" s="128"/>
      <c r="GV390" s="128"/>
      <c r="GW390" s="128"/>
      <c r="GX390" s="128"/>
      <c r="GY390" s="128"/>
      <c r="GZ390" s="128"/>
      <c r="HA390" s="128"/>
      <c r="HB390" s="128"/>
      <c r="HC390" s="128"/>
      <c r="HD390" s="128"/>
      <c r="HE390" s="128"/>
      <c r="HF390" s="128"/>
      <c r="HG390" s="128"/>
      <c r="HH390" s="128"/>
      <c r="HI390" s="128"/>
      <c r="HJ390" s="128"/>
      <c r="HK390" s="128"/>
      <c r="HL390" s="128"/>
      <c r="HM390" s="128"/>
      <c r="HN390" s="128"/>
      <c r="HO390" s="128"/>
      <c r="HP390" s="128"/>
      <c r="HQ390" s="128"/>
      <c r="HR390" s="128"/>
      <c r="HS390" s="128"/>
      <c r="HT390" s="128"/>
      <c r="HU390" s="128"/>
      <c r="HV390" s="128"/>
      <c r="HW390" s="128"/>
      <c r="HX390" s="128"/>
      <c r="HY390" s="128"/>
      <c r="HZ390" s="128"/>
      <c r="IA390" s="128"/>
      <c r="IB390" s="128"/>
      <c r="IC390" s="128"/>
      <c r="ID390" s="128"/>
      <c r="IE390" s="128"/>
      <c r="IF390" s="128"/>
      <c r="IG390" s="128"/>
      <c r="IH390" s="128"/>
      <c r="II390" s="128"/>
      <c r="IJ390" s="128"/>
      <c r="IK390" s="128"/>
      <c r="IL390" s="128"/>
      <c r="IM390" s="128"/>
      <c r="IN390" s="128"/>
      <c r="IO390" s="128"/>
      <c r="IP390" s="128"/>
      <c r="IQ390" s="128"/>
      <c r="IR390" s="128"/>
      <c r="IS390" s="128"/>
      <c r="IT390" s="128"/>
      <c r="IU390" s="128"/>
      <c r="IV390" s="128"/>
      <c r="IW390" s="128"/>
      <c r="IX390" s="128"/>
      <c r="IY390" s="128"/>
      <c r="IZ390" s="128"/>
      <c r="JA390" s="128"/>
      <c r="JB390" s="128"/>
      <c r="JC390" s="128"/>
      <c r="JD390" s="128"/>
      <c r="JE390" s="128"/>
      <c r="JF390" s="128"/>
      <c r="JG390" s="128"/>
      <c r="JH390" s="128"/>
      <c r="JI390" s="128"/>
      <c r="JJ390" s="128"/>
      <c r="JK390" s="128"/>
      <c r="JL390" s="128"/>
    </row>
    <row r="391" spans="2:272" s="18" customFormat="1" ht="89.25" customHeight="1" x14ac:dyDescent="0.25">
      <c r="B391" s="64" t="s">
        <v>2474</v>
      </c>
      <c r="C391" s="676" t="s">
        <v>1113</v>
      </c>
      <c r="D391" s="680">
        <v>43812</v>
      </c>
      <c r="E391" s="64" t="s">
        <v>1536</v>
      </c>
      <c r="F391" s="14" t="s">
        <v>2883</v>
      </c>
      <c r="G391" s="14" t="s">
        <v>1019</v>
      </c>
      <c r="H391" s="14" t="s">
        <v>1023</v>
      </c>
      <c r="I391" s="14" t="s">
        <v>1024</v>
      </c>
      <c r="J391" s="138" t="s">
        <v>1022</v>
      </c>
      <c r="K391" s="703">
        <v>1</v>
      </c>
      <c r="L391" s="133">
        <v>44229</v>
      </c>
      <c r="M391" s="133">
        <v>44560</v>
      </c>
      <c r="N391" s="127">
        <f t="shared" si="7"/>
        <v>48</v>
      </c>
      <c r="O391" s="6" t="s">
        <v>61</v>
      </c>
      <c r="P391" s="676" t="s">
        <v>1083</v>
      </c>
      <c r="Q391" s="196">
        <v>0</v>
      </c>
      <c r="R391" s="13" t="s">
        <v>3979</v>
      </c>
      <c r="S391" s="462">
        <f t="shared" si="6"/>
        <v>151</v>
      </c>
      <c r="T391" s="71"/>
      <c r="U391" s="62" t="s">
        <v>1378</v>
      </c>
      <c r="V391" s="62" t="s">
        <v>1378</v>
      </c>
      <c r="W391" s="62" t="s">
        <v>1378</v>
      </c>
      <c r="X391" s="62" t="s">
        <v>1378</v>
      </c>
      <c r="Y391" s="11" t="s">
        <v>1378</v>
      </c>
      <c r="Z391" s="11" t="s">
        <v>1378</v>
      </c>
      <c r="AA391" s="11" t="s">
        <v>1378</v>
      </c>
      <c r="AB391" s="11" t="s">
        <v>1396</v>
      </c>
      <c r="AC391" s="11" t="s">
        <v>1754</v>
      </c>
      <c r="AD391" s="11" t="s">
        <v>1806</v>
      </c>
      <c r="AE391" s="11" t="s">
        <v>1810</v>
      </c>
      <c r="AF391" s="11" t="s">
        <v>2840</v>
      </c>
      <c r="AG391" s="13" t="s">
        <v>2867</v>
      </c>
      <c r="AH391" s="7"/>
      <c r="AI391" s="7" t="s">
        <v>3980</v>
      </c>
      <c r="AJ391" s="678" t="s">
        <v>924</v>
      </c>
      <c r="AK391" s="364">
        <v>44218</v>
      </c>
      <c r="AL391" s="676" t="s">
        <v>1090</v>
      </c>
      <c r="AM391" s="683"/>
      <c r="AN391" s="677"/>
      <c r="AO391" s="677"/>
      <c r="AP391" s="678" t="s">
        <v>1402</v>
      </c>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c r="CU391" s="128"/>
      <c r="CV391" s="128"/>
      <c r="CW391" s="128"/>
      <c r="CX391" s="128"/>
      <c r="CY391" s="128"/>
      <c r="CZ391" s="128"/>
      <c r="DA391" s="128"/>
      <c r="DB391" s="128"/>
      <c r="DC391" s="128"/>
      <c r="DD391" s="128"/>
      <c r="DE391" s="128"/>
      <c r="DF391" s="128"/>
      <c r="DG391" s="128"/>
      <c r="DH391" s="128"/>
      <c r="DI391" s="128"/>
      <c r="DJ391" s="128"/>
      <c r="DK391" s="128"/>
      <c r="DL391" s="128"/>
      <c r="DM391" s="128"/>
      <c r="DN391" s="128"/>
      <c r="DO391" s="128"/>
      <c r="DP391" s="128"/>
      <c r="DQ391" s="128"/>
      <c r="DR391" s="128"/>
      <c r="DS391" s="128"/>
      <c r="DT391" s="128"/>
      <c r="DU391" s="128"/>
      <c r="DV391" s="128"/>
      <c r="DW391" s="128"/>
      <c r="DX391" s="128"/>
      <c r="DY391" s="128"/>
      <c r="DZ391" s="128"/>
      <c r="EA391" s="128"/>
      <c r="EB391" s="128"/>
      <c r="EC391" s="128"/>
      <c r="ED391" s="128"/>
      <c r="EE391" s="128"/>
      <c r="EF391" s="128"/>
      <c r="EG391" s="128"/>
      <c r="EH391" s="128"/>
      <c r="EI391" s="128"/>
      <c r="EJ391" s="128"/>
      <c r="EK391" s="128"/>
      <c r="EL391" s="128"/>
      <c r="EM391" s="128"/>
      <c r="EN391" s="128"/>
      <c r="EO391" s="128"/>
      <c r="EP391" s="128"/>
      <c r="EQ391" s="128"/>
      <c r="ER391" s="128"/>
      <c r="ES391" s="128"/>
      <c r="ET391" s="128"/>
      <c r="EU391" s="128"/>
      <c r="EV391" s="128"/>
      <c r="EW391" s="128"/>
      <c r="EX391" s="128"/>
      <c r="EY391" s="128"/>
      <c r="EZ391" s="128"/>
      <c r="FA391" s="128"/>
      <c r="FB391" s="128"/>
      <c r="FC391" s="128"/>
      <c r="FD391" s="128"/>
      <c r="FE391" s="128"/>
      <c r="FF391" s="128"/>
      <c r="FG391" s="128"/>
      <c r="FH391" s="128"/>
      <c r="FI391" s="128"/>
      <c r="FJ391" s="128"/>
      <c r="FK391" s="128"/>
      <c r="FL391" s="128"/>
      <c r="FM391" s="128"/>
      <c r="FN391" s="128"/>
      <c r="FO391" s="128"/>
      <c r="FP391" s="128"/>
      <c r="FQ391" s="128"/>
      <c r="FR391" s="128"/>
      <c r="FS391" s="128"/>
      <c r="FT391" s="128"/>
      <c r="FU391" s="128"/>
      <c r="FV391" s="128"/>
      <c r="FW391" s="128"/>
      <c r="FX391" s="128"/>
      <c r="FY391" s="128"/>
      <c r="FZ391" s="128"/>
      <c r="GA391" s="128"/>
      <c r="GB391" s="128"/>
      <c r="GC391" s="128"/>
      <c r="GD391" s="128"/>
      <c r="GE391" s="128"/>
      <c r="GF391" s="128"/>
      <c r="GG391" s="128"/>
      <c r="GH391" s="128"/>
      <c r="GI391" s="128"/>
      <c r="GJ391" s="128"/>
      <c r="GK391" s="128"/>
      <c r="GL391" s="128"/>
      <c r="GM391" s="128"/>
      <c r="GN391" s="128"/>
      <c r="GO391" s="128"/>
      <c r="GP391" s="128"/>
      <c r="GQ391" s="128"/>
      <c r="GR391" s="128"/>
      <c r="GS391" s="128"/>
      <c r="GT391" s="128"/>
      <c r="GU391" s="128"/>
      <c r="GV391" s="128"/>
      <c r="GW391" s="128"/>
      <c r="GX391" s="128"/>
      <c r="GY391" s="128"/>
      <c r="GZ391" s="128"/>
      <c r="HA391" s="128"/>
      <c r="HB391" s="128"/>
      <c r="HC391" s="128"/>
      <c r="HD391" s="128"/>
      <c r="HE391" s="128"/>
      <c r="HF391" s="128"/>
      <c r="HG391" s="128"/>
      <c r="HH391" s="128"/>
      <c r="HI391" s="128"/>
      <c r="HJ391" s="128"/>
      <c r="HK391" s="128"/>
      <c r="HL391" s="128"/>
      <c r="HM391" s="128"/>
      <c r="HN391" s="128"/>
      <c r="HO391" s="128"/>
      <c r="HP391" s="128"/>
      <c r="HQ391" s="128"/>
      <c r="HR391" s="128"/>
      <c r="HS391" s="128"/>
      <c r="HT391" s="128"/>
      <c r="HU391" s="128"/>
      <c r="HV391" s="128"/>
      <c r="HW391" s="128"/>
      <c r="HX391" s="128"/>
      <c r="HY391" s="128"/>
      <c r="HZ391" s="128"/>
      <c r="IA391" s="128"/>
      <c r="IB391" s="128"/>
      <c r="IC391" s="128"/>
      <c r="ID391" s="128"/>
      <c r="IE391" s="128"/>
      <c r="IF391" s="128"/>
      <c r="IG391" s="128"/>
      <c r="IH391" s="128"/>
      <c r="II391" s="128"/>
      <c r="IJ391" s="128"/>
      <c r="IK391" s="128"/>
      <c r="IL391" s="128"/>
      <c r="IM391" s="128"/>
      <c r="IN391" s="128"/>
      <c r="IO391" s="128"/>
      <c r="IP391" s="128"/>
      <c r="IQ391" s="128"/>
      <c r="IR391" s="128"/>
      <c r="IS391" s="128"/>
      <c r="IT391" s="128"/>
      <c r="IU391" s="128"/>
      <c r="IV391" s="128"/>
      <c r="IW391" s="128"/>
      <c r="IX391" s="128"/>
      <c r="IY391" s="128"/>
      <c r="IZ391" s="128"/>
      <c r="JA391" s="128"/>
      <c r="JB391" s="128"/>
      <c r="JC391" s="128"/>
      <c r="JD391" s="128"/>
      <c r="JE391" s="128"/>
      <c r="JF391" s="128"/>
      <c r="JG391" s="128"/>
      <c r="JH391" s="128"/>
      <c r="JI391" s="128"/>
      <c r="JJ391" s="128"/>
      <c r="JK391" s="128"/>
      <c r="JL391" s="128"/>
    </row>
    <row r="392" spans="2:272" s="18" customFormat="1" ht="176.25" customHeight="1" x14ac:dyDescent="0.25">
      <c r="B392" s="64" t="s">
        <v>2475</v>
      </c>
      <c r="C392" s="676" t="s">
        <v>1113</v>
      </c>
      <c r="D392" s="680">
        <v>43812</v>
      </c>
      <c r="E392" s="64" t="s">
        <v>1526</v>
      </c>
      <c r="F392" s="14" t="s">
        <v>1338</v>
      </c>
      <c r="G392" s="14" t="s">
        <v>1025</v>
      </c>
      <c r="H392" s="14" t="s">
        <v>1026</v>
      </c>
      <c r="I392" s="14" t="s">
        <v>1027</v>
      </c>
      <c r="J392" s="138" t="s">
        <v>1018</v>
      </c>
      <c r="K392" s="129">
        <v>2</v>
      </c>
      <c r="L392" s="133">
        <v>43891</v>
      </c>
      <c r="M392" s="133">
        <v>44196</v>
      </c>
      <c r="N392" s="127">
        <f t="shared" si="7"/>
        <v>44</v>
      </c>
      <c r="O392" s="6" t="s">
        <v>61</v>
      </c>
      <c r="P392" s="676" t="s">
        <v>1081</v>
      </c>
      <c r="Q392" s="194">
        <v>0</v>
      </c>
      <c r="R392" s="5" t="s">
        <v>4065</v>
      </c>
      <c r="S392" s="462">
        <f t="shared" si="6"/>
        <v>305</v>
      </c>
      <c r="T392" s="71"/>
      <c r="U392" s="62" t="s">
        <v>1378</v>
      </c>
      <c r="V392" s="62" t="s">
        <v>1378</v>
      </c>
      <c r="W392" s="62" t="s">
        <v>1378</v>
      </c>
      <c r="X392" s="62" t="s">
        <v>1378</v>
      </c>
      <c r="Y392" s="11" t="s">
        <v>1378</v>
      </c>
      <c r="Z392" s="11" t="s">
        <v>1378</v>
      </c>
      <c r="AA392" s="11" t="s">
        <v>1378</v>
      </c>
      <c r="AB392" s="172" t="s">
        <v>1791</v>
      </c>
      <c r="AC392" s="11" t="s">
        <v>1755</v>
      </c>
      <c r="AD392" s="11" t="s">
        <v>1799</v>
      </c>
      <c r="AE392" s="11" t="s">
        <v>2873</v>
      </c>
      <c r="AF392" s="11" t="s">
        <v>2841</v>
      </c>
      <c r="AG392" s="13" t="s">
        <v>2902</v>
      </c>
      <c r="AH392" s="7" t="s">
        <v>3333</v>
      </c>
      <c r="AI392" s="7" t="s">
        <v>4019</v>
      </c>
      <c r="AJ392" s="678" t="s">
        <v>923</v>
      </c>
      <c r="AK392" s="364">
        <v>44218</v>
      </c>
      <c r="AL392" s="676" t="s">
        <v>1090</v>
      </c>
      <c r="AM392" s="683"/>
      <c r="AN392" s="677"/>
      <c r="AO392" s="677"/>
      <c r="AP392" s="678" t="s">
        <v>1402</v>
      </c>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c r="CU392" s="128"/>
      <c r="CV392" s="128"/>
      <c r="CW392" s="128"/>
      <c r="CX392" s="128"/>
      <c r="CY392" s="128"/>
      <c r="CZ392" s="128"/>
      <c r="DA392" s="128"/>
      <c r="DB392" s="128"/>
      <c r="DC392" s="128"/>
      <c r="DD392" s="128"/>
      <c r="DE392" s="128"/>
      <c r="DF392" s="128"/>
      <c r="DG392" s="128"/>
      <c r="DH392" s="128"/>
      <c r="DI392" s="128"/>
      <c r="DJ392" s="128"/>
      <c r="DK392" s="128"/>
      <c r="DL392" s="128"/>
      <c r="DM392" s="128"/>
      <c r="DN392" s="128"/>
      <c r="DO392" s="128"/>
      <c r="DP392" s="128"/>
      <c r="DQ392" s="128"/>
      <c r="DR392" s="128"/>
      <c r="DS392" s="128"/>
      <c r="DT392" s="128"/>
      <c r="DU392" s="128"/>
      <c r="DV392" s="128"/>
      <c r="DW392" s="128"/>
      <c r="DX392" s="128"/>
      <c r="DY392" s="128"/>
      <c r="DZ392" s="128"/>
      <c r="EA392" s="128"/>
      <c r="EB392" s="128"/>
      <c r="EC392" s="128"/>
      <c r="ED392" s="128"/>
      <c r="EE392" s="128"/>
      <c r="EF392" s="128"/>
      <c r="EG392" s="128"/>
      <c r="EH392" s="128"/>
      <c r="EI392" s="128"/>
      <c r="EJ392" s="128"/>
      <c r="EK392" s="128"/>
      <c r="EL392" s="128"/>
      <c r="EM392" s="128"/>
      <c r="EN392" s="128"/>
      <c r="EO392" s="128"/>
      <c r="EP392" s="128"/>
      <c r="EQ392" s="128"/>
      <c r="ER392" s="128"/>
      <c r="ES392" s="128"/>
      <c r="ET392" s="128"/>
      <c r="EU392" s="128"/>
      <c r="EV392" s="128"/>
      <c r="EW392" s="128"/>
      <c r="EX392" s="128"/>
      <c r="EY392" s="128"/>
      <c r="EZ392" s="128"/>
      <c r="FA392" s="128"/>
      <c r="FB392" s="128"/>
      <c r="FC392" s="128"/>
      <c r="FD392" s="128"/>
      <c r="FE392" s="128"/>
      <c r="FF392" s="128"/>
      <c r="FG392" s="128"/>
      <c r="FH392" s="128"/>
      <c r="FI392" s="128"/>
      <c r="FJ392" s="128"/>
      <c r="FK392" s="128"/>
      <c r="FL392" s="128"/>
      <c r="FM392" s="128"/>
      <c r="FN392" s="128"/>
      <c r="FO392" s="128"/>
      <c r="FP392" s="128"/>
      <c r="FQ392" s="128"/>
      <c r="FR392" s="128"/>
      <c r="FS392" s="128"/>
      <c r="FT392" s="128"/>
      <c r="FU392" s="128"/>
      <c r="FV392" s="128"/>
      <c r="FW392" s="128"/>
      <c r="FX392" s="128"/>
      <c r="FY392" s="128"/>
      <c r="FZ392" s="128"/>
      <c r="GA392" s="128"/>
      <c r="GB392" s="128"/>
      <c r="GC392" s="128"/>
      <c r="GD392" s="128"/>
      <c r="GE392" s="128"/>
      <c r="GF392" s="128"/>
      <c r="GG392" s="128"/>
      <c r="GH392" s="128"/>
      <c r="GI392" s="128"/>
      <c r="GJ392" s="128"/>
      <c r="GK392" s="128"/>
      <c r="GL392" s="128"/>
      <c r="GM392" s="128"/>
      <c r="GN392" s="128"/>
      <c r="GO392" s="128"/>
      <c r="GP392" s="128"/>
      <c r="GQ392" s="128"/>
      <c r="GR392" s="128"/>
      <c r="GS392" s="128"/>
      <c r="GT392" s="128"/>
      <c r="GU392" s="128"/>
      <c r="GV392" s="128"/>
      <c r="GW392" s="128"/>
      <c r="GX392" s="128"/>
      <c r="GY392" s="128"/>
      <c r="GZ392" s="128"/>
      <c r="HA392" s="128"/>
      <c r="HB392" s="128"/>
      <c r="HC392" s="128"/>
      <c r="HD392" s="128"/>
      <c r="HE392" s="128"/>
      <c r="HF392" s="128"/>
      <c r="HG392" s="128"/>
      <c r="HH392" s="128"/>
      <c r="HI392" s="128"/>
      <c r="HJ392" s="128"/>
      <c r="HK392" s="128"/>
      <c r="HL392" s="128"/>
      <c r="HM392" s="128"/>
      <c r="HN392" s="128"/>
      <c r="HO392" s="128"/>
      <c r="HP392" s="128"/>
      <c r="HQ392" s="128"/>
      <c r="HR392" s="128"/>
      <c r="HS392" s="128"/>
      <c r="HT392" s="128"/>
      <c r="HU392" s="128"/>
      <c r="HV392" s="128"/>
      <c r="HW392" s="128"/>
      <c r="HX392" s="128"/>
      <c r="HY392" s="128"/>
      <c r="HZ392" s="128"/>
      <c r="IA392" s="128"/>
      <c r="IB392" s="128"/>
      <c r="IC392" s="128"/>
      <c r="ID392" s="128"/>
      <c r="IE392" s="128"/>
      <c r="IF392" s="128"/>
      <c r="IG392" s="128"/>
      <c r="IH392" s="128"/>
      <c r="II392" s="128"/>
      <c r="IJ392" s="128"/>
      <c r="IK392" s="128"/>
      <c r="IL392" s="128"/>
      <c r="IM392" s="128"/>
      <c r="IN392" s="128"/>
      <c r="IO392" s="128"/>
      <c r="IP392" s="128"/>
      <c r="IQ392" s="128"/>
      <c r="IR392" s="128"/>
      <c r="IS392" s="128"/>
      <c r="IT392" s="128"/>
      <c r="IU392" s="128"/>
      <c r="IV392" s="128"/>
      <c r="IW392" s="128"/>
      <c r="IX392" s="128"/>
      <c r="IY392" s="128"/>
      <c r="IZ392" s="128"/>
      <c r="JA392" s="128"/>
      <c r="JB392" s="128"/>
      <c r="JC392" s="128"/>
      <c r="JD392" s="128"/>
      <c r="JE392" s="128"/>
      <c r="JF392" s="128"/>
      <c r="JG392" s="128"/>
      <c r="JH392" s="128"/>
      <c r="JI392" s="128"/>
      <c r="JJ392" s="128"/>
      <c r="JK392" s="128"/>
      <c r="JL392" s="128"/>
    </row>
    <row r="393" spans="2:272" s="18" customFormat="1" ht="133.5" customHeight="1" x14ac:dyDescent="0.25">
      <c r="B393" s="64" t="s">
        <v>2476</v>
      </c>
      <c r="C393" s="676" t="s">
        <v>1113</v>
      </c>
      <c r="D393" s="680">
        <v>43812</v>
      </c>
      <c r="E393" s="64" t="s">
        <v>1526</v>
      </c>
      <c r="F393" s="14" t="s">
        <v>1338</v>
      </c>
      <c r="G393" s="16" t="s">
        <v>1025</v>
      </c>
      <c r="H393" s="16" t="s">
        <v>1028</v>
      </c>
      <c r="I393" s="16" t="s">
        <v>1029</v>
      </c>
      <c r="J393" s="138" t="s">
        <v>1039</v>
      </c>
      <c r="K393" s="129">
        <v>1</v>
      </c>
      <c r="L393" s="133">
        <v>43864</v>
      </c>
      <c r="M393" s="133">
        <v>44196</v>
      </c>
      <c r="N393" s="127">
        <f t="shared" si="7"/>
        <v>48</v>
      </c>
      <c r="O393" s="6" t="s">
        <v>61</v>
      </c>
      <c r="P393" s="676" t="s">
        <v>1081</v>
      </c>
      <c r="Q393" s="194">
        <v>0</v>
      </c>
      <c r="R393" s="5" t="s">
        <v>4066</v>
      </c>
      <c r="S393" s="462">
        <f t="shared" si="6"/>
        <v>355</v>
      </c>
      <c r="T393" s="71"/>
      <c r="U393" s="62" t="s">
        <v>1378</v>
      </c>
      <c r="V393" s="62" t="s">
        <v>1378</v>
      </c>
      <c r="W393" s="62" t="s">
        <v>1378</v>
      </c>
      <c r="X393" s="62" t="s">
        <v>1378</v>
      </c>
      <c r="Y393" s="11" t="s">
        <v>1378</v>
      </c>
      <c r="Z393" s="11" t="s">
        <v>1378</v>
      </c>
      <c r="AA393" s="11" t="s">
        <v>1378</v>
      </c>
      <c r="AB393" s="172" t="s">
        <v>1791</v>
      </c>
      <c r="AC393" s="11" t="s">
        <v>1805</v>
      </c>
      <c r="AD393" s="11" t="s">
        <v>1800</v>
      </c>
      <c r="AE393" s="11" t="s">
        <v>1859</v>
      </c>
      <c r="AF393" s="11" t="s">
        <v>2841</v>
      </c>
      <c r="AG393" s="13" t="s">
        <v>2903</v>
      </c>
      <c r="AH393" s="7" t="s">
        <v>3334</v>
      </c>
      <c r="AI393" s="7" t="s">
        <v>4020</v>
      </c>
      <c r="AJ393" s="678" t="s">
        <v>923</v>
      </c>
      <c r="AK393" s="364">
        <v>44218</v>
      </c>
      <c r="AL393" s="676" t="s">
        <v>1090</v>
      </c>
      <c r="AM393" s="683"/>
      <c r="AN393" s="677"/>
      <c r="AO393" s="677"/>
      <c r="AP393" s="678" t="s">
        <v>1402</v>
      </c>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c r="CU393" s="128"/>
      <c r="CV393" s="128"/>
      <c r="CW393" s="128"/>
      <c r="CX393" s="128"/>
      <c r="CY393" s="128"/>
      <c r="CZ393" s="128"/>
      <c r="DA393" s="128"/>
      <c r="DB393" s="128"/>
      <c r="DC393" s="128"/>
      <c r="DD393" s="128"/>
      <c r="DE393" s="128"/>
      <c r="DF393" s="128"/>
      <c r="DG393" s="128"/>
      <c r="DH393" s="128"/>
      <c r="DI393" s="128"/>
      <c r="DJ393" s="128"/>
      <c r="DK393" s="128"/>
      <c r="DL393" s="128"/>
      <c r="DM393" s="128"/>
      <c r="DN393" s="128"/>
      <c r="DO393" s="128"/>
      <c r="DP393" s="128"/>
      <c r="DQ393" s="128"/>
      <c r="DR393" s="128"/>
      <c r="DS393" s="128"/>
      <c r="DT393" s="128"/>
      <c r="DU393" s="128"/>
      <c r="DV393" s="128"/>
      <c r="DW393" s="128"/>
      <c r="DX393" s="128"/>
      <c r="DY393" s="128"/>
      <c r="DZ393" s="128"/>
      <c r="EA393" s="128"/>
      <c r="EB393" s="128"/>
      <c r="EC393" s="128"/>
      <c r="ED393" s="128"/>
      <c r="EE393" s="128"/>
      <c r="EF393" s="128"/>
      <c r="EG393" s="128"/>
      <c r="EH393" s="128"/>
      <c r="EI393" s="128"/>
      <c r="EJ393" s="128"/>
      <c r="EK393" s="128"/>
      <c r="EL393" s="128"/>
      <c r="EM393" s="128"/>
      <c r="EN393" s="128"/>
      <c r="EO393" s="128"/>
      <c r="EP393" s="128"/>
      <c r="EQ393" s="128"/>
      <c r="ER393" s="128"/>
      <c r="ES393" s="128"/>
      <c r="ET393" s="128"/>
      <c r="EU393" s="128"/>
      <c r="EV393" s="128"/>
      <c r="EW393" s="128"/>
      <c r="EX393" s="128"/>
      <c r="EY393" s="128"/>
      <c r="EZ393" s="128"/>
      <c r="FA393" s="128"/>
      <c r="FB393" s="128"/>
      <c r="FC393" s="128"/>
      <c r="FD393" s="128"/>
      <c r="FE393" s="128"/>
      <c r="FF393" s="128"/>
      <c r="FG393" s="128"/>
      <c r="FH393" s="128"/>
      <c r="FI393" s="128"/>
      <c r="FJ393" s="128"/>
      <c r="FK393" s="128"/>
      <c r="FL393" s="128"/>
      <c r="FM393" s="128"/>
      <c r="FN393" s="128"/>
      <c r="FO393" s="128"/>
      <c r="FP393" s="128"/>
      <c r="FQ393" s="128"/>
      <c r="FR393" s="128"/>
      <c r="FS393" s="128"/>
      <c r="FT393" s="128"/>
      <c r="FU393" s="128"/>
      <c r="FV393" s="128"/>
      <c r="FW393" s="128"/>
      <c r="FX393" s="128"/>
      <c r="FY393" s="128"/>
      <c r="FZ393" s="128"/>
      <c r="GA393" s="128"/>
      <c r="GB393" s="128"/>
      <c r="GC393" s="128"/>
      <c r="GD393" s="128"/>
      <c r="GE393" s="128"/>
      <c r="GF393" s="128"/>
      <c r="GG393" s="128"/>
      <c r="GH393" s="128"/>
      <c r="GI393" s="128"/>
      <c r="GJ393" s="128"/>
      <c r="GK393" s="128"/>
      <c r="GL393" s="128"/>
      <c r="GM393" s="128"/>
      <c r="GN393" s="128"/>
      <c r="GO393" s="128"/>
      <c r="GP393" s="128"/>
      <c r="GQ393" s="128"/>
      <c r="GR393" s="128"/>
      <c r="GS393" s="128"/>
      <c r="GT393" s="128"/>
      <c r="GU393" s="128"/>
      <c r="GV393" s="128"/>
      <c r="GW393" s="128"/>
      <c r="GX393" s="128"/>
      <c r="GY393" s="128"/>
      <c r="GZ393" s="128"/>
      <c r="HA393" s="128"/>
      <c r="HB393" s="128"/>
      <c r="HC393" s="128"/>
      <c r="HD393" s="128"/>
      <c r="HE393" s="128"/>
      <c r="HF393" s="128"/>
      <c r="HG393" s="128"/>
      <c r="HH393" s="128"/>
      <c r="HI393" s="128"/>
      <c r="HJ393" s="128"/>
      <c r="HK393" s="128"/>
      <c r="HL393" s="128"/>
      <c r="HM393" s="128"/>
      <c r="HN393" s="128"/>
      <c r="HO393" s="128"/>
      <c r="HP393" s="128"/>
      <c r="HQ393" s="128"/>
      <c r="HR393" s="128"/>
      <c r="HS393" s="128"/>
      <c r="HT393" s="128"/>
      <c r="HU393" s="128"/>
      <c r="HV393" s="128"/>
      <c r="HW393" s="128"/>
      <c r="HX393" s="128"/>
      <c r="HY393" s="128"/>
      <c r="HZ393" s="128"/>
      <c r="IA393" s="128"/>
      <c r="IB393" s="128"/>
      <c r="IC393" s="128"/>
      <c r="ID393" s="128"/>
      <c r="IE393" s="128"/>
      <c r="IF393" s="128"/>
      <c r="IG393" s="128"/>
      <c r="IH393" s="128"/>
      <c r="II393" s="128"/>
      <c r="IJ393" s="128"/>
      <c r="IK393" s="128"/>
      <c r="IL393" s="128"/>
      <c r="IM393" s="128"/>
      <c r="IN393" s="128"/>
      <c r="IO393" s="128"/>
      <c r="IP393" s="128"/>
      <c r="IQ393" s="128"/>
      <c r="IR393" s="128"/>
      <c r="IS393" s="128"/>
      <c r="IT393" s="128"/>
      <c r="IU393" s="128"/>
      <c r="IV393" s="128"/>
      <c r="IW393" s="128"/>
      <c r="IX393" s="128"/>
      <c r="IY393" s="128"/>
      <c r="IZ393" s="128"/>
      <c r="JA393" s="128"/>
      <c r="JB393" s="128"/>
      <c r="JC393" s="128"/>
      <c r="JD393" s="128"/>
      <c r="JE393" s="128"/>
      <c r="JF393" s="128"/>
      <c r="JG393" s="128"/>
      <c r="JH393" s="128"/>
      <c r="JI393" s="128"/>
      <c r="JJ393" s="128"/>
      <c r="JK393" s="128"/>
      <c r="JL393" s="128"/>
    </row>
    <row r="394" spans="2:272" s="18" customFormat="1" ht="330" hidden="1" customHeight="1" x14ac:dyDescent="0.25">
      <c r="B394" s="64" t="s">
        <v>2477</v>
      </c>
      <c r="C394" s="71" t="s">
        <v>1113</v>
      </c>
      <c r="D394" s="141">
        <v>43812</v>
      </c>
      <c r="E394" s="64" t="s">
        <v>1524</v>
      </c>
      <c r="F394" s="16" t="s">
        <v>1339</v>
      </c>
      <c r="G394" s="130" t="s">
        <v>1030</v>
      </c>
      <c r="H394" s="130" t="s">
        <v>1031</v>
      </c>
      <c r="I394" s="14" t="s">
        <v>1032</v>
      </c>
      <c r="J394" s="80" t="s">
        <v>1033</v>
      </c>
      <c r="K394" s="125">
        <v>1</v>
      </c>
      <c r="L394" s="126">
        <v>43864</v>
      </c>
      <c r="M394" s="126">
        <v>44104</v>
      </c>
      <c r="N394" s="127">
        <f t="shared" si="7"/>
        <v>35</v>
      </c>
      <c r="O394" s="6" t="s">
        <v>61</v>
      </c>
      <c r="P394" s="71" t="s">
        <v>1081</v>
      </c>
      <c r="Q394" s="188">
        <v>1</v>
      </c>
      <c r="R394" s="5"/>
      <c r="S394" s="462">
        <f t="shared" si="6"/>
        <v>0</v>
      </c>
      <c r="T394" s="71"/>
      <c r="U394" s="62" t="s">
        <v>1378</v>
      </c>
      <c r="V394" s="62" t="s">
        <v>1378</v>
      </c>
      <c r="W394" s="62" t="s">
        <v>1378</v>
      </c>
      <c r="X394" s="62" t="s">
        <v>1378</v>
      </c>
      <c r="Y394" s="11" t="s">
        <v>1378</v>
      </c>
      <c r="Z394" s="11" t="s">
        <v>1378</v>
      </c>
      <c r="AA394" s="11" t="s">
        <v>1378</v>
      </c>
      <c r="AB394" s="172" t="s">
        <v>1791</v>
      </c>
      <c r="AC394" s="11" t="s">
        <v>1756</v>
      </c>
      <c r="AD394" s="213" t="s">
        <v>1801</v>
      </c>
      <c r="AE394" s="11" t="s">
        <v>1817</v>
      </c>
      <c r="AF394" s="11" t="s">
        <v>2842</v>
      </c>
      <c r="AG394" s="13" t="s">
        <v>2888</v>
      </c>
      <c r="AH394" s="13" t="s">
        <v>3314</v>
      </c>
      <c r="AI394" s="13" t="s">
        <v>3314</v>
      </c>
      <c r="AJ394" s="67" t="s">
        <v>922</v>
      </c>
      <c r="AK394" s="70">
        <v>44126</v>
      </c>
      <c r="AL394" s="71" t="s">
        <v>1090</v>
      </c>
      <c r="AM394" s="73"/>
      <c r="AN394" s="68"/>
      <c r="AO394" s="68"/>
      <c r="AP394" s="67" t="s">
        <v>1402</v>
      </c>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c r="CU394" s="128"/>
      <c r="CV394" s="128"/>
      <c r="CW394" s="128"/>
      <c r="CX394" s="128"/>
      <c r="CY394" s="128"/>
      <c r="CZ394" s="128"/>
      <c r="DA394" s="128"/>
      <c r="DB394" s="128"/>
      <c r="DC394" s="128"/>
      <c r="DD394" s="128"/>
      <c r="DE394" s="128"/>
      <c r="DF394" s="128"/>
      <c r="DG394" s="128"/>
      <c r="DH394" s="128"/>
      <c r="DI394" s="128"/>
      <c r="DJ394" s="128"/>
      <c r="DK394" s="128"/>
      <c r="DL394" s="128"/>
      <c r="DM394" s="128"/>
      <c r="DN394" s="128"/>
      <c r="DO394" s="128"/>
      <c r="DP394" s="128"/>
      <c r="DQ394" s="128"/>
      <c r="DR394" s="128"/>
      <c r="DS394" s="128"/>
      <c r="DT394" s="128"/>
      <c r="DU394" s="128"/>
      <c r="DV394" s="128"/>
      <c r="DW394" s="128"/>
      <c r="DX394" s="128"/>
      <c r="DY394" s="128"/>
      <c r="DZ394" s="128"/>
      <c r="EA394" s="128"/>
      <c r="EB394" s="128"/>
      <c r="EC394" s="128"/>
      <c r="ED394" s="128"/>
      <c r="EE394" s="128"/>
      <c r="EF394" s="128"/>
      <c r="EG394" s="128"/>
      <c r="EH394" s="128"/>
      <c r="EI394" s="128"/>
      <c r="EJ394" s="128"/>
      <c r="EK394" s="128"/>
      <c r="EL394" s="128"/>
      <c r="EM394" s="128"/>
      <c r="EN394" s="128"/>
      <c r="EO394" s="128"/>
      <c r="EP394" s="128"/>
      <c r="EQ394" s="128"/>
      <c r="ER394" s="128"/>
      <c r="ES394" s="128"/>
      <c r="ET394" s="128"/>
      <c r="EU394" s="128"/>
      <c r="EV394" s="128"/>
      <c r="EW394" s="128"/>
      <c r="EX394" s="128"/>
      <c r="EY394" s="128"/>
      <c r="EZ394" s="128"/>
      <c r="FA394" s="128"/>
      <c r="FB394" s="128"/>
      <c r="FC394" s="128"/>
      <c r="FD394" s="128"/>
      <c r="FE394" s="128"/>
      <c r="FF394" s="128"/>
      <c r="FG394" s="128"/>
      <c r="FH394" s="128"/>
      <c r="FI394" s="128"/>
      <c r="FJ394" s="128"/>
      <c r="FK394" s="128"/>
      <c r="FL394" s="128"/>
      <c r="FM394" s="128"/>
      <c r="FN394" s="128"/>
      <c r="FO394" s="128"/>
      <c r="FP394" s="128"/>
      <c r="FQ394" s="128"/>
      <c r="FR394" s="128"/>
      <c r="FS394" s="128"/>
      <c r="FT394" s="128"/>
      <c r="FU394" s="128"/>
      <c r="FV394" s="128"/>
      <c r="FW394" s="128"/>
      <c r="FX394" s="128"/>
      <c r="FY394" s="128"/>
      <c r="FZ394" s="128"/>
      <c r="GA394" s="128"/>
      <c r="GB394" s="128"/>
      <c r="GC394" s="128"/>
      <c r="GD394" s="128"/>
      <c r="GE394" s="128"/>
      <c r="GF394" s="128"/>
      <c r="GG394" s="128"/>
      <c r="GH394" s="128"/>
      <c r="GI394" s="128"/>
      <c r="GJ394" s="128"/>
      <c r="GK394" s="128"/>
      <c r="GL394" s="128"/>
      <c r="GM394" s="128"/>
      <c r="GN394" s="128"/>
      <c r="GO394" s="128"/>
      <c r="GP394" s="128"/>
      <c r="GQ394" s="128"/>
      <c r="GR394" s="128"/>
      <c r="GS394" s="128"/>
      <c r="GT394" s="128"/>
      <c r="GU394" s="128"/>
      <c r="GV394" s="128"/>
      <c r="GW394" s="128"/>
      <c r="GX394" s="128"/>
      <c r="GY394" s="128"/>
      <c r="GZ394" s="128"/>
      <c r="HA394" s="128"/>
      <c r="HB394" s="128"/>
      <c r="HC394" s="128"/>
      <c r="HD394" s="128"/>
      <c r="HE394" s="128"/>
      <c r="HF394" s="128"/>
      <c r="HG394" s="128"/>
      <c r="HH394" s="128"/>
      <c r="HI394" s="128"/>
      <c r="HJ394" s="128"/>
      <c r="HK394" s="128"/>
      <c r="HL394" s="128"/>
      <c r="HM394" s="128"/>
      <c r="HN394" s="128"/>
      <c r="HO394" s="128"/>
      <c r="HP394" s="128"/>
      <c r="HQ394" s="128"/>
      <c r="HR394" s="128"/>
      <c r="HS394" s="128"/>
      <c r="HT394" s="128"/>
      <c r="HU394" s="128"/>
      <c r="HV394" s="128"/>
      <c r="HW394" s="128"/>
      <c r="HX394" s="128"/>
      <c r="HY394" s="128"/>
      <c r="HZ394" s="128"/>
      <c r="IA394" s="128"/>
      <c r="IB394" s="128"/>
      <c r="IC394" s="128"/>
      <c r="ID394" s="128"/>
      <c r="IE394" s="128"/>
      <c r="IF394" s="128"/>
      <c r="IG394" s="128"/>
      <c r="IH394" s="128"/>
      <c r="II394" s="128"/>
      <c r="IJ394" s="128"/>
      <c r="IK394" s="128"/>
      <c r="IL394" s="128"/>
      <c r="IM394" s="128"/>
      <c r="IN394" s="128"/>
      <c r="IO394" s="128"/>
      <c r="IP394" s="128"/>
      <c r="IQ394" s="128"/>
      <c r="IR394" s="128"/>
      <c r="IS394" s="128"/>
      <c r="IT394" s="128"/>
      <c r="IU394" s="128"/>
      <c r="IV394" s="128"/>
      <c r="IW394" s="128"/>
      <c r="IX394" s="128"/>
      <c r="IY394" s="128"/>
      <c r="IZ394" s="128"/>
      <c r="JA394" s="128"/>
      <c r="JB394" s="128"/>
      <c r="JC394" s="128"/>
      <c r="JD394" s="128"/>
      <c r="JE394" s="128"/>
      <c r="JF394" s="128"/>
      <c r="JG394" s="128"/>
      <c r="JH394" s="128"/>
      <c r="JI394" s="128"/>
      <c r="JJ394" s="128"/>
      <c r="JK394" s="128"/>
      <c r="JL394" s="128"/>
    </row>
    <row r="395" spans="2:272" s="18" customFormat="1" ht="114.75" customHeight="1" x14ac:dyDescent="0.25">
      <c r="B395" s="64" t="s">
        <v>2478</v>
      </c>
      <c r="C395" s="676" t="s">
        <v>1113</v>
      </c>
      <c r="D395" s="680">
        <v>43812</v>
      </c>
      <c r="E395" s="64" t="s">
        <v>1524</v>
      </c>
      <c r="F395" s="16" t="s">
        <v>1339</v>
      </c>
      <c r="G395" s="16" t="s">
        <v>1030</v>
      </c>
      <c r="H395" s="16" t="s">
        <v>1340</v>
      </c>
      <c r="I395" s="16" t="s">
        <v>1034</v>
      </c>
      <c r="J395" s="154" t="s">
        <v>1035</v>
      </c>
      <c r="K395" s="129">
        <v>1</v>
      </c>
      <c r="L395" s="131">
        <v>44105</v>
      </c>
      <c r="M395" s="131">
        <v>44530</v>
      </c>
      <c r="N395" s="132">
        <f t="shared" si="7"/>
        <v>9</v>
      </c>
      <c r="O395" s="6" t="s">
        <v>61</v>
      </c>
      <c r="P395" s="708"/>
      <c r="Q395" s="196">
        <v>0</v>
      </c>
      <c r="R395" s="13" t="s">
        <v>3983</v>
      </c>
      <c r="S395" s="462">
        <f t="shared" ref="S395:S458" si="8">LEN(R395)</f>
        <v>182</v>
      </c>
      <c r="T395" s="78"/>
      <c r="U395" s="62" t="s">
        <v>1378</v>
      </c>
      <c r="V395" s="62" t="s">
        <v>1378</v>
      </c>
      <c r="W395" s="62" t="s">
        <v>1378</v>
      </c>
      <c r="X395" s="62" t="s">
        <v>1378</v>
      </c>
      <c r="Y395" s="11" t="s">
        <v>1378</v>
      </c>
      <c r="Z395" s="11" t="s">
        <v>1378</v>
      </c>
      <c r="AA395" s="11" t="s">
        <v>1378</v>
      </c>
      <c r="AB395" s="11" t="s">
        <v>1396</v>
      </c>
      <c r="AC395" s="11" t="s">
        <v>1757</v>
      </c>
      <c r="AD395" s="11" t="s">
        <v>1807</v>
      </c>
      <c r="AE395" s="11" t="s">
        <v>1860</v>
      </c>
      <c r="AF395" s="11" t="s">
        <v>2843</v>
      </c>
      <c r="AG395" s="361" t="s">
        <v>2885</v>
      </c>
      <c r="AH395" s="679" t="s">
        <v>2843</v>
      </c>
      <c r="AI395" s="7" t="s">
        <v>3983</v>
      </c>
      <c r="AJ395" s="678" t="s">
        <v>924</v>
      </c>
      <c r="AK395" s="364">
        <v>44218</v>
      </c>
      <c r="AL395" s="676" t="s">
        <v>1090</v>
      </c>
      <c r="AM395" s="683"/>
      <c r="AN395" s="677"/>
      <c r="AO395" s="677"/>
      <c r="AP395" s="678" t="s">
        <v>1402</v>
      </c>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c r="CU395" s="128"/>
      <c r="CV395" s="128"/>
      <c r="CW395" s="128"/>
      <c r="CX395" s="128"/>
      <c r="CY395" s="128"/>
      <c r="CZ395" s="128"/>
      <c r="DA395" s="128"/>
      <c r="DB395" s="128"/>
      <c r="DC395" s="128"/>
      <c r="DD395" s="128"/>
      <c r="DE395" s="128"/>
      <c r="DF395" s="128"/>
      <c r="DG395" s="128"/>
      <c r="DH395" s="128"/>
      <c r="DI395" s="128"/>
      <c r="DJ395" s="128"/>
      <c r="DK395" s="128"/>
      <c r="DL395" s="128"/>
      <c r="DM395" s="128"/>
      <c r="DN395" s="128"/>
      <c r="DO395" s="128"/>
      <c r="DP395" s="128"/>
      <c r="DQ395" s="128"/>
      <c r="DR395" s="128"/>
      <c r="DS395" s="128"/>
      <c r="DT395" s="128"/>
      <c r="DU395" s="128"/>
      <c r="DV395" s="128"/>
      <c r="DW395" s="128"/>
      <c r="DX395" s="128"/>
      <c r="DY395" s="128"/>
      <c r="DZ395" s="128"/>
      <c r="EA395" s="128"/>
      <c r="EB395" s="128"/>
      <c r="EC395" s="128"/>
      <c r="ED395" s="128"/>
      <c r="EE395" s="128"/>
      <c r="EF395" s="128"/>
      <c r="EG395" s="128"/>
      <c r="EH395" s="128"/>
      <c r="EI395" s="128"/>
      <c r="EJ395" s="128"/>
      <c r="EK395" s="128"/>
      <c r="EL395" s="128"/>
      <c r="EM395" s="128"/>
      <c r="EN395" s="128"/>
      <c r="EO395" s="128"/>
      <c r="EP395" s="128"/>
      <c r="EQ395" s="128"/>
      <c r="ER395" s="128"/>
      <c r="ES395" s="128"/>
      <c r="ET395" s="128"/>
      <c r="EU395" s="128"/>
      <c r="EV395" s="128"/>
      <c r="EW395" s="128"/>
      <c r="EX395" s="128"/>
      <c r="EY395" s="128"/>
      <c r="EZ395" s="128"/>
      <c r="FA395" s="128"/>
      <c r="FB395" s="128"/>
      <c r="FC395" s="128"/>
      <c r="FD395" s="128"/>
      <c r="FE395" s="128"/>
      <c r="FF395" s="128"/>
      <c r="FG395" s="128"/>
      <c r="FH395" s="128"/>
      <c r="FI395" s="128"/>
      <c r="FJ395" s="128"/>
      <c r="FK395" s="128"/>
      <c r="FL395" s="128"/>
      <c r="FM395" s="128"/>
      <c r="FN395" s="128"/>
      <c r="FO395" s="128"/>
      <c r="FP395" s="128"/>
      <c r="FQ395" s="128"/>
      <c r="FR395" s="128"/>
      <c r="FS395" s="128"/>
      <c r="FT395" s="128"/>
      <c r="FU395" s="128"/>
      <c r="FV395" s="128"/>
      <c r="FW395" s="128"/>
      <c r="FX395" s="128"/>
      <c r="FY395" s="128"/>
      <c r="FZ395" s="128"/>
      <c r="GA395" s="128"/>
      <c r="GB395" s="128"/>
      <c r="GC395" s="128"/>
      <c r="GD395" s="128"/>
      <c r="GE395" s="128"/>
      <c r="GF395" s="128"/>
      <c r="GG395" s="128"/>
      <c r="GH395" s="128"/>
      <c r="GI395" s="128"/>
      <c r="GJ395" s="128"/>
      <c r="GK395" s="128"/>
      <c r="GL395" s="128"/>
      <c r="GM395" s="128"/>
      <c r="GN395" s="128"/>
      <c r="GO395" s="128"/>
      <c r="GP395" s="128"/>
      <c r="GQ395" s="128"/>
      <c r="GR395" s="128"/>
      <c r="GS395" s="128"/>
      <c r="GT395" s="128"/>
      <c r="GU395" s="128"/>
      <c r="GV395" s="128"/>
      <c r="GW395" s="128"/>
      <c r="GX395" s="128"/>
      <c r="GY395" s="128"/>
      <c r="GZ395" s="128"/>
      <c r="HA395" s="128"/>
      <c r="HB395" s="128"/>
      <c r="HC395" s="128"/>
      <c r="HD395" s="128"/>
      <c r="HE395" s="128"/>
      <c r="HF395" s="128"/>
      <c r="HG395" s="128"/>
      <c r="HH395" s="128"/>
      <c r="HI395" s="128"/>
      <c r="HJ395" s="128"/>
      <c r="HK395" s="128"/>
      <c r="HL395" s="128"/>
      <c r="HM395" s="128"/>
      <c r="HN395" s="128"/>
      <c r="HO395" s="128"/>
      <c r="HP395" s="128"/>
      <c r="HQ395" s="128"/>
      <c r="HR395" s="128"/>
      <c r="HS395" s="128"/>
      <c r="HT395" s="128"/>
      <c r="HU395" s="128"/>
      <c r="HV395" s="128"/>
      <c r="HW395" s="128"/>
      <c r="HX395" s="128"/>
      <c r="HY395" s="128"/>
      <c r="HZ395" s="128"/>
      <c r="IA395" s="128"/>
      <c r="IB395" s="128"/>
      <c r="IC395" s="128"/>
      <c r="ID395" s="128"/>
      <c r="IE395" s="128"/>
      <c r="IF395" s="128"/>
      <c r="IG395" s="128"/>
      <c r="IH395" s="128"/>
      <c r="II395" s="128"/>
      <c r="IJ395" s="128"/>
      <c r="IK395" s="128"/>
      <c r="IL395" s="128"/>
      <c r="IM395" s="128"/>
      <c r="IN395" s="128"/>
      <c r="IO395" s="128"/>
      <c r="IP395" s="128"/>
      <c r="IQ395" s="128"/>
      <c r="IR395" s="128"/>
      <c r="IS395" s="128"/>
      <c r="IT395" s="128"/>
      <c r="IU395" s="128"/>
      <c r="IV395" s="128"/>
      <c r="IW395" s="128"/>
      <c r="IX395" s="128"/>
      <c r="IY395" s="128"/>
      <c r="IZ395" s="128"/>
      <c r="JA395" s="128"/>
      <c r="JB395" s="128"/>
      <c r="JC395" s="128"/>
      <c r="JD395" s="128"/>
      <c r="JE395" s="128"/>
      <c r="JF395" s="128"/>
      <c r="JG395" s="128"/>
      <c r="JH395" s="128"/>
      <c r="JI395" s="128"/>
      <c r="JJ395" s="128"/>
      <c r="JK395" s="128"/>
      <c r="JL395" s="128"/>
    </row>
    <row r="396" spans="2:272" s="18" customFormat="1" ht="409.5" customHeight="1" x14ac:dyDescent="0.25">
      <c r="B396" s="64" t="s">
        <v>2479</v>
      </c>
      <c r="C396" s="676" t="s">
        <v>1113</v>
      </c>
      <c r="D396" s="680">
        <v>43812</v>
      </c>
      <c r="E396" s="64" t="s">
        <v>1613</v>
      </c>
      <c r="F396" s="14" t="s">
        <v>3355</v>
      </c>
      <c r="G396" s="14" t="s">
        <v>1036</v>
      </c>
      <c r="H396" s="14" t="s">
        <v>1037</v>
      </c>
      <c r="I396" s="14" t="s">
        <v>1038</v>
      </c>
      <c r="J396" s="138" t="s">
        <v>1039</v>
      </c>
      <c r="K396" s="129">
        <v>791</v>
      </c>
      <c r="L396" s="133">
        <v>43864</v>
      </c>
      <c r="M396" s="133">
        <v>44165</v>
      </c>
      <c r="N396" s="127">
        <f t="shared" si="7"/>
        <v>43</v>
      </c>
      <c r="O396" s="6" t="s">
        <v>61</v>
      </c>
      <c r="P396" s="708"/>
      <c r="Q396" s="194">
        <v>0</v>
      </c>
      <c r="R396" s="5" t="s">
        <v>4010</v>
      </c>
      <c r="S396" s="462">
        <f t="shared" si="8"/>
        <v>230</v>
      </c>
      <c r="T396" s="78"/>
      <c r="U396" s="62" t="s">
        <v>1378</v>
      </c>
      <c r="V396" s="62" t="s">
        <v>1378</v>
      </c>
      <c r="W396" s="62" t="s">
        <v>1378</v>
      </c>
      <c r="X396" s="62" t="s">
        <v>1378</v>
      </c>
      <c r="Y396" s="11" t="s">
        <v>1378</v>
      </c>
      <c r="Z396" s="11" t="s">
        <v>1378</v>
      </c>
      <c r="AA396" s="11" t="s">
        <v>1378</v>
      </c>
      <c r="AB396" s="172" t="s">
        <v>1791</v>
      </c>
      <c r="AC396" s="11" t="s">
        <v>1758</v>
      </c>
      <c r="AD396" s="213" t="s">
        <v>1802</v>
      </c>
      <c r="AE396" s="11" t="s">
        <v>1861</v>
      </c>
      <c r="AF396" s="11" t="s">
        <v>2844</v>
      </c>
      <c r="AG396" s="13" t="s">
        <v>2886</v>
      </c>
      <c r="AH396" s="7" t="s">
        <v>3335</v>
      </c>
      <c r="AI396" s="7" t="s">
        <v>4841</v>
      </c>
      <c r="AJ396" s="678" t="s">
        <v>923</v>
      </c>
      <c r="AK396" s="364">
        <v>44224</v>
      </c>
      <c r="AL396" s="676" t="s">
        <v>1090</v>
      </c>
      <c r="AM396" s="683"/>
      <c r="AN396" s="677"/>
      <c r="AO396" s="677"/>
      <c r="AP396" s="678" t="s">
        <v>1402</v>
      </c>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c r="CU396" s="128"/>
      <c r="CV396" s="128"/>
      <c r="CW396" s="128"/>
      <c r="CX396" s="128"/>
      <c r="CY396" s="128"/>
      <c r="CZ396" s="128"/>
      <c r="DA396" s="128"/>
      <c r="DB396" s="128"/>
      <c r="DC396" s="128"/>
      <c r="DD396" s="128"/>
      <c r="DE396" s="128"/>
      <c r="DF396" s="128"/>
      <c r="DG396" s="128"/>
      <c r="DH396" s="128"/>
      <c r="DI396" s="128"/>
      <c r="DJ396" s="128"/>
      <c r="DK396" s="128"/>
      <c r="DL396" s="128"/>
      <c r="DM396" s="128"/>
      <c r="DN396" s="128"/>
      <c r="DO396" s="128"/>
      <c r="DP396" s="128"/>
      <c r="DQ396" s="128"/>
      <c r="DR396" s="128"/>
      <c r="DS396" s="128"/>
      <c r="DT396" s="128"/>
      <c r="DU396" s="128"/>
      <c r="DV396" s="128"/>
      <c r="DW396" s="128"/>
      <c r="DX396" s="128"/>
      <c r="DY396" s="128"/>
      <c r="DZ396" s="128"/>
      <c r="EA396" s="128"/>
      <c r="EB396" s="128"/>
      <c r="EC396" s="128"/>
      <c r="ED396" s="128"/>
      <c r="EE396" s="128"/>
      <c r="EF396" s="128"/>
      <c r="EG396" s="128"/>
      <c r="EH396" s="128"/>
      <c r="EI396" s="128"/>
      <c r="EJ396" s="128"/>
      <c r="EK396" s="128"/>
      <c r="EL396" s="128"/>
      <c r="EM396" s="128"/>
      <c r="EN396" s="128"/>
      <c r="EO396" s="128"/>
      <c r="EP396" s="128"/>
      <c r="EQ396" s="128"/>
      <c r="ER396" s="128"/>
      <c r="ES396" s="128"/>
      <c r="ET396" s="128"/>
      <c r="EU396" s="128"/>
      <c r="EV396" s="128"/>
      <c r="EW396" s="128"/>
      <c r="EX396" s="128"/>
      <c r="EY396" s="128"/>
      <c r="EZ396" s="128"/>
      <c r="FA396" s="128"/>
      <c r="FB396" s="128"/>
      <c r="FC396" s="128"/>
      <c r="FD396" s="128"/>
      <c r="FE396" s="128"/>
      <c r="FF396" s="128"/>
      <c r="FG396" s="128"/>
      <c r="FH396" s="128"/>
      <c r="FI396" s="128"/>
      <c r="FJ396" s="128"/>
      <c r="FK396" s="128"/>
      <c r="FL396" s="128"/>
      <c r="FM396" s="128"/>
      <c r="FN396" s="128"/>
      <c r="FO396" s="128"/>
      <c r="FP396" s="128"/>
      <c r="FQ396" s="128"/>
      <c r="FR396" s="128"/>
      <c r="FS396" s="128"/>
      <c r="FT396" s="128"/>
      <c r="FU396" s="128"/>
      <c r="FV396" s="128"/>
      <c r="FW396" s="128"/>
      <c r="FX396" s="128"/>
      <c r="FY396" s="128"/>
      <c r="FZ396" s="128"/>
      <c r="GA396" s="128"/>
      <c r="GB396" s="128"/>
      <c r="GC396" s="128"/>
      <c r="GD396" s="128"/>
      <c r="GE396" s="128"/>
      <c r="GF396" s="128"/>
      <c r="GG396" s="128"/>
      <c r="GH396" s="128"/>
      <c r="GI396" s="128"/>
      <c r="GJ396" s="128"/>
      <c r="GK396" s="128"/>
      <c r="GL396" s="128"/>
      <c r="GM396" s="128"/>
      <c r="GN396" s="128"/>
      <c r="GO396" s="128"/>
      <c r="GP396" s="128"/>
      <c r="GQ396" s="128"/>
      <c r="GR396" s="128"/>
      <c r="GS396" s="128"/>
      <c r="GT396" s="128"/>
      <c r="GU396" s="128"/>
      <c r="GV396" s="128"/>
      <c r="GW396" s="128"/>
      <c r="GX396" s="128"/>
      <c r="GY396" s="128"/>
      <c r="GZ396" s="128"/>
      <c r="HA396" s="128"/>
      <c r="HB396" s="128"/>
      <c r="HC396" s="128"/>
      <c r="HD396" s="128"/>
      <c r="HE396" s="128"/>
      <c r="HF396" s="128"/>
      <c r="HG396" s="128"/>
      <c r="HH396" s="128"/>
      <c r="HI396" s="128"/>
      <c r="HJ396" s="128"/>
      <c r="HK396" s="128"/>
      <c r="HL396" s="128"/>
      <c r="HM396" s="128"/>
      <c r="HN396" s="128"/>
      <c r="HO396" s="128"/>
      <c r="HP396" s="128"/>
      <c r="HQ396" s="128"/>
      <c r="HR396" s="128"/>
      <c r="HS396" s="128"/>
      <c r="HT396" s="128"/>
      <c r="HU396" s="128"/>
      <c r="HV396" s="128"/>
      <c r="HW396" s="128"/>
      <c r="HX396" s="128"/>
      <c r="HY396" s="128"/>
      <c r="HZ396" s="128"/>
      <c r="IA396" s="128"/>
      <c r="IB396" s="128"/>
      <c r="IC396" s="128"/>
      <c r="ID396" s="128"/>
      <c r="IE396" s="128"/>
      <c r="IF396" s="128"/>
      <c r="IG396" s="128"/>
      <c r="IH396" s="128"/>
      <c r="II396" s="128"/>
      <c r="IJ396" s="128"/>
      <c r="IK396" s="128"/>
      <c r="IL396" s="128"/>
      <c r="IM396" s="128"/>
      <c r="IN396" s="128"/>
      <c r="IO396" s="128"/>
      <c r="IP396" s="128"/>
      <c r="IQ396" s="128"/>
      <c r="IR396" s="128"/>
      <c r="IS396" s="128"/>
      <c r="IT396" s="128"/>
      <c r="IU396" s="128"/>
      <c r="IV396" s="128"/>
      <c r="IW396" s="128"/>
      <c r="IX396" s="128"/>
      <c r="IY396" s="128"/>
      <c r="IZ396" s="128"/>
      <c r="JA396" s="128"/>
      <c r="JB396" s="128"/>
      <c r="JC396" s="128"/>
      <c r="JD396" s="128"/>
      <c r="JE396" s="128"/>
      <c r="JF396" s="128"/>
      <c r="JG396" s="128"/>
      <c r="JH396" s="128"/>
      <c r="JI396" s="128"/>
      <c r="JJ396" s="128"/>
      <c r="JK396" s="128"/>
      <c r="JL396" s="128"/>
    </row>
    <row r="397" spans="2:272" s="18" customFormat="1" ht="409.6" customHeight="1" x14ac:dyDescent="0.25">
      <c r="B397" s="64" t="s">
        <v>2480</v>
      </c>
      <c r="C397" s="676" t="s">
        <v>1113</v>
      </c>
      <c r="D397" s="680">
        <v>43812</v>
      </c>
      <c r="E397" s="64" t="s">
        <v>1613</v>
      </c>
      <c r="F397" s="14" t="s">
        <v>1341</v>
      </c>
      <c r="G397" s="14" t="s">
        <v>1036</v>
      </c>
      <c r="H397" s="14" t="s">
        <v>1040</v>
      </c>
      <c r="I397" s="14" t="s">
        <v>1041</v>
      </c>
      <c r="J397" s="138" t="s">
        <v>1042</v>
      </c>
      <c r="K397" s="129">
        <v>1</v>
      </c>
      <c r="L397" s="133">
        <v>44166</v>
      </c>
      <c r="M397" s="133">
        <v>44255</v>
      </c>
      <c r="N397" s="127">
        <f t="shared" si="7"/>
        <v>13</v>
      </c>
      <c r="O397" s="6" t="s">
        <v>61</v>
      </c>
      <c r="P397" s="708"/>
      <c r="Q397" s="196">
        <v>0</v>
      </c>
      <c r="R397" s="5" t="s">
        <v>4067</v>
      </c>
      <c r="S397" s="462">
        <f t="shared" si="8"/>
        <v>188</v>
      </c>
      <c r="T397" s="78"/>
      <c r="U397" s="62" t="s">
        <v>1378</v>
      </c>
      <c r="V397" s="62" t="s">
        <v>1378</v>
      </c>
      <c r="W397" s="62" t="s">
        <v>1378</v>
      </c>
      <c r="X397" s="62" t="s">
        <v>1378</v>
      </c>
      <c r="Y397" s="11" t="s">
        <v>1378</v>
      </c>
      <c r="Z397" s="11" t="s">
        <v>1378</v>
      </c>
      <c r="AA397" s="11" t="s">
        <v>1378</v>
      </c>
      <c r="AB397" s="11" t="s">
        <v>1396</v>
      </c>
      <c r="AC397" s="11" t="s">
        <v>1759</v>
      </c>
      <c r="AD397" s="11" t="s">
        <v>1808</v>
      </c>
      <c r="AE397" s="11" t="s">
        <v>1813</v>
      </c>
      <c r="AF397" s="11" t="s">
        <v>2845</v>
      </c>
      <c r="AG397" s="13" t="s">
        <v>2866</v>
      </c>
      <c r="AH397" s="7" t="s">
        <v>3336</v>
      </c>
      <c r="AI397" s="7" t="s">
        <v>4021</v>
      </c>
      <c r="AJ397" s="678" t="s">
        <v>924</v>
      </c>
      <c r="AK397" s="364">
        <v>44218</v>
      </c>
      <c r="AL397" s="676" t="s">
        <v>1090</v>
      </c>
      <c r="AM397" s="683"/>
      <c r="AN397" s="677"/>
      <c r="AO397" s="677"/>
      <c r="AP397" s="678" t="s">
        <v>1402</v>
      </c>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c r="CU397" s="128"/>
      <c r="CV397" s="128"/>
      <c r="CW397" s="128"/>
      <c r="CX397" s="128"/>
      <c r="CY397" s="128"/>
      <c r="CZ397" s="128"/>
      <c r="DA397" s="128"/>
      <c r="DB397" s="128"/>
      <c r="DC397" s="128"/>
      <c r="DD397" s="128"/>
      <c r="DE397" s="128"/>
      <c r="DF397" s="128"/>
      <c r="DG397" s="128"/>
      <c r="DH397" s="128"/>
      <c r="DI397" s="128"/>
      <c r="DJ397" s="128"/>
      <c r="DK397" s="128"/>
      <c r="DL397" s="128"/>
      <c r="DM397" s="128"/>
      <c r="DN397" s="128"/>
      <c r="DO397" s="128"/>
      <c r="DP397" s="128"/>
      <c r="DQ397" s="128"/>
      <c r="DR397" s="128"/>
      <c r="DS397" s="128"/>
      <c r="DT397" s="128"/>
      <c r="DU397" s="128"/>
      <c r="DV397" s="128"/>
      <c r="DW397" s="128"/>
      <c r="DX397" s="128"/>
      <c r="DY397" s="128"/>
      <c r="DZ397" s="128"/>
      <c r="EA397" s="128"/>
      <c r="EB397" s="128"/>
      <c r="EC397" s="128"/>
      <c r="ED397" s="128"/>
      <c r="EE397" s="128"/>
      <c r="EF397" s="128"/>
      <c r="EG397" s="128"/>
      <c r="EH397" s="128"/>
      <c r="EI397" s="128"/>
      <c r="EJ397" s="128"/>
      <c r="EK397" s="128"/>
      <c r="EL397" s="128"/>
      <c r="EM397" s="128"/>
      <c r="EN397" s="128"/>
      <c r="EO397" s="128"/>
      <c r="EP397" s="128"/>
      <c r="EQ397" s="128"/>
      <c r="ER397" s="128"/>
      <c r="ES397" s="128"/>
      <c r="ET397" s="128"/>
      <c r="EU397" s="128"/>
      <c r="EV397" s="128"/>
      <c r="EW397" s="128"/>
      <c r="EX397" s="128"/>
      <c r="EY397" s="128"/>
      <c r="EZ397" s="128"/>
      <c r="FA397" s="128"/>
      <c r="FB397" s="128"/>
      <c r="FC397" s="128"/>
      <c r="FD397" s="128"/>
      <c r="FE397" s="128"/>
      <c r="FF397" s="128"/>
      <c r="FG397" s="128"/>
      <c r="FH397" s="128"/>
      <c r="FI397" s="128"/>
      <c r="FJ397" s="128"/>
      <c r="FK397" s="128"/>
      <c r="FL397" s="128"/>
      <c r="FM397" s="128"/>
      <c r="FN397" s="128"/>
      <c r="FO397" s="128"/>
      <c r="FP397" s="128"/>
      <c r="FQ397" s="128"/>
      <c r="FR397" s="128"/>
      <c r="FS397" s="128"/>
      <c r="FT397" s="128"/>
      <c r="FU397" s="128"/>
      <c r="FV397" s="128"/>
      <c r="FW397" s="128"/>
      <c r="FX397" s="128"/>
      <c r="FY397" s="128"/>
      <c r="FZ397" s="128"/>
      <c r="GA397" s="128"/>
      <c r="GB397" s="128"/>
      <c r="GC397" s="128"/>
      <c r="GD397" s="128"/>
      <c r="GE397" s="128"/>
      <c r="GF397" s="128"/>
      <c r="GG397" s="128"/>
      <c r="GH397" s="128"/>
      <c r="GI397" s="128"/>
      <c r="GJ397" s="128"/>
      <c r="GK397" s="128"/>
      <c r="GL397" s="128"/>
      <c r="GM397" s="128"/>
      <c r="GN397" s="128"/>
      <c r="GO397" s="128"/>
      <c r="GP397" s="128"/>
      <c r="GQ397" s="128"/>
      <c r="GR397" s="128"/>
      <c r="GS397" s="128"/>
      <c r="GT397" s="128"/>
      <c r="GU397" s="128"/>
      <c r="GV397" s="128"/>
      <c r="GW397" s="128"/>
      <c r="GX397" s="128"/>
      <c r="GY397" s="128"/>
      <c r="GZ397" s="128"/>
      <c r="HA397" s="128"/>
      <c r="HB397" s="128"/>
      <c r="HC397" s="128"/>
      <c r="HD397" s="128"/>
      <c r="HE397" s="128"/>
      <c r="HF397" s="128"/>
      <c r="HG397" s="128"/>
      <c r="HH397" s="128"/>
      <c r="HI397" s="128"/>
      <c r="HJ397" s="128"/>
      <c r="HK397" s="128"/>
      <c r="HL397" s="128"/>
      <c r="HM397" s="128"/>
      <c r="HN397" s="128"/>
      <c r="HO397" s="128"/>
      <c r="HP397" s="128"/>
      <c r="HQ397" s="128"/>
      <c r="HR397" s="128"/>
      <c r="HS397" s="128"/>
      <c r="HT397" s="128"/>
      <c r="HU397" s="128"/>
      <c r="HV397" s="128"/>
      <c r="HW397" s="128"/>
      <c r="HX397" s="128"/>
      <c r="HY397" s="128"/>
      <c r="HZ397" s="128"/>
      <c r="IA397" s="128"/>
      <c r="IB397" s="128"/>
      <c r="IC397" s="128"/>
      <c r="ID397" s="128"/>
      <c r="IE397" s="128"/>
      <c r="IF397" s="128"/>
      <c r="IG397" s="128"/>
      <c r="IH397" s="128"/>
      <c r="II397" s="128"/>
      <c r="IJ397" s="128"/>
      <c r="IK397" s="128"/>
      <c r="IL397" s="128"/>
      <c r="IM397" s="128"/>
      <c r="IN397" s="128"/>
      <c r="IO397" s="128"/>
      <c r="IP397" s="128"/>
      <c r="IQ397" s="128"/>
      <c r="IR397" s="128"/>
      <c r="IS397" s="128"/>
      <c r="IT397" s="128"/>
      <c r="IU397" s="128"/>
      <c r="IV397" s="128"/>
      <c r="IW397" s="128"/>
      <c r="IX397" s="128"/>
      <c r="IY397" s="128"/>
      <c r="IZ397" s="128"/>
      <c r="JA397" s="128"/>
      <c r="JB397" s="128"/>
      <c r="JC397" s="128"/>
      <c r="JD397" s="128"/>
      <c r="JE397" s="128"/>
      <c r="JF397" s="128"/>
      <c r="JG397" s="128"/>
      <c r="JH397" s="128"/>
      <c r="JI397" s="128"/>
      <c r="JJ397" s="128"/>
      <c r="JK397" s="128"/>
      <c r="JL397" s="128"/>
    </row>
    <row r="398" spans="2:272" s="18" customFormat="1" ht="409.5" customHeight="1" x14ac:dyDescent="0.25">
      <c r="B398" s="64" t="s">
        <v>2481</v>
      </c>
      <c r="C398" s="676" t="s">
        <v>1113</v>
      </c>
      <c r="D398" s="680">
        <v>43812</v>
      </c>
      <c r="E398" s="64" t="s">
        <v>1613</v>
      </c>
      <c r="F398" s="14" t="s">
        <v>1341</v>
      </c>
      <c r="G398" s="14" t="s">
        <v>1036</v>
      </c>
      <c r="H398" s="14" t="s">
        <v>1037</v>
      </c>
      <c r="I398" s="14" t="s">
        <v>1043</v>
      </c>
      <c r="J398" s="138" t="s">
        <v>1039</v>
      </c>
      <c r="K398" s="129">
        <v>102</v>
      </c>
      <c r="L398" s="133">
        <v>44166</v>
      </c>
      <c r="M398" s="133">
        <v>44255</v>
      </c>
      <c r="N398" s="127">
        <f t="shared" si="7"/>
        <v>13</v>
      </c>
      <c r="O398" s="6" t="s">
        <v>61</v>
      </c>
      <c r="P398" s="708"/>
      <c r="Q398" s="196">
        <v>0</v>
      </c>
      <c r="R398" s="5" t="s">
        <v>4067</v>
      </c>
      <c r="S398" s="462">
        <f t="shared" si="8"/>
        <v>188</v>
      </c>
      <c r="T398" s="78"/>
      <c r="U398" s="62" t="s">
        <v>1378</v>
      </c>
      <c r="V398" s="62" t="s">
        <v>1378</v>
      </c>
      <c r="W398" s="62" t="s">
        <v>1378</v>
      </c>
      <c r="X398" s="62" t="s">
        <v>1378</v>
      </c>
      <c r="Y398" s="11" t="s">
        <v>1378</v>
      </c>
      <c r="Z398" s="11" t="s">
        <v>1378</v>
      </c>
      <c r="AA398" s="11" t="s">
        <v>1378</v>
      </c>
      <c r="AB398" s="11" t="s">
        <v>1396</v>
      </c>
      <c r="AC398" s="11" t="s">
        <v>1760</v>
      </c>
      <c r="AD398" s="213" t="s">
        <v>1802</v>
      </c>
      <c r="AE398" s="11" t="s">
        <v>1862</v>
      </c>
      <c r="AF398" s="11" t="s">
        <v>2846</v>
      </c>
      <c r="AG398" s="13" t="s">
        <v>2865</v>
      </c>
      <c r="AH398" s="7" t="s">
        <v>3337</v>
      </c>
      <c r="AI398" s="7" t="s">
        <v>4022</v>
      </c>
      <c r="AJ398" s="678" t="s">
        <v>924</v>
      </c>
      <c r="AK398" s="364">
        <v>44218</v>
      </c>
      <c r="AL398" s="676" t="s">
        <v>1090</v>
      </c>
      <c r="AM398" s="683"/>
      <c r="AN398" s="677"/>
      <c r="AO398" s="677"/>
      <c r="AP398" s="678" t="s">
        <v>1402</v>
      </c>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c r="CU398" s="128"/>
      <c r="CV398" s="128"/>
      <c r="CW398" s="128"/>
      <c r="CX398" s="128"/>
      <c r="CY398" s="128"/>
      <c r="CZ398" s="128"/>
      <c r="DA398" s="128"/>
      <c r="DB398" s="128"/>
      <c r="DC398" s="128"/>
      <c r="DD398" s="128"/>
      <c r="DE398" s="128"/>
      <c r="DF398" s="128"/>
      <c r="DG398" s="128"/>
      <c r="DH398" s="128"/>
      <c r="DI398" s="128"/>
      <c r="DJ398" s="128"/>
      <c r="DK398" s="128"/>
      <c r="DL398" s="128"/>
      <c r="DM398" s="128"/>
      <c r="DN398" s="128"/>
      <c r="DO398" s="128"/>
      <c r="DP398" s="128"/>
      <c r="DQ398" s="128"/>
      <c r="DR398" s="128"/>
      <c r="DS398" s="128"/>
      <c r="DT398" s="128"/>
      <c r="DU398" s="128"/>
      <c r="DV398" s="128"/>
      <c r="DW398" s="128"/>
      <c r="DX398" s="128"/>
      <c r="DY398" s="128"/>
      <c r="DZ398" s="128"/>
      <c r="EA398" s="128"/>
      <c r="EB398" s="128"/>
      <c r="EC398" s="128"/>
      <c r="ED398" s="128"/>
      <c r="EE398" s="128"/>
      <c r="EF398" s="128"/>
      <c r="EG398" s="128"/>
      <c r="EH398" s="128"/>
      <c r="EI398" s="128"/>
      <c r="EJ398" s="128"/>
      <c r="EK398" s="128"/>
      <c r="EL398" s="128"/>
      <c r="EM398" s="128"/>
      <c r="EN398" s="128"/>
      <c r="EO398" s="128"/>
      <c r="EP398" s="128"/>
      <c r="EQ398" s="128"/>
      <c r="ER398" s="128"/>
      <c r="ES398" s="128"/>
      <c r="ET398" s="128"/>
      <c r="EU398" s="128"/>
      <c r="EV398" s="128"/>
      <c r="EW398" s="128"/>
      <c r="EX398" s="128"/>
      <c r="EY398" s="128"/>
      <c r="EZ398" s="128"/>
      <c r="FA398" s="128"/>
      <c r="FB398" s="128"/>
      <c r="FC398" s="128"/>
      <c r="FD398" s="128"/>
      <c r="FE398" s="128"/>
      <c r="FF398" s="128"/>
      <c r="FG398" s="128"/>
      <c r="FH398" s="128"/>
      <c r="FI398" s="128"/>
      <c r="FJ398" s="128"/>
      <c r="FK398" s="128"/>
      <c r="FL398" s="128"/>
      <c r="FM398" s="128"/>
      <c r="FN398" s="128"/>
      <c r="FO398" s="128"/>
      <c r="FP398" s="128"/>
      <c r="FQ398" s="128"/>
      <c r="FR398" s="128"/>
      <c r="FS398" s="128"/>
      <c r="FT398" s="128"/>
      <c r="FU398" s="128"/>
      <c r="FV398" s="128"/>
      <c r="FW398" s="128"/>
      <c r="FX398" s="128"/>
      <c r="FY398" s="128"/>
      <c r="FZ398" s="128"/>
      <c r="GA398" s="128"/>
      <c r="GB398" s="128"/>
      <c r="GC398" s="128"/>
      <c r="GD398" s="128"/>
      <c r="GE398" s="128"/>
      <c r="GF398" s="128"/>
      <c r="GG398" s="128"/>
      <c r="GH398" s="128"/>
      <c r="GI398" s="128"/>
      <c r="GJ398" s="128"/>
      <c r="GK398" s="128"/>
      <c r="GL398" s="128"/>
      <c r="GM398" s="128"/>
      <c r="GN398" s="128"/>
      <c r="GO398" s="128"/>
      <c r="GP398" s="128"/>
      <c r="GQ398" s="128"/>
      <c r="GR398" s="128"/>
      <c r="GS398" s="128"/>
      <c r="GT398" s="128"/>
      <c r="GU398" s="128"/>
      <c r="GV398" s="128"/>
      <c r="GW398" s="128"/>
      <c r="GX398" s="128"/>
      <c r="GY398" s="128"/>
      <c r="GZ398" s="128"/>
      <c r="HA398" s="128"/>
      <c r="HB398" s="128"/>
      <c r="HC398" s="128"/>
      <c r="HD398" s="128"/>
      <c r="HE398" s="128"/>
      <c r="HF398" s="128"/>
      <c r="HG398" s="128"/>
      <c r="HH398" s="128"/>
      <c r="HI398" s="128"/>
      <c r="HJ398" s="128"/>
      <c r="HK398" s="128"/>
      <c r="HL398" s="128"/>
      <c r="HM398" s="128"/>
      <c r="HN398" s="128"/>
      <c r="HO398" s="128"/>
      <c r="HP398" s="128"/>
      <c r="HQ398" s="128"/>
      <c r="HR398" s="128"/>
      <c r="HS398" s="128"/>
      <c r="HT398" s="128"/>
      <c r="HU398" s="128"/>
      <c r="HV398" s="128"/>
      <c r="HW398" s="128"/>
      <c r="HX398" s="128"/>
      <c r="HY398" s="128"/>
      <c r="HZ398" s="128"/>
      <c r="IA398" s="128"/>
      <c r="IB398" s="128"/>
      <c r="IC398" s="128"/>
      <c r="ID398" s="128"/>
      <c r="IE398" s="128"/>
      <c r="IF398" s="128"/>
      <c r="IG398" s="128"/>
      <c r="IH398" s="128"/>
      <c r="II398" s="128"/>
      <c r="IJ398" s="128"/>
      <c r="IK398" s="128"/>
      <c r="IL398" s="128"/>
      <c r="IM398" s="128"/>
      <c r="IN398" s="128"/>
      <c r="IO398" s="128"/>
      <c r="IP398" s="128"/>
      <c r="IQ398" s="128"/>
      <c r="IR398" s="128"/>
      <c r="IS398" s="128"/>
      <c r="IT398" s="128"/>
      <c r="IU398" s="128"/>
      <c r="IV398" s="128"/>
      <c r="IW398" s="128"/>
      <c r="IX398" s="128"/>
      <c r="IY398" s="128"/>
      <c r="IZ398" s="128"/>
      <c r="JA398" s="128"/>
      <c r="JB398" s="128"/>
      <c r="JC398" s="128"/>
      <c r="JD398" s="128"/>
      <c r="JE398" s="128"/>
      <c r="JF398" s="128"/>
      <c r="JG398" s="128"/>
      <c r="JH398" s="128"/>
      <c r="JI398" s="128"/>
      <c r="JJ398" s="128"/>
      <c r="JK398" s="128"/>
      <c r="JL398" s="128"/>
    </row>
    <row r="399" spans="2:272" s="18" customFormat="1" ht="409.5" x14ac:dyDescent="0.25">
      <c r="B399" s="64" t="s">
        <v>2482</v>
      </c>
      <c r="C399" s="676" t="s">
        <v>1113</v>
      </c>
      <c r="D399" s="680">
        <v>43812</v>
      </c>
      <c r="E399" s="64" t="s">
        <v>1613</v>
      </c>
      <c r="F399" s="14" t="s">
        <v>1341</v>
      </c>
      <c r="G399" s="14" t="s">
        <v>1036</v>
      </c>
      <c r="H399" s="14" t="s">
        <v>1044</v>
      </c>
      <c r="I399" s="14" t="s">
        <v>1045</v>
      </c>
      <c r="J399" s="138" t="s">
        <v>1042</v>
      </c>
      <c r="K399" s="129">
        <v>1</v>
      </c>
      <c r="L399" s="133">
        <v>44256</v>
      </c>
      <c r="M399" s="133">
        <v>44286</v>
      </c>
      <c r="N399" s="127">
        <f t="shared" si="7"/>
        <v>5</v>
      </c>
      <c r="O399" s="6" t="s">
        <v>61</v>
      </c>
      <c r="P399" s="708"/>
      <c r="Q399" s="196">
        <v>0</v>
      </c>
      <c r="R399" s="5" t="s">
        <v>4068</v>
      </c>
      <c r="S399" s="462">
        <f t="shared" si="8"/>
        <v>188</v>
      </c>
      <c r="T399" s="78"/>
      <c r="U399" s="62" t="s">
        <v>1378</v>
      </c>
      <c r="V399" s="62" t="s">
        <v>1378</v>
      </c>
      <c r="W399" s="62" t="s">
        <v>1378</v>
      </c>
      <c r="X399" s="62" t="s">
        <v>1378</v>
      </c>
      <c r="Y399" s="11" t="s">
        <v>1378</v>
      </c>
      <c r="Z399" s="11" t="s">
        <v>1378</v>
      </c>
      <c r="AA399" s="11" t="s">
        <v>1378</v>
      </c>
      <c r="AB399" s="11" t="s">
        <v>1396</v>
      </c>
      <c r="AC399" s="11" t="s">
        <v>1763</v>
      </c>
      <c r="AD399" s="11" t="s">
        <v>1808</v>
      </c>
      <c r="AE399" s="11" t="s">
        <v>1811</v>
      </c>
      <c r="AF399" s="11" t="s">
        <v>2845</v>
      </c>
      <c r="AG399" s="13" t="s">
        <v>2868</v>
      </c>
      <c r="AH399" s="7" t="s">
        <v>3338</v>
      </c>
      <c r="AI399" s="7" t="s">
        <v>4023</v>
      </c>
      <c r="AJ399" s="678" t="s">
        <v>924</v>
      </c>
      <c r="AK399" s="364">
        <v>44218</v>
      </c>
      <c r="AL399" s="676" t="s">
        <v>1090</v>
      </c>
      <c r="AM399" s="683"/>
      <c r="AN399" s="677"/>
      <c r="AO399" s="677"/>
      <c r="AP399" s="678" t="s">
        <v>1402</v>
      </c>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c r="CU399" s="128"/>
      <c r="CV399" s="128"/>
      <c r="CW399" s="128"/>
      <c r="CX399" s="128"/>
      <c r="CY399" s="128"/>
      <c r="CZ399" s="128"/>
      <c r="DA399" s="128"/>
      <c r="DB399" s="128"/>
      <c r="DC399" s="128"/>
      <c r="DD399" s="128"/>
      <c r="DE399" s="128"/>
      <c r="DF399" s="128"/>
      <c r="DG399" s="128"/>
      <c r="DH399" s="128"/>
      <c r="DI399" s="128"/>
      <c r="DJ399" s="128"/>
      <c r="DK399" s="128"/>
      <c r="DL399" s="128"/>
      <c r="DM399" s="128"/>
      <c r="DN399" s="128"/>
      <c r="DO399" s="128"/>
      <c r="DP399" s="128"/>
      <c r="DQ399" s="128"/>
      <c r="DR399" s="128"/>
      <c r="DS399" s="128"/>
      <c r="DT399" s="128"/>
      <c r="DU399" s="128"/>
      <c r="DV399" s="128"/>
      <c r="DW399" s="128"/>
      <c r="DX399" s="128"/>
      <c r="DY399" s="128"/>
      <c r="DZ399" s="128"/>
      <c r="EA399" s="128"/>
      <c r="EB399" s="128"/>
      <c r="EC399" s="128"/>
      <c r="ED399" s="128"/>
      <c r="EE399" s="128"/>
      <c r="EF399" s="128"/>
      <c r="EG399" s="128"/>
      <c r="EH399" s="128"/>
      <c r="EI399" s="128"/>
      <c r="EJ399" s="128"/>
      <c r="EK399" s="128"/>
      <c r="EL399" s="128"/>
      <c r="EM399" s="128"/>
      <c r="EN399" s="128"/>
      <c r="EO399" s="128"/>
      <c r="EP399" s="128"/>
      <c r="EQ399" s="128"/>
      <c r="ER399" s="128"/>
      <c r="ES399" s="128"/>
      <c r="ET399" s="128"/>
      <c r="EU399" s="128"/>
      <c r="EV399" s="128"/>
      <c r="EW399" s="128"/>
      <c r="EX399" s="128"/>
      <c r="EY399" s="128"/>
      <c r="EZ399" s="128"/>
      <c r="FA399" s="128"/>
      <c r="FB399" s="128"/>
      <c r="FC399" s="128"/>
      <c r="FD399" s="128"/>
      <c r="FE399" s="128"/>
      <c r="FF399" s="128"/>
      <c r="FG399" s="128"/>
      <c r="FH399" s="128"/>
      <c r="FI399" s="128"/>
      <c r="FJ399" s="128"/>
      <c r="FK399" s="128"/>
      <c r="FL399" s="128"/>
      <c r="FM399" s="128"/>
      <c r="FN399" s="128"/>
      <c r="FO399" s="128"/>
      <c r="FP399" s="128"/>
      <c r="FQ399" s="128"/>
      <c r="FR399" s="128"/>
      <c r="FS399" s="128"/>
      <c r="FT399" s="128"/>
      <c r="FU399" s="128"/>
      <c r="FV399" s="128"/>
      <c r="FW399" s="128"/>
      <c r="FX399" s="128"/>
      <c r="FY399" s="128"/>
      <c r="FZ399" s="128"/>
      <c r="GA399" s="128"/>
      <c r="GB399" s="128"/>
      <c r="GC399" s="128"/>
      <c r="GD399" s="128"/>
      <c r="GE399" s="128"/>
      <c r="GF399" s="128"/>
      <c r="GG399" s="128"/>
      <c r="GH399" s="128"/>
      <c r="GI399" s="128"/>
      <c r="GJ399" s="128"/>
      <c r="GK399" s="128"/>
      <c r="GL399" s="128"/>
      <c r="GM399" s="128"/>
      <c r="GN399" s="128"/>
      <c r="GO399" s="128"/>
      <c r="GP399" s="128"/>
      <c r="GQ399" s="128"/>
      <c r="GR399" s="128"/>
      <c r="GS399" s="128"/>
      <c r="GT399" s="128"/>
      <c r="GU399" s="128"/>
      <c r="GV399" s="128"/>
      <c r="GW399" s="128"/>
      <c r="GX399" s="128"/>
      <c r="GY399" s="128"/>
      <c r="GZ399" s="128"/>
      <c r="HA399" s="128"/>
      <c r="HB399" s="128"/>
      <c r="HC399" s="128"/>
      <c r="HD399" s="128"/>
      <c r="HE399" s="128"/>
      <c r="HF399" s="128"/>
      <c r="HG399" s="128"/>
      <c r="HH399" s="128"/>
      <c r="HI399" s="128"/>
      <c r="HJ399" s="128"/>
      <c r="HK399" s="128"/>
      <c r="HL399" s="128"/>
      <c r="HM399" s="128"/>
      <c r="HN399" s="128"/>
      <c r="HO399" s="128"/>
      <c r="HP399" s="128"/>
      <c r="HQ399" s="128"/>
      <c r="HR399" s="128"/>
      <c r="HS399" s="128"/>
      <c r="HT399" s="128"/>
      <c r="HU399" s="128"/>
      <c r="HV399" s="128"/>
      <c r="HW399" s="128"/>
      <c r="HX399" s="128"/>
      <c r="HY399" s="128"/>
      <c r="HZ399" s="128"/>
      <c r="IA399" s="128"/>
      <c r="IB399" s="128"/>
      <c r="IC399" s="128"/>
      <c r="ID399" s="128"/>
      <c r="IE399" s="128"/>
      <c r="IF399" s="128"/>
      <c r="IG399" s="128"/>
      <c r="IH399" s="128"/>
      <c r="II399" s="128"/>
      <c r="IJ399" s="128"/>
      <c r="IK399" s="128"/>
      <c r="IL399" s="128"/>
      <c r="IM399" s="128"/>
      <c r="IN399" s="128"/>
      <c r="IO399" s="128"/>
      <c r="IP399" s="128"/>
      <c r="IQ399" s="128"/>
      <c r="IR399" s="128"/>
      <c r="IS399" s="128"/>
      <c r="IT399" s="128"/>
      <c r="IU399" s="128"/>
      <c r="IV399" s="128"/>
      <c r="IW399" s="128"/>
      <c r="IX399" s="128"/>
      <c r="IY399" s="128"/>
      <c r="IZ399" s="128"/>
      <c r="JA399" s="128"/>
      <c r="JB399" s="128"/>
      <c r="JC399" s="128"/>
      <c r="JD399" s="128"/>
      <c r="JE399" s="128"/>
      <c r="JF399" s="128"/>
      <c r="JG399" s="128"/>
      <c r="JH399" s="128"/>
      <c r="JI399" s="128"/>
      <c r="JJ399" s="128"/>
      <c r="JK399" s="128"/>
      <c r="JL399" s="128"/>
    </row>
    <row r="400" spans="2:272" s="18" customFormat="1" ht="165" x14ac:dyDescent="0.25">
      <c r="B400" s="64" t="s">
        <v>2483</v>
      </c>
      <c r="C400" s="704" t="s">
        <v>1113</v>
      </c>
      <c r="D400" s="705">
        <v>43812</v>
      </c>
      <c r="E400" s="64" t="s">
        <v>1525</v>
      </c>
      <c r="F400" s="204" t="s">
        <v>1342</v>
      </c>
      <c r="G400" s="204" t="s">
        <v>1046</v>
      </c>
      <c r="H400" s="204" t="s">
        <v>1047</v>
      </c>
      <c r="I400" s="204" t="s">
        <v>1048</v>
      </c>
      <c r="J400" s="706" t="s">
        <v>1049</v>
      </c>
      <c r="K400" s="707">
        <v>1</v>
      </c>
      <c r="L400" s="277">
        <v>44291</v>
      </c>
      <c r="M400" s="277">
        <v>44421</v>
      </c>
      <c r="N400" s="278">
        <f t="shared" si="7"/>
        <v>19</v>
      </c>
      <c r="O400" s="275" t="s">
        <v>61</v>
      </c>
      <c r="P400" s="709"/>
      <c r="Q400" s="279">
        <v>0</v>
      </c>
      <c r="R400" s="13" t="s">
        <v>3981</v>
      </c>
      <c r="S400" s="462">
        <f t="shared" si="8"/>
        <v>151</v>
      </c>
      <c r="T400" s="205"/>
      <c r="U400" s="267" t="s">
        <v>1378</v>
      </c>
      <c r="V400" s="267" t="s">
        <v>1378</v>
      </c>
      <c r="W400" s="267" t="s">
        <v>1378</v>
      </c>
      <c r="X400" s="267" t="s">
        <v>1378</v>
      </c>
      <c r="Y400" s="268" t="s">
        <v>1378</v>
      </c>
      <c r="Z400" s="268" t="s">
        <v>1378</v>
      </c>
      <c r="AA400" s="268" t="s">
        <v>1378</v>
      </c>
      <c r="AB400" s="268" t="s">
        <v>1396</v>
      </c>
      <c r="AC400" s="268" t="s">
        <v>1764</v>
      </c>
      <c r="AD400" s="268" t="s">
        <v>1809</v>
      </c>
      <c r="AE400" s="11" t="s">
        <v>1812</v>
      </c>
      <c r="AF400" s="11" t="s">
        <v>2847</v>
      </c>
      <c r="AG400" s="13" t="s">
        <v>2869</v>
      </c>
      <c r="AH400" s="7" t="s">
        <v>3339</v>
      </c>
      <c r="AI400" s="7" t="s">
        <v>3981</v>
      </c>
      <c r="AJ400" s="678" t="s">
        <v>924</v>
      </c>
      <c r="AK400" s="364">
        <v>44218</v>
      </c>
      <c r="AL400" s="676" t="s">
        <v>1090</v>
      </c>
      <c r="AM400" s="683"/>
      <c r="AN400" s="677"/>
      <c r="AO400" s="677"/>
      <c r="AP400" s="678" t="s">
        <v>1402</v>
      </c>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c r="CU400" s="128"/>
      <c r="CV400" s="128"/>
      <c r="CW400" s="128"/>
      <c r="CX400" s="128"/>
      <c r="CY400" s="128"/>
      <c r="CZ400" s="128"/>
      <c r="DA400" s="128"/>
      <c r="DB400" s="128"/>
      <c r="DC400" s="128"/>
      <c r="DD400" s="128"/>
      <c r="DE400" s="128"/>
      <c r="DF400" s="128"/>
      <c r="DG400" s="128"/>
      <c r="DH400" s="128"/>
      <c r="DI400" s="128"/>
      <c r="DJ400" s="128"/>
      <c r="DK400" s="128"/>
      <c r="DL400" s="128"/>
      <c r="DM400" s="128"/>
      <c r="DN400" s="128"/>
      <c r="DO400" s="128"/>
      <c r="DP400" s="128"/>
      <c r="DQ400" s="128"/>
      <c r="DR400" s="128"/>
      <c r="DS400" s="128"/>
      <c r="DT400" s="128"/>
      <c r="DU400" s="128"/>
      <c r="DV400" s="128"/>
      <c r="DW400" s="128"/>
      <c r="DX400" s="128"/>
      <c r="DY400" s="128"/>
      <c r="DZ400" s="128"/>
      <c r="EA400" s="128"/>
      <c r="EB400" s="128"/>
      <c r="EC400" s="128"/>
      <c r="ED400" s="128"/>
      <c r="EE400" s="128"/>
      <c r="EF400" s="128"/>
      <c r="EG400" s="128"/>
      <c r="EH400" s="128"/>
      <c r="EI400" s="128"/>
      <c r="EJ400" s="128"/>
      <c r="EK400" s="128"/>
      <c r="EL400" s="128"/>
      <c r="EM400" s="128"/>
      <c r="EN400" s="128"/>
      <c r="EO400" s="128"/>
      <c r="EP400" s="128"/>
      <c r="EQ400" s="128"/>
      <c r="ER400" s="128"/>
      <c r="ES400" s="128"/>
      <c r="ET400" s="128"/>
      <c r="EU400" s="128"/>
      <c r="EV400" s="128"/>
      <c r="EW400" s="128"/>
      <c r="EX400" s="128"/>
      <c r="EY400" s="128"/>
      <c r="EZ400" s="128"/>
      <c r="FA400" s="128"/>
      <c r="FB400" s="128"/>
      <c r="FC400" s="128"/>
      <c r="FD400" s="128"/>
      <c r="FE400" s="128"/>
      <c r="FF400" s="128"/>
      <c r="FG400" s="128"/>
      <c r="FH400" s="128"/>
      <c r="FI400" s="128"/>
      <c r="FJ400" s="128"/>
      <c r="FK400" s="128"/>
      <c r="FL400" s="128"/>
      <c r="FM400" s="128"/>
      <c r="FN400" s="128"/>
      <c r="FO400" s="128"/>
      <c r="FP400" s="128"/>
      <c r="FQ400" s="128"/>
      <c r="FR400" s="128"/>
      <c r="FS400" s="128"/>
      <c r="FT400" s="128"/>
      <c r="FU400" s="128"/>
      <c r="FV400" s="128"/>
      <c r="FW400" s="128"/>
      <c r="FX400" s="128"/>
      <c r="FY400" s="128"/>
      <c r="FZ400" s="128"/>
      <c r="GA400" s="128"/>
      <c r="GB400" s="128"/>
      <c r="GC400" s="128"/>
      <c r="GD400" s="128"/>
      <c r="GE400" s="128"/>
      <c r="GF400" s="128"/>
      <c r="GG400" s="128"/>
      <c r="GH400" s="128"/>
      <c r="GI400" s="128"/>
      <c r="GJ400" s="128"/>
      <c r="GK400" s="128"/>
      <c r="GL400" s="128"/>
      <c r="GM400" s="128"/>
      <c r="GN400" s="128"/>
      <c r="GO400" s="128"/>
      <c r="GP400" s="128"/>
      <c r="GQ400" s="128"/>
      <c r="GR400" s="128"/>
      <c r="GS400" s="128"/>
      <c r="GT400" s="128"/>
      <c r="GU400" s="128"/>
      <c r="GV400" s="128"/>
      <c r="GW400" s="128"/>
      <c r="GX400" s="128"/>
      <c r="GY400" s="128"/>
      <c r="GZ400" s="128"/>
      <c r="HA400" s="128"/>
      <c r="HB400" s="128"/>
      <c r="HC400" s="128"/>
      <c r="HD400" s="128"/>
      <c r="HE400" s="128"/>
      <c r="HF400" s="128"/>
      <c r="HG400" s="128"/>
      <c r="HH400" s="128"/>
      <c r="HI400" s="128"/>
      <c r="HJ400" s="128"/>
      <c r="HK400" s="128"/>
      <c r="HL400" s="128"/>
      <c r="HM400" s="128"/>
      <c r="HN400" s="128"/>
      <c r="HO400" s="128"/>
      <c r="HP400" s="128"/>
      <c r="HQ400" s="128"/>
      <c r="HR400" s="128"/>
      <c r="HS400" s="128"/>
      <c r="HT400" s="128"/>
      <c r="HU400" s="128"/>
      <c r="HV400" s="128"/>
      <c r="HW400" s="128"/>
      <c r="HX400" s="128"/>
      <c r="HY400" s="128"/>
      <c r="HZ400" s="128"/>
      <c r="IA400" s="128"/>
      <c r="IB400" s="128"/>
      <c r="IC400" s="128"/>
      <c r="ID400" s="128"/>
      <c r="IE400" s="128"/>
      <c r="IF400" s="128"/>
      <c r="IG400" s="128"/>
      <c r="IH400" s="128"/>
      <c r="II400" s="128"/>
      <c r="IJ400" s="128"/>
      <c r="IK400" s="128"/>
      <c r="IL400" s="128"/>
      <c r="IM400" s="128"/>
      <c r="IN400" s="128"/>
      <c r="IO400" s="128"/>
      <c r="IP400" s="128"/>
      <c r="IQ400" s="128"/>
      <c r="IR400" s="128"/>
      <c r="IS400" s="128"/>
      <c r="IT400" s="128"/>
      <c r="IU400" s="128"/>
      <c r="IV400" s="128"/>
      <c r="IW400" s="128"/>
      <c r="IX400" s="128"/>
      <c r="IY400" s="128"/>
      <c r="IZ400" s="128"/>
      <c r="JA400" s="128"/>
      <c r="JB400" s="128"/>
      <c r="JC400" s="128"/>
      <c r="JD400" s="128"/>
      <c r="JE400" s="128"/>
      <c r="JF400" s="128"/>
      <c r="JG400" s="128"/>
      <c r="JH400" s="128"/>
      <c r="JI400" s="128"/>
      <c r="JJ400" s="128"/>
      <c r="JK400" s="128"/>
      <c r="JL400" s="128"/>
    </row>
    <row r="401" spans="2:272" s="18" customFormat="1" ht="409.5" customHeight="1" x14ac:dyDescent="0.25">
      <c r="B401" s="64" t="s">
        <v>2484</v>
      </c>
      <c r="C401" s="676" t="s">
        <v>1113</v>
      </c>
      <c r="D401" s="680">
        <v>43812</v>
      </c>
      <c r="E401" s="64" t="s">
        <v>1614</v>
      </c>
      <c r="F401" s="14" t="s">
        <v>3351</v>
      </c>
      <c r="G401" s="14" t="s">
        <v>1050</v>
      </c>
      <c r="H401" s="14" t="s">
        <v>1051</v>
      </c>
      <c r="I401" s="14" t="s">
        <v>1052</v>
      </c>
      <c r="J401" s="138" t="s">
        <v>1053</v>
      </c>
      <c r="K401" s="129">
        <v>1</v>
      </c>
      <c r="L401" s="133">
        <v>43892</v>
      </c>
      <c r="M401" s="133">
        <v>44012</v>
      </c>
      <c r="N401" s="127">
        <f t="shared" si="7"/>
        <v>18</v>
      </c>
      <c r="O401" s="6" t="s">
        <v>61</v>
      </c>
      <c r="P401" s="676" t="s">
        <v>1075</v>
      </c>
      <c r="Q401" s="194">
        <v>0</v>
      </c>
      <c r="R401" s="5" t="s">
        <v>4715</v>
      </c>
      <c r="S401" s="462">
        <f t="shared" si="8"/>
        <v>306</v>
      </c>
      <c r="T401" s="71"/>
      <c r="U401" s="62" t="s">
        <v>1378</v>
      </c>
      <c r="V401" s="62" t="s">
        <v>1378</v>
      </c>
      <c r="W401" s="62" t="s">
        <v>1378</v>
      </c>
      <c r="X401" s="62" t="s">
        <v>1378</v>
      </c>
      <c r="Y401" s="11" t="s">
        <v>1378</v>
      </c>
      <c r="Z401" s="11" t="s">
        <v>1378</v>
      </c>
      <c r="AA401" s="11" t="s">
        <v>1378</v>
      </c>
      <c r="AB401" s="11" t="s">
        <v>1791</v>
      </c>
      <c r="AC401" s="11" t="s">
        <v>1765</v>
      </c>
      <c r="AD401" s="213" t="s">
        <v>1787</v>
      </c>
      <c r="AE401" s="11" t="s">
        <v>1957</v>
      </c>
      <c r="AF401" s="11" t="s">
        <v>2848</v>
      </c>
      <c r="AG401" s="13" t="s">
        <v>2904</v>
      </c>
      <c r="AH401" s="7" t="s">
        <v>3340</v>
      </c>
      <c r="AI401" s="7" t="s">
        <v>4709</v>
      </c>
      <c r="AJ401" s="675" t="s">
        <v>923</v>
      </c>
      <c r="AK401" s="364">
        <v>44224</v>
      </c>
      <c r="AL401" s="676" t="s">
        <v>1090</v>
      </c>
      <c r="AM401" s="683"/>
      <c r="AN401" s="677"/>
      <c r="AO401" s="677"/>
      <c r="AP401" s="678" t="s">
        <v>1402</v>
      </c>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c r="CU401" s="128"/>
      <c r="CV401" s="128"/>
      <c r="CW401" s="128"/>
      <c r="CX401" s="128"/>
      <c r="CY401" s="128"/>
      <c r="CZ401" s="128"/>
      <c r="DA401" s="128"/>
      <c r="DB401" s="128"/>
      <c r="DC401" s="128"/>
      <c r="DD401" s="128"/>
      <c r="DE401" s="128"/>
      <c r="DF401" s="128"/>
      <c r="DG401" s="128"/>
      <c r="DH401" s="128"/>
      <c r="DI401" s="128"/>
      <c r="DJ401" s="128"/>
      <c r="DK401" s="128"/>
      <c r="DL401" s="128"/>
      <c r="DM401" s="128"/>
      <c r="DN401" s="128"/>
      <c r="DO401" s="128"/>
      <c r="DP401" s="128"/>
      <c r="DQ401" s="128"/>
      <c r="DR401" s="128"/>
      <c r="DS401" s="128"/>
      <c r="DT401" s="128"/>
      <c r="DU401" s="128"/>
      <c r="DV401" s="128"/>
      <c r="DW401" s="128"/>
      <c r="DX401" s="128"/>
      <c r="DY401" s="128"/>
      <c r="DZ401" s="128"/>
      <c r="EA401" s="128"/>
      <c r="EB401" s="128"/>
      <c r="EC401" s="128"/>
      <c r="ED401" s="128"/>
      <c r="EE401" s="128"/>
      <c r="EF401" s="128"/>
      <c r="EG401" s="128"/>
      <c r="EH401" s="128"/>
      <c r="EI401" s="128"/>
      <c r="EJ401" s="128"/>
      <c r="EK401" s="128"/>
      <c r="EL401" s="128"/>
      <c r="EM401" s="128"/>
      <c r="EN401" s="128"/>
      <c r="EO401" s="128"/>
      <c r="EP401" s="128"/>
      <c r="EQ401" s="128"/>
      <c r="ER401" s="128"/>
      <c r="ES401" s="128"/>
      <c r="ET401" s="128"/>
      <c r="EU401" s="128"/>
      <c r="EV401" s="128"/>
      <c r="EW401" s="128"/>
      <c r="EX401" s="128"/>
      <c r="EY401" s="128"/>
      <c r="EZ401" s="128"/>
      <c r="FA401" s="128"/>
      <c r="FB401" s="128"/>
      <c r="FC401" s="128"/>
      <c r="FD401" s="128"/>
      <c r="FE401" s="128"/>
      <c r="FF401" s="128"/>
      <c r="FG401" s="128"/>
      <c r="FH401" s="128"/>
      <c r="FI401" s="128"/>
      <c r="FJ401" s="128"/>
      <c r="FK401" s="128"/>
      <c r="FL401" s="128"/>
      <c r="FM401" s="128"/>
      <c r="FN401" s="128"/>
      <c r="FO401" s="128"/>
      <c r="FP401" s="128"/>
      <c r="FQ401" s="128"/>
      <c r="FR401" s="128"/>
      <c r="FS401" s="128"/>
      <c r="FT401" s="128"/>
      <c r="FU401" s="128"/>
      <c r="FV401" s="128"/>
      <c r="FW401" s="128"/>
      <c r="FX401" s="128"/>
      <c r="FY401" s="128"/>
      <c r="FZ401" s="128"/>
      <c r="GA401" s="128"/>
      <c r="GB401" s="128"/>
      <c r="GC401" s="128"/>
      <c r="GD401" s="128"/>
      <c r="GE401" s="128"/>
      <c r="GF401" s="128"/>
      <c r="GG401" s="128"/>
      <c r="GH401" s="128"/>
      <c r="GI401" s="128"/>
      <c r="GJ401" s="128"/>
      <c r="GK401" s="128"/>
      <c r="GL401" s="128"/>
      <c r="GM401" s="128"/>
      <c r="GN401" s="128"/>
      <c r="GO401" s="128"/>
      <c r="GP401" s="128"/>
      <c r="GQ401" s="128"/>
      <c r="GR401" s="128"/>
      <c r="GS401" s="128"/>
      <c r="GT401" s="128"/>
      <c r="GU401" s="128"/>
      <c r="GV401" s="128"/>
      <c r="GW401" s="128"/>
      <c r="GX401" s="128"/>
      <c r="GY401" s="128"/>
      <c r="GZ401" s="128"/>
      <c r="HA401" s="128"/>
      <c r="HB401" s="128"/>
      <c r="HC401" s="128"/>
      <c r="HD401" s="128"/>
      <c r="HE401" s="128"/>
      <c r="HF401" s="128"/>
      <c r="HG401" s="128"/>
      <c r="HH401" s="128"/>
      <c r="HI401" s="128"/>
      <c r="HJ401" s="128"/>
      <c r="HK401" s="128"/>
      <c r="HL401" s="128"/>
      <c r="HM401" s="128"/>
      <c r="HN401" s="128"/>
      <c r="HO401" s="128"/>
      <c r="HP401" s="128"/>
      <c r="HQ401" s="128"/>
      <c r="HR401" s="128"/>
      <c r="HS401" s="128"/>
      <c r="HT401" s="128"/>
      <c r="HU401" s="128"/>
      <c r="HV401" s="128"/>
      <c r="HW401" s="128"/>
      <c r="HX401" s="128"/>
      <c r="HY401" s="128"/>
      <c r="HZ401" s="128"/>
      <c r="IA401" s="128"/>
      <c r="IB401" s="128"/>
      <c r="IC401" s="128"/>
      <c r="ID401" s="128"/>
      <c r="IE401" s="128"/>
      <c r="IF401" s="128"/>
      <c r="IG401" s="128"/>
      <c r="IH401" s="128"/>
      <c r="II401" s="128"/>
      <c r="IJ401" s="128"/>
      <c r="IK401" s="128"/>
      <c r="IL401" s="128"/>
      <c r="IM401" s="128"/>
      <c r="IN401" s="128"/>
      <c r="IO401" s="128"/>
      <c r="IP401" s="128"/>
      <c r="IQ401" s="128"/>
      <c r="IR401" s="128"/>
      <c r="IS401" s="128"/>
      <c r="IT401" s="128"/>
      <c r="IU401" s="128"/>
      <c r="IV401" s="128"/>
      <c r="IW401" s="128"/>
      <c r="IX401" s="128"/>
      <c r="IY401" s="128"/>
      <c r="IZ401" s="128"/>
      <c r="JA401" s="128"/>
      <c r="JB401" s="128"/>
      <c r="JC401" s="128"/>
      <c r="JD401" s="128"/>
      <c r="JE401" s="128"/>
      <c r="JF401" s="128"/>
      <c r="JG401" s="128"/>
      <c r="JH401" s="128"/>
      <c r="JI401" s="128"/>
      <c r="JJ401" s="128"/>
      <c r="JK401" s="128"/>
      <c r="JL401" s="128"/>
    </row>
    <row r="402" spans="2:272" s="18" customFormat="1" ht="194.25" hidden="1" customHeight="1" x14ac:dyDescent="0.25">
      <c r="B402" s="64" t="s">
        <v>2485</v>
      </c>
      <c r="C402" s="169" t="s">
        <v>1113</v>
      </c>
      <c r="D402" s="170">
        <v>43812</v>
      </c>
      <c r="E402" s="64" t="s">
        <v>1528</v>
      </c>
      <c r="F402" s="163" t="s">
        <v>1343</v>
      </c>
      <c r="G402" s="161" t="s">
        <v>1054</v>
      </c>
      <c r="H402" s="161" t="s">
        <v>1055</v>
      </c>
      <c r="I402" s="163" t="s">
        <v>1056</v>
      </c>
      <c r="J402" s="294" t="s">
        <v>1057</v>
      </c>
      <c r="K402" s="165">
        <v>1</v>
      </c>
      <c r="L402" s="166">
        <v>43864</v>
      </c>
      <c r="M402" s="166">
        <v>43983</v>
      </c>
      <c r="N402" s="167">
        <f t="shared" si="7"/>
        <v>17</v>
      </c>
      <c r="O402" s="171" t="s">
        <v>61</v>
      </c>
      <c r="P402" s="169" t="s">
        <v>1076</v>
      </c>
      <c r="Q402" s="284">
        <v>1</v>
      </c>
      <c r="R402" s="168" t="s">
        <v>1630</v>
      </c>
      <c r="S402" s="462">
        <f t="shared" si="8"/>
        <v>367</v>
      </c>
      <c r="T402" s="169"/>
      <c r="U402" s="287" t="s">
        <v>1378</v>
      </c>
      <c r="V402" s="287" t="s">
        <v>1378</v>
      </c>
      <c r="W402" s="287" t="s">
        <v>1378</v>
      </c>
      <c r="X402" s="287" t="s">
        <v>1378</v>
      </c>
      <c r="Y402" s="172" t="s">
        <v>1378</v>
      </c>
      <c r="Z402" s="172" t="s">
        <v>1378</v>
      </c>
      <c r="AA402" s="172" t="s">
        <v>1378</v>
      </c>
      <c r="AB402" s="172" t="s">
        <v>1396</v>
      </c>
      <c r="AC402" s="172" t="s">
        <v>1766</v>
      </c>
      <c r="AD402" s="282" t="s">
        <v>2673</v>
      </c>
      <c r="AE402" s="282" t="s">
        <v>2676</v>
      </c>
      <c r="AF402" s="282" t="s">
        <v>2673</v>
      </c>
      <c r="AG402" s="209" t="s">
        <v>2676</v>
      </c>
      <c r="AH402" s="13" t="s">
        <v>2676</v>
      </c>
      <c r="AI402" s="13" t="s">
        <v>2676</v>
      </c>
      <c r="AJ402" s="67" t="s">
        <v>922</v>
      </c>
      <c r="AK402" s="70">
        <v>43935</v>
      </c>
      <c r="AL402" s="71" t="s">
        <v>1090</v>
      </c>
      <c r="AM402" s="73"/>
      <c r="AN402" s="68"/>
      <c r="AO402" s="68"/>
      <c r="AP402" s="67" t="s">
        <v>1402</v>
      </c>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c r="CU402" s="128"/>
      <c r="CV402" s="128"/>
      <c r="CW402" s="128"/>
      <c r="CX402" s="128"/>
      <c r="CY402" s="128"/>
      <c r="CZ402" s="128"/>
      <c r="DA402" s="128"/>
      <c r="DB402" s="128"/>
      <c r="DC402" s="128"/>
      <c r="DD402" s="128"/>
      <c r="DE402" s="128"/>
      <c r="DF402" s="128"/>
      <c r="DG402" s="128"/>
      <c r="DH402" s="128"/>
      <c r="DI402" s="128"/>
      <c r="DJ402" s="128"/>
      <c r="DK402" s="128"/>
      <c r="DL402" s="128"/>
      <c r="DM402" s="128"/>
      <c r="DN402" s="128"/>
      <c r="DO402" s="128"/>
      <c r="DP402" s="128"/>
      <c r="DQ402" s="128"/>
      <c r="DR402" s="128"/>
      <c r="DS402" s="128"/>
      <c r="DT402" s="128"/>
      <c r="DU402" s="128"/>
      <c r="DV402" s="128"/>
      <c r="DW402" s="128"/>
      <c r="DX402" s="128"/>
      <c r="DY402" s="128"/>
      <c r="DZ402" s="128"/>
      <c r="EA402" s="128"/>
      <c r="EB402" s="128"/>
      <c r="EC402" s="128"/>
      <c r="ED402" s="128"/>
      <c r="EE402" s="128"/>
      <c r="EF402" s="128"/>
      <c r="EG402" s="128"/>
      <c r="EH402" s="128"/>
      <c r="EI402" s="128"/>
      <c r="EJ402" s="128"/>
      <c r="EK402" s="128"/>
      <c r="EL402" s="128"/>
      <c r="EM402" s="128"/>
      <c r="EN402" s="128"/>
      <c r="EO402" s="128"/>
      <c r="EP402" s="128"/>
      <c r="EQ402" s="128"/>
      <c r="ER402" s="128"/>
      <c r="ES402" s="128"/>
      <c r="ET402" s="128"/>
      <c r="EU402" s="128"/>
      <c r="EV402" s="128"/>
      <c r="EW402" s="128"/>
      <c r="EX402" s="128"/>
      <c r="EY402" s="128"/>
      <c r="EZ402" s="128"/>
      <c r="FA402" s="128"/>
      <c r="FB402" s="128"/>
      <c r="FC402" s="128"/>
      <c r="FD402" s="128"/>
      <c r="FE402" s="128"/>
      <c r="FF402" s="128"/>
      <c r="FG402" s="128"/>
      <c r="FH402" s="128"/>
      <c r="FI402" s="128"/>
      <c r="FJ402" s="128"/>
      <c r="FK402" s="128"/>
      <c r="FL402" s="128"/>
      <c r="FM402" s="128"/>
      <c r="FN402" s="128"/>
      <c r="FO402" s="128"/>
      <c r="FP402" s="128"/>
      <c r="FQ402" s="128"/>
      <c r="FR402" s="128"/>
      <c r="FS402" s="128"/>
      <c r="FT402" s="128"/>
      <c r="FU402" s="128"/>
      <c r="FV402" s="128"/>
      <c r="FW402" s="128"/>
      <c r="FX402" s="128"/>
      <c r="FY402" s="128"/>
      <c r="FZ402" s="128"/>
      <c r="GA402" s="128"/>
      <c r="GB402" s="128"/>
      <c r="GC402" s="128"/>
      <c r="GD402" s="128"/>
      <c r="GE402" s="128"/>
      <c r="GF402" s="128"/>
      <c r="GG402" s="128"/>
      <c r="GH402" s="128"/>
      <c r="GI402" s="128"/>
      <c r="GJ402" s="128"/>
      <c r="GK402" s="128"/>
      <c r="GL402" s="128"/>
      <c r="GM402" s="128"/>
      <c r="GN402" s="128"/>
      <c r="GO402" s="128"/>
      <c r="GP402" s="128"/>
      <c r="GQ402" s="128"/>
      <c r="GR402" s="128"/>
      <c r="GS402" s="128"/>
      <c r="GT402" s="128"/>
      <c r="GU402" s="128"/>
      <c r="GV402" s="128"/>
      <c r="GW402" s="128"/>
      <c r="GX402" s="128"/>
      <c r="GY402" s="128"/>
      <c r="GZ402" s="128"/>
      <c r="HA402" s="128"/>
      <c r="HB402" s="128"/>
      <c r="HC402" s="128"/>
      <c r="HD402" s="128"/>
      <c r="HE402" s="128"/>
      <c r="HF402" s="128"/>
      <c r="HG402" s="128"/>
      <c r="HH402" s="128"/>
      <c r="HI402" s="128"/>
      <c r="HJ402" s="128"/>
      <c r="HK402" s="128"/>
      <c r="HL402" s="128"/>
      <c r="HM402" s="128"/>
      <c r="HN402" s="128"/>
      <c r="HO402" s="128"/>
      <c r="HP402" s="128"/>
      <c r="HQ402" s="128"/>
      <c r="HR402" s="128"/>
      <c r="HS402" s="128"/>
      <c r="HT402" s="128"/>
      <c r="HU402" s="128"/>
      <c r="HV402" s="128"/>
      <c r="HW402" s="128"/>
      <c r="HX402" s="128"/>
      <c r="HY402" s="128"/>
      <c r="HZ402" s="128"/>
      <c r="IA402" s="128"/>
      <c r="IB402" s="128"/>
      <c r="IC402" s="128"/>
      <c r="ID402" s="128"/>
      <c r="IE402" s="128"/>
      <c r="IF402" s="128"/>
      <c r="IG402" s="128"/>
      <c r="IH402" s="128"/>
      <c r="II402" s="128"/>
      <c r="IJ402" s="128"/>
      <c r="IK402" s="128"/>
      <c r="IL402" s="128"/>
      <c r="IM402" s="128"/>
      <c r="IN402" s="128"/>
      <c r="IO402" s="128"/>
      <c r="IP402" s="128"/>
      <c r="IQ402" s="128"/>
      <c r="IR402" s="128"/>
      <c r="IS402" s="128"/>
      <c r="IT402" s="128"/>
      <c r="IU402" s="128"/>
      <c r="IV402" s="128"/>
      <c r="IW402" s="128"/>
      <c r="IX402" s="128"/>
      <c r="IY402" s="128"/>
      <c r="IZ402" s="128"/>
      <c r="JA402" s="128"/>
      <c r="JB402" s="128"/>
      <c r="JC402" s="128"/>
      <c r="JD402" s="128"/>
      <c r="JE402" s="128"/>
      <c r="JF402" s="128"/>
      <c r="JG402" s="128"/>
      <c r="JH402" s="128"/>
      <c r="JI402" s="128"/>
      <c r="JJ402" s="128"/>
      <c r="JK402" s="128"/>
      <c r="JL402" s="128"/>
    </row>
    <row r="403" spans="2:272" s="18" customFormat="1" ht="387.75" hidden="1" customHeight="1" x14ac:dyDescent="0.25">
      <c r="B403" s="64" t="s">
        <v>2486</v>
      </c>
      <c r="C403" s="71" t="s">
        <v>1113</v>
      </c>
      <c r="D403" s="141">
        <v>43812</v>
      </c>
      <c r="E403" s="64" t="s">
        <v>1528</v>
      </c>
      <c r="F403" s="14" t="s">
        <v>2887</v>
      </c>
      <c r="G403" s="15" t="s">
        <v>1054</v>
      </c>
      <c r="H403" s="15" t="s">
        <v>1058</v>
      </c>
      <c r="I403" s="14" t="s">
        <v>1059</v>
      </c>
      <c r="J403" s="153" t="s">
        <v>1060</v>
      </c>
      <c r="K403" s="125">
        <v>2</v>
      </c>
      <c r="L403" s="126">
        <v>43864</v>
      </c>
      <c r="M403" s="126">
        <v>44134</v>
      </c>
      <c r="N403" s="127">
        <f t="shared" si="7"/>
        <v>39</v>
      </c>
      <c r="O403" s="6" t="s">
        <v>61</v>
      </c>
      <c r="P403" s="71" t="s">
        <v>1076</v>
      </c>
      <c r="Q403" s="188">
        <v>2</v>
      </c>
      <c r="R403" s="5" t="s">
        <v>4039</v>
      </c>
      <c r="S403" s="462">
        <f t="shared" si="8"/>
        <v>68</v>
      </c>
      <c r="T403" s="71"/>
      <c r="U403" s="62" t="s">
        <v>1378</v>
      </c>
      <c r="V403" s="62" t="s">
        <v>1378</v>
      </c>
      <c r="W403" s="62" t="s">
        <v>1378</v>
      </c>
      <c r="X403" s="62" t="s">
        <v>1378</v>
      </c>
      <c r="Y403" s="11" t="s">
        <v>1378</v>
      </c>
      <c r="Z403" s="11" t="s">
        <v>1378</v>
      </c>
      <c r="AA403" s="11" t="s">
        <v>1378</v>
      </c>
      <c r="AB403" s="172" t="s">
        <v>1791</v>
      </c>
      <c r="AC403" s="11" t="s">
        <v>1767</v>
      </c>
      <c r="AD403" s="213" t="s">
        <v>1803</v>
      </c>
      <c r="AE403" s="11" t="s">
        <v>1863</v>
      </c>
      <c r="AF403" s="11" t="s">
        <v>2849</v>
      </c>
      <c r="AG403" s="13" t="s">
        <v>2905</v>
      </c>
      <c r="AH403" s="13" t="s">
        <v>3314</v>
      </c>
      <c r="AI403" s="13" t="s">
        <v>3314</v>
      </c>
      <c r="AJ403" s="67" t="s">
        <v>922</v>
      </c>
      <c r="AK403" s="70">
        <v>44126</v>
      </c>
      <c r="AL403" s="71" t="s">
        <v>1090</v>
      </c>
      <c r="AM403" s="73"/>
      <c r="AN403" s="68"/>
      <c r="AO403" s="68"/>
      <c r="AP403" s="67" t="s">
        <v>1402</v>
      </c>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c r="CU403" s="128"/>
      <c r="CV403" s="128"/>
      <c r="CW403" s="128"/>
      <c r="CX403" s="128"/>
      <c r="CY403" s="128"/>
      <c r="CZ403" s="128"/>
      <c r="DA403" s="128"/>
      <c r="DB403" s="128"/>
      <c r="DC403" s="128"/>
      <c r="DD403" s="128"/>
      <c r="DE403" s="128"/>
      <c r="DF403" s="128"/>
      <c r="DG403" s="128"/>
      <c r="DH403" s="128"/>
      <c r="DI403" s="128"/>
      <c r="DJ403" s="128"/>
      <c r="DK403" s="128"/>
      <c r="DL403" s="128"/>
      <c r="DM403" s="128"/>
      <c r="DN403" s="128"/>
      <c r="DO403" s="128"/>
      <c r="DP403" s="128"/>
      <c r="DQ403" s="128"/>
      <c r="DR403" s="128"/>
      <c r="DS403" s="128"/>
      <c r="DT403" s="128"/>
      <c r="DU403" s="128"/>
      <c r="DV403" s="128"/>
      <c r="DW403" s="128"/>
      <c r="DX403" s="128"/>
      <c r="DY403" s="128"/>
      <c r="DZ403" s="128"/>
      <c r="EA403" s="128"/>
      <c r="EB403" s="128"/>
      <c r="EC403" s="128"/>
      <c r="ED403" s="128"/>
      <c r="EE403" s="128"/>
      <c r="EF403" s="128"/>
      <c r="EG403" s="128"/>
      <c r="EH403" s="128"/>
      <c r="EI403" s="128"/>
      <c r="EJ403" s="128"/>
      <c r="EK403" s="128"/>
      <c r="EL403" s="128"/>
      <c r="EM403" s="128"/>
      <c r="EN403" s="128"/>
      <c r="EO403" s="128"/>
      <c r="EP403" s="128"/>
      <c r="EQ403" s="128"/>
      <c r="ER403" s="128"/>
      <c r="ES403" s="128"/>
      <c r="ET403" s="128"/>
      <c r="EU403" s="128"/>
      <c r="EV403" s="128"/>
      <c r="EW403" s="128"/>
      <c r="EX403" s="128"/>
      <c r="EY403" s="128"/>
      <c r="EZ403" s="128"/>
      <c r="FA403" s="128"/>
      <c r="FB403" s="128"/>
      <c r="FC403" s="128"/>
      <c r="FD403" s="128"/>
      <c r="FE403" s="128"/>
      <c r="FF403" s="128"/>
      <c r="FG403" s="128"/>
      <c r="FH403" s="128"/>
      <c r="FI403" s="128"/>
      <c r="FJ403" s="128"/>
      <c r="FK403" s="128"/>
      <c r="FL403" s="128"/>
      <c r="FM403" s="128"/>
      <c r="FN403" s="128"/>
      <c r="FO403" s="128"/>
      <c r="FP403" s="128"/>
      <c r="FQ403" s="128"/>
      <c r="FR403" s="128"/>
      <c r="FS403" s="128"/>
      <c r="FT403" s="128"/>
      <c r="FU403" s="128"/>
      <c r="FV403" s="128"/>
      <c r="FW403" s="128"/>
      <c r="FX403" s="128"/>
      <c r="FY403" s="128"/>
      <c r="FZ403" s="128"/>
      <c r="GA403" s="128"/>
      <c r="GB403" s="128"/>
      <c r="GC403" s="128"/>
      <c r="GD403" s="128"/>
      <c r="GE403" s="128"/>
      <c r="GF403" s="128"/>
      <c r="GG403" s="128"/>
      <c r="GH403" s="128"/>
      <c r="GI403" s="128"/>
      <c r="GJ403" s="128"/>
      <c r="GK403" s="128"/>
      <c r="GL403" s="128"/>
      <c r="GM403" s="128"/>
      <c r="GN403" s="128"/>
      <c r="GO403" s="128"/>
      <c r="GP403" s="128"/>
      <c r="GQ403" s="128"/>
      <c r="GR403" s="128"/>
      <c r="GS403" s="128"/>
      <c r="GT403" s="128"/>
      <c r="GU403" s="128"/>
      <c r="GV403" s="128"/>
      <c r="GW403" s="128"/>
      <c r="GX403" s="128"/>
      <c r="GY403" s="128"/>
      <c r="GZ403" s="128"/>
      <c r="HA403" s="128"/>
      <c r="HB403" s="128"/>
      <c r="HC403" s="128"/>
      <c r="HD403" s="128"/>
      <c r="HE403" s="128"/>
      <c r="HF403" s="128"/>
      <c r="HG403" s="128"/>
      <c r="HH403" s="128"/>
      <c r="HI403" s="128"/>
      <c r="HJ403" s="128"/>
      <c r="HK403" s="128"/>
      <c r="HL403" s="128"/>
      <c r="HM403" s="128"/>
      <c r="HN403" s="128"/>
      <c r="HO403" s="128"/>
      <c r="HP403" s="128"/>
      <c r="HQ403" s="128"/>
      <c r="HR403" s="128"/>
      <c r="HS403" s="128"/>
      <c r="HT403" s="128"/>
      <c r="HU403" s="128"/>
      <c r="HV403" s="128"/>
      <c r="HW403" s="128"/>
      <c r="HX403" s="128"/>
      <c r="HY403" s="128"/>
      <c r="HZ403" s="128"/>
      <c r="IA403" s="128"/>
      <c r="IB403" s="128"/>
      <c r="IC403" s="128"/>
      <c r="ID403" s="128"/>
      <c r="IE403" s="128"/>
      <c r="IF403" s="128"/>
      <c r="IG403" s="128"/>
      <c r="IH403" s="128"/>
      <c r="II403" s="128"/>
      <c r="IJ403" s="128"/>
      <c r="IK403" s="128"/>
      <c r="IL403" s="128"/>
      <c r="IM403" s="128"/>
      <c r="IN403" s="128"/>
      <c r="IO403" s="128"/>
      <c r="IP403" s="128"/>
      <c r="IQ403" s="128"/>
      <c r="IR403" s="128"/>
      <c r="IS403" s="128"/>
      <c r="IT403" s="128"/>
      <c r="IU403" s="128"/>
      <c r="IV403" s="128"/>
      <c r="IW403" s="128"/>
      <c r="IX403" s="128"/>
      <c r="IY403" s="128"/>
      <c r="IZ403" s="128"/>
      <c r="JA403" s="128"/>
      <c r="JB403" s="128"/>
      <c r="JC403" s="128"/>
      <c r="JD403" s="128"/>
      <c r="JE403" s="128"/>
      <c r="JF403" s="128"/>
      <c r="JG403" s="128"/>
      <c r="JH403" s="128"/>
      <c r="JI403" s="128"/>
      <c r="JJ403" s="128"/>
      <c r="JK403" s="128"/>
      <c r="JL403" s="128"/>
    </row>
    <row r="404" spans="2:272" s="18" customFormat="1" ht="289.5" customHeight="1" x14ac:dyDescent="0.25">
      <c r="B404" s="64" t="s">
        <v>2487</v>
      </c>
      <c r="C404" s="676" t="s">
        <v>1113</v>
      </c>
      <c r="D404" s="680">
        <v>43812</v>
      </c>
      <c r="E404" s="64" t="s">
        <v>1534</v>
      </c>
      <c r="F404" s="14" t="s">
        <v>2889</v>
      </c>
      <c r="G404" s="14" t="s">
        <v>1061</v>
      </c>
      <c r="H404" s="14" t="s">
        <v>1062</v>
      </c>
      <c r="I404" s="14" t="s">
        <v>1063</v>
      </c>
      <c r="J404" s="138" t="s">
        <v>1064</v>
      </c>
      <c r="K404" s="129">
        <v>2</v>
      </c>
      <c r="L404" s="133">
        <v>43864</v>
      </c>
      <c r="M404" s="133">
        <v>44012</v>
      </c>
      <c r="N404" s="127">
        <f t="shared" si="7"/>
        <v>22</v>
      </c>
      <c r="O404" s="6" t="s">
        <v>61</v>
      </c>
      <c r="P404" s="676" t="s">
        <v>1080</v>
      </c>
      <c r="Q404" s="194">
        <v>0</v>
      </c>
      <c r="R404" s="5" t="s">
        <v>4099</v>
      </c>
      <c r="S404" s="462">
        <f t="shared" si="8"/>
        <v>244</v>
      </c>
      <c r="T404" s="71"/>
      <c r="U404" s="62" t="s">
        <v>1378</v>
      </c>
      <c r="V404" s="62" t="s">
        <v>1378</v>
      </c>
      <c r="W404" s="62" t="s">
        <v>1378</v>
      </c>
      <c r="X404" s="62" t="s">
        <v>1378</v>
      </c>
      <c r="Y404" s="11" t="s">
        <v>1378</v>
      </c>
      <c r="Z404" s="11" t="s">
        <v>1378</v>
      </c>
      <c r="AA404" s="11" t="s">
        <v>1378</v>
      </c>
      <c r="AB404" s="172" t="s">
        <v>1791</v>
      </c>
      <c r="AC404" s="11" t="s">
        <v>1762</v>
      </c>
      <c r="AD404" s="214" t="s">
        <v>1788</v>
      </c>
      <c r="AE404" s="11" t="s">
        <v>1934</v>
      </c>
      <c r="AF404" s="11" t="s">
        <v>2850</v>
      </c>
      <c r="AG404" s="13" t="s">
        <v>2906</v>
      </c>
      <c r="AH404" s="7" t="s">
        <v>3341</v>
      </c>
      <c r="AI404" s="7" t="s">
        <v>3352</v>
      </c>
      <c r="AJ404" s="678" t="s">
        <v>923</v>
      </c>
      <c r="AK404" s="364">
        <v>44202</v>
      </c>
      <c r="AL404" s="676" t="s">
        <v>1090</v>
      </c>
      <c r="AM404" s="683"/>
      <c r="AN404" s="677"/>
      <c r="AO404" s="677"/>
      <c r="AP404" s="678" t="s">
        <v>1402</v>
      </c>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c r="CU404" s="128"/>
      <c r="CV404" s="128"/>
      <c r="CW404" s="128"/>
      <c r="CX404" s="128"/>
      <c r="CY404" s="128"/>
      <c r="CZ404" s="128"/>
      <c r="DA404" s="128"/>
      <c r="DB404" s="128"/>
      <c r="DC404" s="128"/>
      <c r="DD404" s="128"/>
      <c r="DE404" s="128"/>
      <c r="DF404" s="128"/>
      <c r="DG404" s="128"/>
      <c r="DH404" s="128"/>
      <c r="DI404" s="128"/>
      <c r="DJ404" s="128"/>
      <c r="DK404" s="128"/>
      <c r="DL404" s="128"/>
      <c r="DM404" s="128"/>
      <c r="DN404" s="128"/>
      <c r="DO404" s="128"/>
      <c r="DP404" s="128"/>
      <c r="DQ404" s="128"/>
      <c r="DR404" s="128"/>
      <c r="DS404" s="128"/>
      <c r="DT404" s="128"/>
      <c r="DU404" s="128"/>
      <c r="DV404" s="128"/>
      <c r="DW404" s="128"/>
      <c r="DX404" s="128"/>
      <c r="DY404" s="128"/>
      <c r="DZ404" s="128"/>
      <c r="EA404" s="128"/>
      <c r="EB404" s="128"/>
      <c r="EC404" s="128"/>
      <c r="ED404" s="128"/>
      <c r="EE404" s="128"/>
      <c r="EF404" s="128"/>
      <c r="EG404" s="128"/>
      <c r="EH404" s="128"/>
      <c r="EI404" s="128"/>
      <c r="EJ404" s="128"/>
      <c r="EK404" s="128"/>
      <c r="EL404" s="128"/>
      <c r="EM404" s="128"/>
      <c r="EN404" s="128"/>
      <c r="EO404" s="128"/>
      <c r="EP404" s="128"/>
      <c r="EQ404" s="128"/>
      <c r="ER404" s="128"/>
      <c r="ES404" s="128"/>
      <c r="ET404" s="128"/>
      <c r="EU404" s="128"/>
      <c r="EV404" s="128"/>
      <c r="EW404" s="128"/>
      <c r="EX404" s="128"/>
      <c r="EY404" s="128"/>
      <c r="EZ404" s="128"/>
      <c r="FA404" s="128"/>
      <c r="FB404" s="128"/>
      <c r="FC404" s="128"/>
      <c r="FD404" s="128"/>
      <c r="FE404" s="128"/>
      <c r="FF404" s="128"/>
      <c r="FG404" s="128"/>
      <c r="FH404" s="128"/>
      <c r="FI404" s="128"/>
      <c r="FJ404" s="128"/>
      <c r="FK404" s="128"/>
      <c r="FL404" s="128"/>
      <c r="FM404" s="128"/>
      <c r="FN404" s="128"/>
      <c r="FO404" s="128"/>
      <c r="FP404" s="128"/>
      <c r="FQ404" s="128"/>
      <c r="FR404" s="128"/>
      <c r="FS404" s="128"/>
      <c r="FT404" s="128"/>
      <c r="FU404" s="128"/>
      <c r="FV404" s="128"/>
      <c r="FW404" s="128"/>
      <c r="FX404" s="128"/>
      <c r="FY404" s="128"/>
      <c r="FZ404" s="128"/>
      <c r="GA404" s="128"/>
      <c r="GB404" s="128"/>
      <c r="GC404" s="128"/>
      <c r="GD404" s="128"/>
      <c r="GE404" s="128"/>
      <c r="GF404" s="128"/>
      <c r="GG404" s="128"/>
      <c r="GH404" s="128"/>
      <c r="GI404" s="128"/>
      <c r="GJ404" s="128"/>
      <c r="GK404" s="128"/>
      <c r="GL404" s="128"/>
      <c r="GM404" s="128"/>
      <c r="GN404" s="128"/>
      <c r="GO404" s="128"/>
      <c r="GP404" s="128"/>
      <c r="GQ404" s="128"/>
      <c r="GR404" s="128"/>
      <c r="GS404" s="128"/>
      <c r="GT404" s="128"/>
      <c r="GU404" s="128"/>
      <c r="GV404" s="128"/>
      <c r="GW404" s="128"/>
      <c r="GX404" s="128"/>
      <c r="GY404" s="128"/>
      <c r="GZ404" s="128"/>
      <c r="HA404" s="128"/>
      <c r="HB404" s="128"/>
      <c r="HC404" s="128"/>
      <c r="HD404" s="128"/>
      <c r="HE404" s="128"/>
      <c r="HF404" s="128"/>
      <c r="HG404" s="128"/>
      <c r="HH404" s="128"/>
      <c r="HI404" s="128"/>
      <c r="HJ404" s="128"/>
      <c r="HK404" s="128"/>
      <c r="HL404" s="128"/>
      <c r="HM404" s="128"/>
      <c r="HN404" s="128"/>
      <c r="HO404" s="128"/>
      <c r="HP404" s="128"/>
      <c r="HQ404" s="128"/>
      <c r="HR404" s="128"/>
      <c r="HS404" s="128"/>
      <c r="HT404" s="128"/>
      <c r="HU404" s="128"/>
      <c r="HV404" s="128"/>
      <c r="HW404" s="128"/>
      <c r="HX404" s="128"/>
      <c r="HY404" s="128"/>
      <c r="HZ404" s="128"/>
      <c r="IA404" s="128"/>
      <c r="IB404" s="128"/>
      <c r="IC404" s="128"/>
      <c r="ID404" s="128"/>
      <c r="IE404" s="128"/>
      <c r="IF404" s="128"/>
      <c r="IG404" s="128"/>
      <c r="IH404" s="128"/>
      <c r="II404" s="128"/>
      <c r="IJ404" s="128"/>
      <c r="IK404" s="128"/>
      <c r="IL404" s="128"/>
      <c r="IM404" s="128"/>
      <c r="IN404" s="128"/>
      <c r="IO404" s="128"/>
      <c r="IP404" s="128"/>
      <c r="IQ404" s="128"/>
      <c r="IR404" s="128"/>
      <c r="IS404" s="128"/>
      <c r="IT404" s="128"/>
      <c r="IU404" s="128"/>
      <c r="IV404" s="128"/>
      <c r="IW404" s="128"/>
      <c r="IX404" s="128"/>
      <c r="IY404" s="128"/>
      <c r="IZ404" s="128"/>
      <c r="JA404" s="128"/>
      <c r="JB404" s="128"/>
      <c r="JC404" s="128"/>
      <c r="JD404" s="128"/>
      <c r="JE404" s="128"/>
      <c r="JF404" s="128"/>
      <c r="JG404" s="128"/>
      <c r="JH404" s="128"/>
      <c r="JI404" s="128"/>
      <c r="JJ404" s="128"/>
      <c r="JK404" s="128"/>
      <c r="JL404" s="128"/>
    </row>
    <row r="405" spans="2:272" s="18" customFormat="1" ht="409.6" hidden="1" customHeight="1" x14ac:dyDescent="0.25">
      <c r="B405" s="64" t="s">
        <v>2488</v>
      </c>
      <c r="C405" s="71" t="s">
        <v>1113</v>
      </c>
      <c r="D405" s="141">
        <v>43812</v>
      </c>
      <c r="E405" s="64" t="s">
        <v>1534</v>
      </c>
      <c r="F405" s="14" t="s">
        <v>2751</v>
      </c>
      <c r="G405" s="14" t="s">
        <v>1061</v>
      </c>
      <c r="H405" s="14" t="s">
        <v>1065</v>
      </c>
      <c r="I405" s="14" t="s">
        <v>1066</v>
      </c>
      <c r="J405" s="129" t="s">
        <v>1067</v>
      </c>
      <c r="K405" s="129">
        <v>1</v>
      </c>
      <c r="L405" s="133">
        <v>44013</v>
      </c>
      <c r="M405" s="133">
        <v>44104</v>
      </c>
      <c r="N405" s="132">
        <f t="shared" si="7"/>
        <v>13</v>
      </c>
      <c r="O405" s="71" t="s">
        <v>263</v>
      </c>
      <c r="P405" s="71" t="s">
        <v>1930</v>
      </c>
      <c r="Q405" s="188">
        <v>1</v>
      </c>
      <c r="R405" s="11" t="s">
        <v>3803</v>
      </c>
      <c r="S405" s="462">
        <f t="shared" si="8"/>
        <v>318</v>
      </c>
      <c r="T405" s="71"/>
      <c r="U405" s="62" t="s">
        <v>1378</v>
      </c>
      <c r="V405" s="62" t="s">
        <v>1378</v>
      </c>
      <c r="W405" s="62" t="s">
        <v>1378</v>
      </c>
      <c r="X405" s="62" t="s">
        <v>1378</v>
      </c>
      <c r="Y405" s="11" t="s">
        <v>1378</v>
      </c>
      <c r="Z405" s="11" t="s">
        <v>1378</v>
      </c>
      <c r="AA405" s="11" t="s">
        <v>1378</v>
      </c>
      <c r="AB405" s="11" t="s">
        <v>1396</v>
      </c>
      <c r="AC405" s="11" t="s">
        <v>1932</v>
      </c>
      <c r="AD405" s="11" t="s">
        <v>1931</v>
      </c>
      <c r="AE405" s="11" t="s">
        <v>1935</v>
      </c>
      <c r="AF405" s="3" t="s">
        <v>2750</v>
      </c>
      <c r="AG405" s="13" t="s">
        <v>2890</v>
      </c>
      <c r="AH405" s="13" t="s">
        <v>3314</v>
      </c>
      <c r="AI405" s="13" t="s">
        <v>3314</v>
      </c>
      <c r="AJ405" s="67" t="s">
        <v>922</v>
      </c>
      <c r="AK405" s="70">
        <v>44123</v>
      </c>
      <c r="AL405" s="71" t="s">
        <v>1090</v>
      </c>
      <c r="AM405" s="73"/>
      <c r="AN405" s="68"/>
      <c r="AO405" s="68"/>
      <c r="AP405" s="67" t="s">
        <v>1402</v>
      </c>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c r="CU405" s="128"/>
      <c r="CV405" s="128"/>
      <c r="CW405" s="128"/>
      <c r="CX405" s="128"/>
      <c r="CY405" s="128"/>
      <c r="CZ405" s="128"/>
      <c r="DA405" s="128"/>
      <c r="DB405" s="128"/>
      <c r="DC405" s="128"/>
      <c r="DD405" s="128"/>
      <c r="DE405" s="128"/>
      <c r="DF405" s="128"/>
      <c r="DG405" s="128"/>
      <c r="DH405" s="128"/>
      <c r="DI405" s="128"/>
      <c r="DJ405" s="128"/>
      <c r="DK405" s="128"/>
      <c r="DL405" s="128"/>
      <c r="DM405" s="128"/>
      <c r="DN405" s="128"/>
      <c r="DO405" s="128"/>
      <c r="DP405" s="128"/>
      <c r="DQ405" s="128"/>
      <c r="DR405" s="128"/>
      <c r="DS405" s="128"/>
      <c r="DT405" s="128"/>
      <c r="DU405" s="128"/>
      <c r="DV405" s="128"/>
      <c r="DW405" s="128"/>
      <c r="DX405" s="128"/>
      <c r="DY405" s="128"/>
      <c r="DZ405" s="128"/>
      <c r="EA405" s="128"/>
      <c r="EB405" s="128"/>
      <c r="EC405" s="128"/>
      <c r="ED405" s="128"/>
      <c r="EE405" s="128"/>
      <c r="EF405" s="128"/>
      <c r="EG405" s="128"/>
      <c r="EH405" s="128"/>
      <c r="EI405" s="128"/>
      <c r="EJ405" s="128"/>
      <c r="EK405" s="128"/>
      <c r="EL405" s="128"/>
      <c r="EM405" s="128"/>
      <c r="EN405" s="128"/>
      <c r="EO405" s="128"/>
      <c r="EP405" s="128"/>
      <c r="EQ405" s="128"/>
      <c r="ER405" s="128"/>
      <c r="ES405" s="128"/>
      <c r="ET405" s="128"/>
      <c r="EU405" s="128"/>
      <c r="EV405" s="128"/>
      <c r="EW405" s="128"/>
      <c r="EX405" s="128"/>
      <c r="EY405" s="128"/>
      <c r="EZ405" s="128"/>
      <c r="FA405" s="128"/>
      <c r="FB405" s="128"/>
      <c r="FC405" s="128"/>
      <c r="FD405" s="128"/>
      <c r="FE405" s="128"/>
      <c r="FF405" s="128"/>
      <c r="FG405" s="128"/>
      <c r="FH405" s="128"/>
      <c r="FI405" s="128"/>
      <c r="FJ405" s="128"/>
      <c r="FK405" s="128"/>
      <c r="FL405" s="128"/>
      <c r="FM405" s="128"/>
      <c r="FN405" s="128"/>
      <c r="FO405" s="128"/>
      <c r="FP405" s="128"/>
      <c r="FQ405" s="128"/>
      <c r="FR405" s="128"/>
      <c r="FS405" s="128"/>
      <c r="FT405" s="128"/>
      <c r="FU405" s="128"/>
      <c r="FV405" s="128"/>
      <c r="FW405" s="128"/>
      <c r="FX405" s="128"/>
      <c r="FY405" s="128"/>
      <c r="FZ405" s="128"/>
      <c r="GA405" s="128"/>
      <c r="GB405" s="128"/>
      <c r="GC405" s="128"/>
      <c r="GD405" s="128"/>
      <c r="GE405" s="128"/>
      <c r="GF405" s="128"/>
      <c r="GG405" s="128"/>
      <c r="GH405" s="128"/>
      <c r="GI405" s="128"/>
      <c r="GJ405" s="128"/>
      <c r="GK405" s="128"/>
      <c r="GL405" s="128"/>
      <c r="GM405" s="128"/>
      <c r="GN405" s="128"/>
      <c r="GO405" s="128"/>
      <c r="GP405" s="128"/>
      <c r="GQ405" s="128"/>
      <c r="GR405" s="128"/>
      <c r="GS405" s="128"/>
      <c r="GT405" s="128"/>
      <c r="GU405" s="128"/>
      <c r="GV405" s="128"/>
      <c r="GW405" s="128"/>
      <c r="GX405" s="128"/>
      <c r="GY405" s="128"/>
      <c r="GZ405" s="128"/>
      <c r="HA405" s="128"/>
      <c r="HB405" s="128"/>
      <c r="HC405" s="128"/>
      <c r="HD405" s="128"/>
      <c r="HE405" s="128"/>
      <c r="HF405" s="128"/>
      <c r="HG405" s="128"/>
      <c r="HH405" s="128"/>
      <c r="HI405" s="128"/>
      <c r="HJ405" s="128"/>
      <c r="HK405" s="128"/>
      <c r="HL405" s="128"/>
      <c r="HM405" s="128"/>
      <c r="HN405" s="128"/>
      <c r="HO405" s="128"/>
      <c r="HP405" s="128"/>
      <c r="HQ405" s="128"/>
      <c r="HR405" s="128"/>
      <c r="HS405" s="128"/>
      <c r="HT405" s="128"/>
      <c r="HU405" s="128"/>
      <c r="HV405" s="128"/>
      <c r="HW405" s="128"/>
      <c r="HX405" s="128"/>
      <c r="HY405" s="128"/>
      <c r="HZ405" s="128"/>
      <c r="IA405" s="128"/>
      <c r="IB405" s="128"/>
      <c r="IC405" s="128"/>
      <c r="ID405" s="128"/>
      <c r="IE405" s="128"/>
      <c r="IF405" s="128"/>
      <c r="IG405" s="128"/>
      <c r="IH405" s="128"/>
      <c r="II405" s="128"/>
      <c r="IJ405" s="128"/>
      <c r="IK405" s="128"/>
      <c r="IL405" s="128"/>
      <c r="IM405" s="128"/>
      <c r="IN405" s="128"/>
      <c r="IO405" s="128"/>
      <c r="IP405" s="128"/>
      <c r="IQ405" s="128"/>
      <c r="IR405" s="128"/>
      <c r="IS405" s="128"/>
      <c r="IT405" s="128"/>
      <c r="IU405" s="128"/>
      <c r="IV405" s="128"/>
      <c r="IW405" s="128"/>
      <c r="IX405" s="128"/>
      <c r="IY405" s="128"/>
      <c r="IZ405" s="128"/>
      <c r="JA405" s="128"/>
      <c r="JB405" s="128"/>
      <c r="JC405" s="128"/>
      <c r="JD405" s="128"/>
      <c r="JE405" s="128"/>
      <c r="JF405" s="128"/>
      <c r="JG405" s="128"/>
      <c r="JH405" s="128"/>
      <c r="JI405" s="128"/>
      <c r="JJ405" s="128"/>
      <c r="JK405" s="128"/>
      <c r="JL405" s="128"/>
    </row>
    <row r="406" spans="2:272" s="18" customFormat="1" ht="183" hidden="1" customHeight="1" x14ac:dyDescent="0.25">
      <c r="B406" s="64" t="s">
        <v>2489</v>
      </c>
      <c r="C406" s="71" t="s">
        <v>1113</v>
      </c>
      <c r="D406" s="141">
        <v>43812</v>
      </c>
      <c r="E406" s="64" t="s">
        <v>1560</v>
      </c>
      <c r="F406" s="14" t="s">
        <v>1344</v>
      </c>
      <c r="G406" s="9" t="s">
        <v>1068</v>
      </c>
      <c r="H406" s="14" t="s">
        <v>1069</v>
      </c>
      <c r="I406" s="14" t="s">
        <v>1070</v>
      </c>
      <c r="J406" s="138" t="s">
        <v>1071</v>
      </c>
      <c r="K406" s="129">
        <v>1</v>
      </c>
      <c r="L406" s="133">
        <v>43864</v>
      </c>
      <c r="M406" s="133">
        <v>44012</v>
      </c>
      <c r="N406" s="132">
        <f t="shared" si="7"/>
        <v>22</v>
      </c>
      <c r="O406" s="6" t="s">
        <v>61</v>
      </c>
      <c r="P406" s="79" t="s">
        <v>1078</v>
      </c>
      <c r="Q406" s="188">
        <v>1</v>
      </c>
      <c r="R406" s="5" t="s">
        <v>1818</v>
      </c>
      <c r="S406" s="462">
        <f t="shared" si="8"/>
        <v>389</v>
      </c>
      <c r="T406" s="79"/>
      <c r="U406" s="62" t="s">
        <v>1378</v>
      </c>
      <c r="V406" s="62" t="s">
        <v>1378</v>
      </c>
      <c r="W406" s="62" t="s">
        <v>1378</v>
      </c>
      <c r="X406" s="62" t="s">
        <v>1378</v>
      </c>
      <c r="Y406" s="11" t="s">
        <v>1378</v>
      </c>
      <c r="Z406" s="11" t="s">
        <v>1378</v>
      </c>
      <c r="AA406" s="11" t="s">
        <v>1378</v>
      </c>
      <c r="AB406" s="11" t="s">
        <v>1396</v>
      </c>
      <c r="AC406" s="11" t="s">
        <v>1761</v>
      </c>
      <c r="AD406" s="103" t="s">
        <v>1789</v>
      </c>
      <c r="AE406" s="11" t="s">
        <v>1864</v>
      </c>
      <c r="AF406" s="18" t="s">
        <v>3315</v>
      </c>
      <c r="AG406" s="13" t="s">
        <v>3316</v>
      </c>
      <c r="AH406" s="13" t="s">
        <v>3316</v>
      </c>
      <c r="AI406" s="13" t="s">
        <v>3316</v>
      </c>
      <c r="AJ406" s="67" t="s">
        <v>922</v>
      </c>
      <c r="AK406" s="70">
        <v>44025</v>
      </c>
      <c r="AL406" s="71" t="s">
        <v>1090</v>
      </c>
      <c r="AM406" s="81"/>
      <c r="AN406" s="77"/>
      <c r="AO406" s="77"/>
      <c r="AP406" s="67" t="s">
        <v>1402</v>
      </c>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34"/>
      <c r="BP406" s="134"/>
      <c r="BQ406" s="134"/>
      <c r="BR406" s="134"/>
      <c r="BS406" s="134"/>
      <c r="BT406" s="134"/>
      <c r="BU406" s="134"/>
      <c r="BV406" s="134"/>
      <c r="BW406" s="134"/>
      <c r="BX406" s="134"/>
      <c r="BY406" s="134"/>
      <c r="BZ406" s="134"/>
      <c r="CA406" s="134"/>
      <c r="CB406" s="134"/>
      <c r="CC406" s="134"/>
      <c r="CD406" s="134"/>
      <c r="CE406" s="134"/>
      <c r="CF406" s="134"/>
      <c r="CG406" s="134"/>
      <c r="CH406" s="134"/>
      <c r="CI406" s="134"/>
      <c r="CJ406" s="134"/>
      <c r="CK406" s="134"/>
      <c r="CL406" s="134"/>
      <c r="CM406" s="134"/>
      <c r="CN406" s="134"/>
      <c r="CO406" s="134"/>
      <c r="CP406" s="134"/>
      <c r="CQ406" s="134"/>
      <c r="CR406" s="134"/>
      <c r="CS406" s="134"/>
      <c r="CT406" s="134"/>
      <c r="CU406" s="134"/>
      <c r="CV406" s="134"/>
      <c r="CW406" s="134"/>
      <c r="CX406" s="134"/>
      <c r="CY406" s="134"/>
      <c r="CZ406" s="134"/>
      <c r="DA406" s="134"/>
      <c r="DB406" s="134"/>
      <c r="DC406" s="134"/>
      <c r="DD406" s="134"/>
      <c r="DE406" s="134"/>
      <c r="DF406" s="134"/>
      <c r="DG406" s="134"/>
      <c r="DH406" s="134"/>
      <c r="DI406" s="134"/>
      <c r="DJ406" s="134"/>
      <c r="DK406" s="134"/>
      <c r="DL406" s="134"/>
      <c r="DM406" s="134"/>
      <c r="DN406" s="134"/>
      <c r="DO406" s="134"/>
      <c r="DP406" s="134"/>
      <c r="DQ406" s="134"/>
      <c r="DR406" s="134"/>
      <c r="DS406" s="134"/>
      <c r="DT406" s="134"/>
      <c r="DU406" s="134"/>
      <c r="DV406" s="134"/>
      <c r="DW406" s="134"/>
      <c r="DX406" s="134"/>
      <c r="DY406" s="134"/>
      <c r="DZ406" s="134"/>
      <c r="EA406" s="134"/>
      <c r="EB406" s="134"/>
      <c r="EC406" s="134"/>
      <c r="ED406" s="134"/>
      <c r="EE406" s="134"/>
      <c r="EF406" s="134"/>
      <c r="EG406" s="134"/>
      <c r="EH406" s="134"/>
      <c r="EI406" s="134"/>
      <c r="EJ406" s="134"/>
      <c r="EK406" s="134"/>
      <c r="EL406" s="134"/>
      <c r="EM406" s="134"/>
      <c r="EN406" s="134"/>
      <c r="EO406" s="134"/>
      <c r="EP406" s="134"/>
      <c r="EQ406" s="134"/>
      <c r="ER406" s="134"/>
      <c r="ES406" s="134"/>
      <c r="ET406" s="134"/>
      <c r="EU406" s="134"/>
      <c r="EV406" s="134"/>
      <c r="EW406" s="134"/>
      <c r="EX406" s="134"/>
      <c r="EY406" s="134"/>
      <c r="EZ406" s="134"/>
      <c r="FA406" s="134"/>
      <c r="FB406" s="134"/>
      <c r="FC406" s="134"/>
      <c r="FD406" s="134"/>
      <c r="FE406" s="134"/>
      <c r="FF406" s="134"/>
      <c r="FG406" s="134"/>
      <c r="FH406" s="134"/>
      <c r="FI406" s="134"/>
      <c r="FJ406" s="134"/>
      <c r="FK406" s="134"/>
      <c r="FL406" s="134"/>
      <c r="FM406" s="134"/>
      <c r="FN406" s="134"/>
      <c r="FO406" s="134"/>
      <c r="FP406" s="134"/>
      <c r="FQ406" s="134"/>
      <c r="FR406" s="134"/>
      <c r="FS406" s="134"/>
      <c r="FT406" s="134"/>
      <c r="FU406" s="134"/>
      <c r="FV406" s="134"/>
      <c r="FW406" s="134"/>
      <c r="FX406" s="134"/>
      <c r="FY406" s="134"/>
      <c r="FZ406" s="134"/>
      <c r="GA406" s="134"/>
      <c r="GB406" s="134"/>
      <c r="GC406" s="134"/>
      <c r="GD406" s="134"/>
      <c r="GE406" s="134"/>
      <c r="GF406" s="134"/>
      <c r="GG406" s="134"/>
      <c r="GH406" s="134"/>
      <c r="GI406" s="134"/>
      <c r="GJ406" s="134"/>
      <c r="GK406" s="134"/>
      <c r="GL406" s="134"/>
      <c r="GM406" s="134"/>
      <c r="GN406" s="134"/>
      <c r="GO406" s="134"/>
      <c r="GP406" s="134"/>
      <c r="GQ406" s="134"/>
      <c r="GR406" s="134"/>
      <c r="GS406" s="134"/>
      <c r="GT406" s="134"/>
      <c r="GU406" s="134"/>
      <c r="GV406" s="134"/>
      <c r="GW406" s="134"/>
      <c r="GX406" s="134"/>
      <c r="GY406" s="134"/>
      <c r="GZ406" s="134"/>
      <c r="HA406" s="134"/>
      <c r="HB406" s="134"/>
      <c r="HC406" s="134"/>
      <c r="HD406" s="134"/>
      <c r="HE406" s="134"/>
      <c r="HF406" s="134"/>
      <c r="HG406" s="134"/>
      <c r="HH406" s="134"/>
      <c r="HI406" s="134"/>
      <c r="HJ406" s="134"/>
      <c r="HK406" s="134"/>
      <c r="HL406" s="134"/>
      <c r="HM406" s="134"/>
      <c r="HN406" s="134"/>
      <c r="HO406" s="134"/>
      <c r="HP406" s="134"/>
      <c r="HQ406" s="134"/>
      <c r="HR406" s="134"/>
      <c r="HS406" s="134"/>
      <c r="HT406" s="134"/>
      <c r="HU406" s="134"/>
      <c r="HV406" s="134"/>
      <c r="HW406" s="134"/>
      <c r="HX406" s="134"/>
      <c r="HY406" s="134"/>
      <c r="HZ406" s="134"/>
      <c r="IA406" s="134"/>
      <c r="IB406" s="134"/>
      <c r="IC406" s="134"/>
      <c r="ID406" s="134"/>
      <c r="IE406" s="134"/>
      <c r="IF406" s="134"/>
      <c r="IG406" s="134"/>
      <c r="IH406" s="134"/>
      <c r="II406" s="134"/>
      <c r="IJ406" s="134"/>
      <c r="IK406" s="134"/>
      <c r="IL406" s="134"/>
      <c r="IM406" s="134"/>
      <c r="IN406" s="134"/>
      <c r="IO406" s="134"/>
      <c r="IP406" s="134"/>
      <c r="IQ406" s="134"/>
      <c r="IR406" s="134"/>
      <c r="IS406" s="134"/>
      <c r="IT406" s="134"/>
      <c r="IU406" s="134"/>
      <c r="IV406" s="134"/>
      <c r="IW406" s="134"/>
      <c r="IX406" s="134"/>
      <c r="IY406" s="134"/>
      <c r="IZ406" s="134"/>
      <c r="JA406" s="134"/>
      <c r="JB406" s="134"/>
      <c r="JC406" s="134"/>
      <c r="JD406" s="134"/>
      <c r="JE406" s="134"/>
      <c r="JF406" s="134"/>
      <c r="JG406" s="134"/>
      <c r="JH406" s="134"/>
      <c r="JI406" s="134"/>
      <c r="JJ406" s="134"/>
      <c r="JK406" s="134"/>
      <c r="JL406" s="134"/>
    </row>
    <row r="407" spans="2:272" s="18" customFormat="1" ht="281.25" customHeight="1" x14ac:dyDescent="0.25">
      <c r="B407" s="64" t="s">
        <v>2490</v>
      </c>
      <c r="C407" s="676" t="s">
        <v>1113</v>
      </c>
      <c r="D407" s="680">
        <v>43812</v>
      </c>
      <c r="E407" s="64" t="s">
        <v>1560</v>
      </c>
      <c r="F407" s="14" t="s">
        <v>2891</v>
      </c>
      <c r="G407" s="14" t="s">
        <v>1068</v>
      </c>
      <c r="H407" s="7" t="s">
        <v>1072</v>
      </c>
      <c r="I407" s="7" t="s">
        <v>1073</v>
      </c>
      <c r="J407" s="138" t="s">
        <v>1074</v>
      </c>
      <c r="K407" s="129">
        <v>4</v>
      </c>
      <c r="L407" s="133">
        <v>43864</v>
      </c>
      <c r="M407" s="133">
        <v>44135</v>
      </c>
      <c r="N407" s="127">
        <f t="shared" si="7"/>
        <v>39</v>
      </c>
      <c r="O407" s="6" t="s">
        <v>61</v>
      </c>
      <c r="P407" s="676" t="s">
        <v>1079</v>
      </c>
      <c r="Q407" s="188">
        <v>4</v>
      </c>
      <c r="R407" s="5" t="s">
        <v>4014</v>
      </c>
      <c r="S407" s="462">
        <f t="shared" si="8"/>
        <v>287</v>
      </c>
      <c r="T407" s="71"/>
      <c r="U407" s="62" t="s">
        <v>1378</v>
      </c>
      <c r="V407" s="62" t="s">
        <v>1378</v>
      </c>
      <c r="W407" s="62" t="s">
        <v>1378</v>
      </c>
      <c r="X407" s="62" t="s">
        <v>1378</v>
      </c>
      <c r="Y407" s="11" t="s">
        <v>1378</v>
      </c>
      <c r="Z407" s="11" t="s">
        <v>1378</v>
      </c>
      <c r="AA407" s="11" t="s">
        <v>1378</v>
      </c>
      <c r="AB407" s="172" t="s">
        <v>1791</v>
      </c>
      <c r="AC407" s="11" t="s">
        <v>2893</v>
      </c>
      <c r="AD407" s="216" t="s">
        <v>1804</v>
      </c>
      <c r="AE407" s="11" t="s">
        <v>2892</v>
      </c>
      <c r="AF407" s="11" t="s">
        <v>2858</v>
      </c>
      <c r="AG407" s="13" t="s">
        <v>2894</v>
      </c>
      <c r="AH407" s="7" t="s">
        <v>3342</v>
      </c>
      <c r="AI407" s="7" t="s">
        <v>4011</v>
      </c>
      <c r="AJ407" s="678" t="s">
        <v>922</v>
      </c>
      <c r="AK407" s="364">
        <v>44203</v>
      </c>
      <c r="AL407" s="676" t="s">
        <v>1090</v>
      </c>
      <c r="AM407" s="683"/>
      <c r="AN407" s="677"/>
      <c r="AO407" s="677"/>
      <c r="AP407" s="678" t="s">
        <v>1402</v>
      </c>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c r="EE407" s="128"/>
      <c r="EF407" s="128"/>
      <c r="EG407" s="128"/>
      <c r="EH407" s="128"/>
      <c r="EI407" s="128"/>
      <c r="EJ407" s="128"/>
      <c r="EK407" s="128"/>
      <c r="EL407" s="128"/>
      <c r="EM407" s="128"/>
      <c r="EN407" s="128"/>
      <c r="EO407" s="128"/>
      <c r="EP407" s="128"/>
      <c r="EQ407" s="128"/>
      <c r="ER407" s="128"/>
      <c r="ES407" s="128"/>
      <c r="ET407" s="128"/>
      <c r="EU407" s="128"/>
      <c r="EV407" s="128"/>
      <c r="EW407" s="128"/>
      <c r="EX407" s="128"/>
      <c r="EY407" s="128"/>
      <c r="EZ407" s="128"/>
      <c r="FA407" s="128"/>
      <c r="FB407" s="128"/>
      <c r="FC407" s="128"/>
      <c r="FD407" s="128"/>
      <c r="FE407" s="128"/>
      <c r="FF407" s="128"/>
      <c r="FG407" s="128"/>
      <c r="FH407" s="128"/>
      <c r="FI407" s="128"/>
      <c r="FJ407" s="128"/>
      <c r="FK407" s="128"/>
      <c r="FL407" s="128"/>
      <c r="FM407" s="128"/>
      <c r="FN407" s="128"/>
      <c r="FO407" s="128"/>
      <c r="FP407" s="128"/>
      <c r="FQ407" s="128"/>
      <c r="FR407" s="128"/>
      <c r="FS407" s="128"/>
      <c r="FT407" s="128"/>
      <c r="FU407" s="128"/>
      <c r="FV407" s="128"/>
      <c r="FW407" s="128"/>
      <c r="FX407" s="128"/>
      <c r="FY407" s="128"/>
      <c r="FZ407" s="128"/>
      <c r="GA407" s="128"/>
      <c r="GB407" s="128"/>
      <c r="GC407" s="128"/>
      <c r="GD407" s="128"/>
      <c r="GE407" s="128"/>
      <c r="GF407" s="128"/>
      <c r="GG407" s="128"/>
      <c r="GH407" s="128"/>
      <c r="GI407" s="128"/>
      <c r="GJ407" s="128"/>
      <c r="GK407" s="128"/>
      <c r="GL407" s="128"/>
      <c r="GM407" s="128"/>
      <c r="GN407" s="128"/>
      <c r="GO407" s="128"/>
      <c r="GP407" s="128"/>
      <c r="GQ407" s="128"/>
      <c r="GR407" s="128"/>
      <c r="GS407" s="128"/>
      <c r="GT407" s="128"/>
      <c r="GU407" s="128"/>
      <c r="GV407" s="128"/>
      <c r="GW407" s="128"/>
      <c r="GX407" s="128"/>
      <c r="GY407" s="128"/>
      <c r="GZ407" s="128"/>
      <c r="HA407" s="128"/>
      <c r="HB407" s="128"/>
      <c r="HC407" s="128"/>
      <c r="HD407" s="128"/>
      <c r="HE407" s="128"/>
      <c r="HF407" s="128"/>
      <c r="HG407" s="128"/>
      <c r="HH407" s="128"/>
      <c r="HI407" s="128"/>
      <c r="HJ407" s="128"/>
      <c r="HK407" s="128"/>
      <c r="HL407" s="128"/>
      <c r="HM407" s="128"/>
      <c r="HN407" s="128"/>
      <c r="HO407" s="128"/>
      <c r="HP407" s="128"/>
      <c r="HQ407" s="128"/>
      <c r="HR407" s="128"/>
      <c r="HS407" s="128"/>
      <c r="HT407" s="128"/>
      <c r="HU407" s="128"/>
      <c r="HV407" s="128"/>
      <c r="HW407" s="128"/>
      <c r="HX407" s="128"/>
      <c r="HY407" s="128"/>
      <c r="HZ407" s="128"/>
      <c r="IA407" s="128"/>
      <c r="IB407" s="128"/>
      <c r="IC407" s="128"/>
      <c r="ID407" s="128"/>
      <c r="IE407" s="128"/>
      <c r="IF407" s="128"/>
      <c r="IG407" s="128"/>
      <c r="IH407" s="128"/>
      <c r="II407" s="128"/>
      <c r="IJ407" s="128"/>
      <c r="IK407" s="128"/>
      <c r="IL407" s="128"/>
      <c r="IM407" s="128"/>
      <c r="IN407" s="128"/>
      <c r="IO407" s="128"/>
      <c r="IP407" s="128"/>
      <c r="IQ407" s="128"/>
      <c r="IR407" s="128"/>
      <c r="IS407" s="128"/>
      <c r="IT407" s="128"/>
      <c r="IU407" s="128"/>
      <c r="IV407" s="128"/>
      <c r="IW407" s="128"/>
      <c r="IX407" s="128"/>
      <c r="IY407" s="128"/>
      <c r="IZ407" s="128"/>
      <c r="JA407" s="128"/>
      <c r="JB407" s="128"/>
      <c r="JC407" s="128"/>
      <c r="JD407" s="128"/>
      <c r="JE407" s="128"/>
      <c r="JF407" s="128"/>
      <c r="JG407" s="128"/>
      <c r="JH407" s="128"/>
      <c r="JI407" s="128"/>
      <c r="JJ407" s="128"/>
      <c r="JK407" s="128"/>
      <c r="JL407" s="128"/>
    </row>
    <row r="408" spans="2:272" s="18" customFormat="1" ht="360.75" hidden="1" customHeight="1" x14ac:dyDescent="0.25">
      <c r="B408" s="64" t="s">
        <v>2491</v>
      </c>
      <c r="C408" s="6" t="s">
        <v>1389</v>
      </c>
      <c r="D408" s="104">
        <v>42934</v>
      </c>
      <c r="E408" s="331" t="s">
        <v>1530</v>
      </c>
      <c r="F408" s="122" t="s">
        <v>2812</v>
      </c>
      <c r="G408" s="3" t="s">
        <v>1694</v>
      </c>
      <c r="H408" s="3" t="s">
        <v>474</v>
      </c>
      <c r="I408" s="3" t="s">
        <v>1695</v>
      </c>
      <c r="J408" s="3" t="s">
        <v>2816</v>
      </c>
      <c r="K408" s="41">
        <v>1</v>
      </c>
      <c r="L408" s="42">
        <v>43891</v>
      </c>
      <c r="M408" s="42">
        <v>44044</v>
      </c>
      <c r="N408" s="4">
        <v>24</v>
      </c>
      <c r="O408" s="71" t="s">
        <v>56</v>
      </c>
      <c r="P408" s="78"/>
      <c r="Q408" s="188">
        <v>1</v>
      </c>
      <c r="R408" s="5"/>
      <c r="S408" s="462">
        <f t="shared" si="8"/>
        <v>0</v>
      </c>
      <c r="T408" s="67" t="s">
        <v>1378</v>
      </c>
      <c r="U408" s="67" t="s">
        <v>1378</v>
      </c>
      <c r="V408" s="67" t="s">
        <v>1378</v>
      </c>
      <c r="W408" s="67" t="s">
        <v>1378</v>
      </c>
      <c r="X408" s="67" t="s">
        <v>1378</v>
      </c>
      <c r="Y408" s="67" t="s">
        <v>1378</v>
      </c>
      <c r="Z408" s="67" t="s">
        <v>1378</v>
      </c>
      <c r="AA408" s="67" t="s">
        <v>1378</v>
      </c>
      <c r="AB408" s="67" t="s">
        <v>1378</v>
      </c>
      <c r="AC408" s="25" t="s">
        <v>2698</v>
      </c>
      <c r="AD408" s="25" t="s">
        <v>1917</v>
      </c>
      <c r="AE408" s="25" t="s">
        <v>1921</v>
      </c>
      <c r="AF408" s="303" t="s">
        <v>2815</v>
      </c>
      <c r="AG408" s="74" t="s">
        <v>2937</v>
      </c>
      <c r="AH408" s="13" t="s">
        <v>3314</v>
      </c>
      <c r="AI408" s="13" t="s">
        <v>3314</v>
      </c>
      <c r="AJ408" s="69" t="s">
        <v>922</v>
      </c>
      <c r="AK408" s="70">
        <v>44125</v>
      </c>
      <c r="AL408" s="71" t="s">
        <v>1090</v>
      </c>
      <c r="AM408" s="73"/>
      <c r="AN408" s="67"/>
      <c r="AO408" s="67"/>
      <c r="AP408" s="67" t="s">
        <v>1402</v>
      </c>
    </row>
    <row r="409" spans="2:272" ht="277.5" customHeight="1" x14ac:dyDescent="0.3">
      <c r="B409" s="64" t="s">
        <v>2492</v>
      </c>
      <c r="C409" s="6" t="s">
        <v>1389</v>
      </c>
      <c r="D409" s="104">
        <v>42934</v>
      </c>
      <c r="E409" s="710" t="s">
        <v>1530</v>
      </c>
      <c r="F409" s="122" t="s">
        <v>2812</v>
      </c>
      <c r="G409" s="3" t="s">
        <v>1694</v>
      </c>
      <c r="H409" s="3" t="s">
        <v>474</v>
      </c>
      <c r="I409" s="3" t="s">
        <v>2813</v>
      </c>
      <c r="J409" s="3" t="s">
        <v>1696</v>
      </c>
      <c r="K409" s="41">
        <v>2</v>
      </c>
      <c r="L409" s="42">
        <v>43891</v>
      </c>
      <c r="M409" s="42">
        <v>44256</v>
      </c>
      <c r="N409" s="4">
        <v>48</v>
      </c>
      <c r="O409" s="676" t="s">
        <v>56</v>
      </c>
      <c r="P409" s="711"/>
      <c r="Q409" s="188">
        <v>2</v>
      </c>
      <c r="R409" s="5" t="s">
        <v>3914</v>
      </c>
      <c r="S409" s="462">
        <f t="shared" si="8"/>
        <v>386</v>
      </c>
      <c r="T409" s="67" t="s">
        <v>1378</v>
      </c>
      <c r="U409" s="67" t="s">
        <v>1378</v>
      </c>
      <c r="V409" s="67" t="s">
        <v>1378</v>
      </c>
      <c r="W409" s="67" t="s">
        <v>1378</v>
      </c>
      <c r="X409" s="67" t="s">
        <v>1378</v>
      </c>
      <c r="Y409" s="67" t="s">
        <v>1378</v>
      </c>
      <c r="Z409" s="67" t="s">
        <v>1378</v>
      </c>
      <c r="AA409" s="67" t="s">
        <v>1378</v>
      </c>
      <c r="AB409" s="67" t="s">
        <v>1378</v>
      </c>
      <c r="AC409" s="25" t="s">
        <v>2814</v>
      </c>
      <c r="AD409" s="25" t="s">
        <v>1918</v>
      </c>
      <c r="AE409" s="25" t="s">
        <v>1921</v>
      </c>
      <c r="AF409" s="82" t="s">
        <v>2811</v>
      </c>
      <c r="AG409" s="13" t="s">
        <v>2820</v>
      </c>
      <c r="AH409" s="7" t="s">
        <v>3817</v>
      </c>
      <c r="AI409" s="7" t="s">
        <v>3963</v>
      </c>
      <c r="AJ409" s="675" t="s">
        <v>922</v>
      </c>
      <c r="AK409" s="364">
        <v>44217</v>
      </c>
      <c r="AL409" s="676" t="s">
        <v>1090</v>
      </c>
      <c r="AM409" s="538"/>
      <c r="AN409" s="681"/>
      <c r="AO409" s="681"/>
      <c r="AP409" s="678" t="s">
        <v>1402</v>
      </c>
    </row>
    <row r="410" spans="2:272" ht="263.25" customHeight="1" x14ac:dyDescent="0.25">
      <c r="B410" s="64" t="s">
        <v>2493</v>
      </c>
      <c r="C410" s="6" t="s">
        <v>1389</v>
      </c>
      <c r="D410" s="104">
        <v>42934</v>
      </c>
      <c r="E410" s="710" t="s">
        <v>1530</v>
      </c>
      <c r="F410" s="232" t="s">
        <v>2734</v>
      </c>
      <c r="G410" s="3" t="s">
        <v>1694</v>
      </c>
      <c r="H410" s="3" t="s">
        <v>474</v>
      </c>
      <c r="I410" s="3" t="s">
        <v>1697</v>
      </c>
      <c r="J410" s="3" t="s">
        <v>1698</v>
      </c>
      <c r="K410" s="41">
        <v>3</v>
      </c>
      <c r="L410" s="42">
        <v>44013</v>
      </c>
      <c r="M410" s="42">
        <v>44378</v>
      </c>
      <c r="N410" s="4">
        <v>48</v>
      </c>
      <c r="O410" s="676" t="s">
        <v>78</v>
      </c>
      <c r="P410" s="708" t="s">
        <v>747</v>
      </c>
      <c r="Q410" s="196">
        <v>0</v>
      </c>
      <c r="R410" s="5" t="s">
        <v>3379</v>
      </c>
      <c r="S410" s="462">
        <f t="shared" si="8"/>
        <v>150</v>
      </c>
      <c r="T410" s="67" t="s">
        <v>1378</v>
      </c>
      <c r="U410" s="67" t="s">
        <v>1378</v>
      </c>
      <c r="V410" s="67" t="s">
        <v>1378</v>
      </c>
      <c r="W410" s="67" t="s">
        <v>1378</v>
      </c>
      <c r="X410" s="67" t="s">
        <v>1378</v>
      </c>
      <c r="Y410" s="67" t="s">
        <v>1378</v>
      </c>
      <c r="Z410" s="67" t="s">
        <v>1378</v>
      </c>
      <c r="AA410" s="67" t="s">
        <v>1378</v>
      </c>
      <c r="AB410" s="67" t="s">
        <v>1378</v>
      </c>
      <c r="AC410" s="25" t="s">
        <v>2698</v>
      </c>
      <c r="AD410" s="25" t="s">
        <v>1716</v>
      </c>
      <c r="AE410" s="25" t="s">
        <v>1718</v>
      </c>
      <c r="AF410" s="3" t="s">
        <v>2695</v>
      </c>
      <c r="AG410" s="13" t="s">
        <v>2821</v>
      </c>
      <c r="AH410" s="7" t="s">
        <v>3362</v>
      </c>
      <c r="AI410" s="7" t="s">
        <v>3376</v>
      </c>
      <c r="AJ410" s="675" t="s">
        <v>924</v>
      </c>
      <c r="AK410" s="364">
        <v>44211</v>
      </c>
      <c r="AL410" s="676" t="s">
        <v>1090</v>
      </c>
      <c r="AM410" s="538"/>
      <c r="AN410" s="681"/>
      <c r="AO410" s="681"/>
      <c r="AP410" s="678" t="s">
        <v>1402</v>
      </c>
    </row>
    <row r="411" spans="2:272" ht="168" customHeight="1" x14ac:dyDescent="0.25">
      <c r="B411" s="64" t="s">
        <v>2494</v>
      </c>
      <c r="C411" s="6" t="s">
        <v>1389</v>
      </c>
      <c r="D411" s="104">
        <v>42934</v>
      </c>
      <c r="E411" s="710" t="s">
        <v>1530</v>
      </c>
      <c r="F411" s="232" t="s">
        <v>2734</v>
      </c>
      <c r="G411" s="3" t="s">
        <v>1694</v>
      </c>
      <c r="H411" s="3" t="s">
        <v>1699</v>
      </c>
      <c r="I411" s="3" t="s">
        <v>2817</v>
      </c>
      <c r="J411" s="3" t="s">
        <v>1700</v>
      </c>
      <c r="K411" s="41">
        <v>1</v>
      </c>
      <c r="L411" s="42">
        <v>43891</v>
      </c>
      <c r="M411" s="42">
        <v>44256</v>
      </c>
      <c r="N411" s="4">
        <v>48</v>
      </c>
      <c r="O411" s="676" t="s">
        <v>78</v>
      </c>
      <c r="P411" s="708" t="s">
        <v>747</v>
      </c>
      <c r="Q411" s="196">
        <v>0</v>
      </c>
      <c r="R411" s="5" t="s">
        <v>3380</v>
      </c>
      <c r="S411" s="462">
        <f t="shared" si="8"/>
        <v>150</v>
      </c>
      <c r="T411" s="67" t="s">
        <v>1378</v>
      </c>
      <c r="U411" s="67" t="s">
        <v>1378</v>
      </c>
      <c r="V411" s="67" t="s">
        <v>1378</v>
      </c>
      <c r="W411" s="67" t="s">
        <v>1378</v>
      </c>
      <c r="X411" s="67" t="s">
        <v>1378</v>
      </c>
      <c r="Y411" s="67" t="s">
        <v>1378</v>
      </c>
      <c r="Z411" s="67" t="s">
        <v>1378</v>
      </c>
      <c r="AA411" s="67" t="s">
        <v>1378</v>
      </c>
      <c r="AB411" s="67" t="s">
        <v>1378</v>
      </c>
      <c r="AC411" s="25" t="s">
        <v>2698</v>
      </c>
      <c r="AD411" s="25" t="s">
        <v>1716</v>
      </c>
      <c r="AE411" s="25" t="s">
        <v>1719</v>
      </c>
      <c r="AF411" s="25" t="s">
        <v>2696</v>
      </c>
      <c r="AG411" s="13" t="s">
        <v>2704</v>
      </c>
      <c r="AH411" s="7" t="s">
        <v>3363</v>
      </c>
      <c r="AI411" s="7" t="s">
        <v>3384</v>
      </c>
      <c r="AJ411" s="675" t="s">
        <v>924</v>
      </c>
      <c r="AK411" s="364">
        <v>44211</v>
      </c>
      <c r="AL411" s="676" t="s">
        <v>1090</v>
      </c>
      <c r="AM411" s="538"/>
      <c r="AN411" s="681"/>
      <c r="AO411" s="681"/>
      <c r="AP411" s="678" t="s">
        <v>1402</v>
      </c>
    </row>
    <row r="412" spans="2:272" ht="347.25" customHeight="1" x14ac:dyDescent="0.3">
      <c r="B412" s="64" t="s">
        <v>2495</v>
      </c>
      <c r="C412" s="676" t="s">
        <v>2129</v>
      </c>
      <c r="D412" s="364">
        <v>43991</v>
      </c>
      <c r="E412" s="231" t="s">
        <v>1519</v>
      </c>
      <c r="F412" s="243" t="s">
        <v>1959</v>
      </c>
      <c r="G412" s="226" t="s">
        <v>1960</v>
      </c>
      <c r="H412" s="226" t="s">
        <v>1961</v>
      </c>
      <c r="I412" s="226" t="s">
        <v>1962</v>
      </c>
      <c r="J412" s="233" t="s">
        <v>1963</v>
      </c>
      <c r="K412" s="250">
        <v>1</v>
      </c>
      <c r="L412" s="42">
        <v>44027</v>
      </c>
      <c r="M412" s="42">
        <v>44196</v>
      </c>
      <c r="N412" s="228">
        <f t="shared" ref="N412:N421" si="9">SUM(M412-L412)/7</f>
        <v>24.142857142857142</v>
      </c>
      <c r="O412" s="230" t="s">
        <v>1964</v>
      </c>
      <c r="P412" s="230" t="s">
        <v>1965</v>
      </c>
      <c r="Q412" s="194">
        <v>0</v>
      </c>
      <c r="R412" s="227" t="s">
        <v>4815</v>
      </c>
      <c r="S412" s="462">
        <f t="shared" si="8"/>
        <v>315</v>
      </c>
      <c r="T412" s="67" t="s">
        <v>1378</v>
      </c>
      <c r="U412" s="67" t="s">
        <v>1378</v>
      </c>
      <c r="V412" s="67" t="s">
        <v>1378</v>
      </c>
      <c r="W412" s="67" t="s">
        <v>1378</v>
      </c>
      <c r="X412" s="67" t="s">
        <v>1378</v>
      </c>
      <c r="Y412" s="67" t="s">
        <v>1378</v>
      </c>
      <c r="Z412" s="67" t="s">
        <v>1378</v>
      </c>
      <c r="AA412" s="67" t="s">
        <v>1378</v>
      </c>
      <c r="AB412" s="67" t="s">
        <v>1378</v>
      </c>
      <c r="AC412" s="67" t="s">
        <v>1706</v>
      </c>
      <c r="AD412" s="210"/>
      <c r="AE412" s="172" t="s">
        <v>1966</v>
      </c>
      <c r="AF412" s="282" t="s">
        <v>2864</v>
      </c>
      <c r="AG412" s="209" t="s">
        <v>2799</v>
      </c>
      <c r="AH412" s="338" t="s">
        <v>3911</v>
      </c>
      <c r="AI412" s="338" t="s">
        <v>4842</v>
      </c>
      <c r="AJ412" s="675" t="s">
        <v>923</v>
      </c>
      <c r="AK412" s="364">
        <v>44225</v>
      </c>
      <c r="AL412" s="676" t="s">
        <v>1090</v>
      </c>
      <c r="AM412" s="538"/>
      <c r="AN412" s="681"/>
      <c r="AO412" s="681"/>
      <c r="AP412" s="678" t="s">
        <v>1402</v>
      </c>
    </row>
    <row r="413" spans="2:272" ht="409.5" x14ac:dyDescent="0.3">
      <c r="B413" s="64" t="s">
        <v>2496</v>
      </c>
      <c r="C413" s="676" t="s">
        <v>2129</v>
      </c>
      <c r="D413" s="364">
        <v>43991</v>
      </c>
      <c r="E413" s="231" t="s">
        <v>1607</v>
      </c>
      <c r="F413" s="232" t="s">
        <v>2761</v>
      </c>
      <c r="G413" s="233" t="s">
        <v>1967</v>
      </c>
      <c r="H413" s="245" t="s">
        <v>1968</v>
      </c>
      <c r="I413" s="245" t="s">
        <v>1969</v>
      </c>
      <c r="J413" s="245" t="s">
        <v>1970</v>
      </c>
      <c r="K413" s="250">
        <v>4</v>
      </c>
      <c r="L413" s="42">
        <v>44027</v>
      </c>
      <c r="M413" s="42">
        <v>44196</v>
      </c>
      <c r="N413" s="235">
        <f t="shared" si="9"/>
        <v>24.142857142857142</v>
      </c>
      <c r="O413" s="230" t="s">
        <v>895</v>
      </c>
      <c r="P413" s="230"/>
      <c r="Q413" s="195">
        <v>0.8</v>
      </c>
      <c r="R413" s="5" t="s">
        <v>3754</v>
      </c>
      <c r="S413" s="462">
        <f t="shared" si="8"/>
        <v>307</v>
      </c>
      <c r="T413" s="67" t="s">
        <v>1378</v>
      </c>
      <c r="U413" s="67" t="s">
        <v>1378</v>
      </c>
      <c r="V413" s="67" t="s">
        <v>1378</v>
      </c>
      <c r="W413" s="67" t="s">
        <v>1378</v>
      </c>
      <c r="X413" s="67" t="s">
        <v>1378</v>
      </c>
      <c r="Y413" s="67" t="s">
        <v>1378</v>
      </c>
      <c r="Z413" s="67" t="s">
        <v>1378</v>
      </c>
      <c r="AA413" s="67" t="s">
        <v>1378</v>
      </c>
      <c r="AB413" s="67" t="s">
        <v>1378</v>
      </c>
      <c r="AC413" s="67" t="s">
        <v>1706</v>
      </c>
      <c r="AD413" s="210"/>
      <c r="AE413" s="172" t="s">
        <v>1966</v>
      </c>
      <c r="AF413" s="303" t="s">
        <v>2758</v>
      </c>
      <c r="AG413" s="209" t="s">
        <v>2763</v>
      </c>
      <c r="AH413" s="338" t="s">
        <v>3741</v>
      </c>
      <c r="AI413" s="338" t="s">
        <v>4843</v>
      </c>
      <c r="AJ413" s="675" t="s">
        <v>923</v>
      </c>
      <c r="AK413" s="364">
        <v>44216</v>
      </c>
      <c r="AL413" s="676" t="s">
        <v>1090</v>
      </c>
      <c r="AM413" s="538"/>
      <c r="AN413" s="681"/>
      <c r="AO413" s="681"/>
      <c r="AP413" s="678" t="s">
        <v>1402</v>
      </c>
    </row>
    <row r="414" spans="2:272" ht="409.6" customHeight="1" x14ac:dyDescent="0.3">
      <c r="B414" s="64" t="s">
        <v>2497</v>
      </c>
      <c r="C414" s="676" t="s">
        <v>2129</v>
      </c>
      <c r="D414" s="364">
        <v>43991</v>
      </c>
      <c r="E414" s="231" t="s">
        <v>1607</v>
      </c>
      <c r="F414" s="232" t="s">
        <v>2741</v>
      </c>
      <c r="G414" s="233" t="s">
        <v>1967</v>
      </c>
      <c r="H414" s="245" t="s">
        <v>1971</v>
      </c>
      <c r="I414" s="245" t="s">
        <v>1972</v>
      </c>
      <c r="J414" s="245" t="s">
        <v>1973</v>
      </c>
      <c r="K414" s="250">
        <v>3</v>
      </c>
      <c r="L414" s="104">
        <v>44044</v>
      </c>
      <c r="M414" s="104">
        <v>44196</v>
      </c>
      <c r="N414" s="237">
        <f t="shared" si="9"/>
        <v>21.714285714285715</v>
      </c>
      <c r="O414" s="230" t="s">
        <v>1657</v>
      </c>
      <c r="P414" s="230" t="s">
        <v>78</v>
      </c>
      <c r="Q414" s="188">
        <v>3</v>
      </c>
      <c r="R414" s="227" t="s">
        <v>4041</v>
      </c>
      <c r="S414" s="462">
        <f t="shared" si="8"/>
        <v>342</v>
      </c>
      <c r="T414" s="67" t="s">
        <v>1378</v>
      </c>
      <c r="U414" s="67" t="s">
        <v>1378</v>
      </c>
      <c r="V414" s="67" t="s">
        <v>1378</v>
      </c>
      <c r="W414" s="67" t="s">
        <v>1378</v>
      </c>
      <c r="X414" s="67" t="s">
        <v>1378</v>
      </c>
      <c r="Y414" s="67" t="s">
        <v>1378</v>
      </c>
      <c r="Z414" s="67" t="s">
        <v>1378</v>
      </c>
      <c r="AA414" s="67" t="s">
        <v>1378</v>
      </c>
      <c r="AB414" s="67" t="s">
        <v>1378</v>
      </c>
      <c r="AC414" s="67" t="s">
        <v>1706</v>
      </c>
      <c r="AD414" s="210"/>
      <c r="AE414" s="172" t="s">
        <v>1966</v>
      </c>
      <c r="AF414" s="172" t="s">
        <v>2736</v>
      </c>
      <c r="AG414" s="209" t="s">
        <v>2745</v>
      </c>
      <c r="AH414" s="338" t="s">
        <v>3358</v>
      </c>
      <c r="AI414" s="338" t="s">
        <v>3732</v>
      </c>
      <c r="AJ414" s="675" t="s">
        <v>922</v>
      </c>
      <c r="AK414" s="688">
        <v>44211</v>
      </c>
      <c r="AL414" s="676" t="s">
        <v>1090</v>
      </c>
      <c r="AM414" s="538"/>
      <c r="AN414" s="681"/>
      <c r="AO414" s="681"/>
      <c r="AP414" s="678" t="s">
        <v>1402</v>
      </c>
    </row>
    <row r="415" spans="2:272" ht="360" x14ac:dyDescent="0.3">
      <c r="B415" s="64" t="s">
        <v>2498</v>
      </c>
      <c r="C415" s="676" t="s">
        <v>2129</v>
      </c>
      <c r="D415" s="364">
        <v>43991</v>
      </c>
      <c r="E415" s="231" t="s">
        <v>1520</v>
      </c>
      <c r="F415" s="243" t="s">
        <v>1974</v>
      </c>
      <c r="G415" s="306" t="s">
        <v>1975</v>
      </c>
      <c r="H415" s="245" t="s">
        <v>1976</v>
      </c>
      <c r="I415" s="245" t="s">
        <v>1977</v>
      </c>
      <c r="J415" s="245" t="s">
        <v>1978</v>
      </c>
      <c r="K415" s="250">
        <v>1</v>
      </c>
      <c r="L415" s="42">
        <v>44046</v>
      </c>
      <c r="M415" s="42">
        <v>44183</v>
      </c>
      <c r="N415" s="238">
        <f t="shared" si="9"/>
        <v>19.571428571428573</v>
      </c>
      <c r="O415" s="230" t="s">
        <v>56</v>
      </c>
      <c r="P415" s="712"/>
      <c r="Q415" s="194">
        <v>0</v>
      </c>
      <c r="R415" s="227" t="s">
        <v>3915</v>
      </c>
      <c r="S415" s="462">
        <f t="shared" si="8"/>
        <v>385</v>
      </c>
      <c r="T415" s="67" t="s">
        <v>1378</v>
      </c>
      <c r="U415" s="67" t="s">
        <v>1378</v>
      </c>
      <c r="V415" s="67" t="s">
        <v>1378</v>
      </c>
      <c r="W415" s="67" t="s">
        <v>1378</v>
      </c>
      <c r="X415" s="67" t="s">
        <v>1378</v>
      </c>
      <c r="Y415" s="67" t="s">
        <v>1378</v>
      </c>
      <c r="Z415" s="67" t="s">
        <v>1378</v>
      </c>
      <c r="AA415" s="67" t="s">
        <v>1378</v>
      </c>
      <c r="AB415" s="67" t="s">
        <v>1378</v>
      </c>
      <c r="AC415" s="67" t="s">
        <v>1706</v>
      </c>
      <c r="AD415" s="210"/>
      <c r="AE415" s="172" t="s">
        <v>1966</v>
      </c>
      <c r="AF415" s="303" t="s">
        <v>2777</v>
      </c>
      <c r="AG415" s="209" t="s">
        <v>2819</v>
      </c>
      <c r="AH415" s="338" t="s">
        <v>3818</v>
      </c>
      <c r="AI415" s="338" t="s">
        <v>3966</v>
      </c>
      <c r="AJ415" s="675" t="s">
        <v>923</v>
      </c>
      <c r="AK415" s="364">
        <v>44217</v>
      </c>
      <c r="AL415" s="676" t="s">
        <v>1090</v>
      </c>
      <c r="AM415" s="538"/>
      <c r="AN415" s="681"/>
      <c r="AO415" s="681"/>
      <c r="AP415" s="678" t="s">
        <v>1402</v>
      </c>
    </row>
    <row r="416" spans="2:272" ht="360" x14ac:dyDescent="0.3">
      <c r="B416" s="64" t="s">
        <v>2499</v>
      </c>
      <c r="C416" s="676" t="s">
        <v>2129</v>
      </c>
      <c r="D416" s="364">
        <v>43991</v>
      </c>
      <c r="E416" s="231" t="s">
        <v>1520</v>
      </c>
      <c r="F416" s="243" t="s">
        <v>1974</v>
      </c>
      <c r="G416" s="306" t="s">
        <v>1975</v>
      </c>
      <c r="H416" s="245" t="s">
        <v>1976</v>
      </c>
      <c r="I416" s="306" t="s">
        <v>1979</v>
      </c>
      <c r="J416" s="245" t="s">
        <v>1980</v>
      </c>
      <c r="K416" s="242">
        <v>9</v>
      </c>
      <c r="L416" s="42">
        <v>44229</v>
      </c>
      <c r="M416" s="42">
        <v>44959</v>
      </c>
      <c r="N416" s="238">
        <f t="shared" si="9"/>
        <v>104.28571428571429</v>
      </c>
      <c r="O416" s="713" t="s">
        <v>29</v>
      </c>
      <c r="P416" s="714" t="s">
        <v>1981</v>
      </c>
      <c r="Q416" s="196">
        <v>0</v>
      </c>
      <c r="R416" s="209" t="s">
        <v>3877</v>
      </c>
      <c r="S416" s="462">
        <f t="shared" si="8"/>
        <v>102</v>
      </c>
      <c r="T416" s="67" t="s">
        <v>1378</v>
      </c>
      <c r="U416" s="67" t="s">
        <v>1378</v>
      </c>
      <c r="V416" s="67" t="s">
        <v>1378</v>
      </c>
      <c r="W416" s="67" t="s">
        <v>1378</v>
      </c>
      <c r="X416" s="67" t="s">
        <v>1378</v>
      </c>
      <c r="Y416" s="67" t="s">
        <v>1378</v>
      </c>
      <c r="Z416" s="67" t="s">
        <v>1378</v>
      </c>
      <c r="AA416" s="67" t="s">
        <v>1378</v>
      </c>
      <c r="AB416" s="67" t="s">
        <v>1378</v>
      </c>
      <c r="AC416" s="67" t="s">
        <v>1706</v>
      </c>
      <c r="AD416" s="210"/>
      <c r="AE416" s="172" t="s">
        <v>1966</v>
      </c>
      <c r="AF416" s="303" t="s">
        <v>2777</v>
      </c>
      <c r="AG416" s="209" t="s">
        <v>2786</v>
      </c>
      <c r="AH416" s="338" t="s">
        <v>3819</v>
      </c>
      <c r="AI416" s="338" t="s">
        <v>3882</v>
      </c>
      <c r="AJ416" s="675" t="s">
        <v>924</v>
      </c>
      <c r="AK416" s="364">
        <v>44217</v>
      </c>
      <c r="AL416" s="676" t="s">
        <v>1090</v>
      </c>
      <c r="AM416" s="538"/>
      <c r="AN416" s="681"/>
      <c r="AO416" s="681"/>
      <c r="AP416" s="678" t="s">
        <v>1402</v>
      </c>
    </row>
    <row r="417" spans="2:272" ht="360" x14ac:dyDescent="0.3">
      <c r="B417" s="64" t="s">
        <v>2500</v>
      </c>
      <c r="C417" s="676" t="s">
        <v>2129</v>
      </c>
      <c r="D417" s="364">
        <v>43991</v>
      </c>
      <c r="E417" s="231" t="s">
        <v>1520</v>
      </c>
      <c r="F417" s="243" t="s">
        <v>1974</v>
      </c>
      <c r="G417" s="306" t="s">
        <v>1975</v>
      </c>
      <c r="H417" s="245" t="s">
        <v>1976</v>
      </c>
      <c r="I417" s="306" t="s">
        <v>1982</v>
      </c>
      <c r="J417" s="245" t="s">
        <v>1983</v>
      </c>
      <c r="K417" s="242">
        <v>9</v>
      </c>
      <c r="L417" s="42">
        <v>44229</v>
      </c>
      <c r="M417" s="42">
        <v>44959</v>
      </c>
      <c r="N417" s="238">
        <f t="shared" si="9"/>
        <v>104.28571428571429</v>
      </c>
      <c r="O417" s="713" t="s">
        <v>29</v>
      </c>
      <c r="P417" s="714" t="s">
        <v>56</v>
      </c>
      <c r="Q417" s="196">
        <v>0</v>
      </c>
      <c r="R417" s="209" t="s">
        <v>3878</v>
      </c>
      <c r="S417" s="462">
        <f t="shared" si="8"/>
        <v>102</v>
      </c>
      <c r="T417" s="67" t="s">
        <v>1378</v>
      </c>
      <c r="U417" s="67" t="s">
        <v>1378</v>
      </c>
      <c r="V417" s="67" t="s">
        <v>1378</v>
      </c>
      <c r="W417" s="67" t="s">
        <v>1378</v>
      </c>
      <c r="X417" s="67" t="s">
        <v>1378</v>
      </c>
      <c r="Y417" s="67" t="s">
        <v>1378</v>
      </c>
      <c r="Z417" s="67" t="s">
        <v>1378</v>
      </c>
      <c r="AA417" s="67" t="s">
        <v>1378</v>
      </c>
      <c r="AB417" s="67" t="s">
        <v>1378</v>
      </c>
      <c r="AC417" s="67" t="s">
        <v>1706</v>
      </c>
      <c r="AD417" s="210"/>
      <c r="AE417" s="172" t="s">
        <v>1966</v>
      </c>
      <c r="AF417" s="303" t="s">
        <v>2777</v>
      </c>
      <c r="AG417" s="209" t="s">
        <v>2786</v>
      </c>
      <c r="AH417" s="338" t="s">
        <v>3819</v>
      </c>
      <c r="AI417" s="338" t="s">
        <v>3883</v>
      </c>
      <c r="AJ417" s="675" t="s">
        <v>924</v>
      </c>
      <c r="AK417" s="364">
        <v>44217</v>
      </c>
      <c r="AL417" s="676" t="s">
        <v>1090</v>
      </c>
      <c r="AM417" s="538"/>
      <c r="AN417" s="681"/>
      <c r="AO417" s="681"/>
      <c r="AP417" s="678" t="s">
        <v>1402</v>
      </c>
    </row>
    <row r="418" spans="2:272" ht="173.25" hidden="1" customHeight="1" x14ac:dyDescent="0.3">
      <c r="B418" s="64" t="s">
        <v>2501</v>
      </c>
      <c r="C418" s="71" t="s">
        <v>2129</v>
      </c>
      <c r="D418" s="70">
        <v>43991</v>
      </c>
      <c r="E418" s="231" t="s">
        <v>1536</v>
      </c>
      <c r="F418" s="243" t="s">
        <v>1984</v>
      </c>
      <c r="G418" s="227" t="s">
        <v>1985</v>
      </c>
      <c r="H418" s="234" t="s">
        <v>1986</v>
      </c>
      <c r="I418" s="227" t="s">
        <v>1987</v>
      </c>
      <c r="J418" s="227" t="s">
        <v>591</v>
      </c>
      <c r="K418" s="240">
        <v>4</v>
      </c>
      <c r="L418" s="49">
        <v>44046</v>
      </c>
      <c r="M418" s="49">
        <v>44053</v>
      </c>
      <c r="N418" s="238">
        <f t="shared" si="9"/>
        <v>1</v>
      </c>
      <c r="O418" s="6" t="s">
        <v>61</v>
      </c>
      <c r="P418" s="236"/>
      <c r="Q418" s="188">
        <v>4</v>
      </c>
      <c r="R418" s="227"/>
      <c r="S418" s="462">
        <f t="shared" si="8"/>
        <v>0</v>
      </c>
      <c r="T418" s="67" t="s">
        <v>1378</v>
      </c>
      <c r="U418" s="67" t="s">
        <v>1378</v>
      </c>
      <c r="V418" s="67" t="s">
        <v>1378</v>
      </c>
      <c r="W418" s="67" t="s">
        <v>1378</v>
      </c>
      <c r="X418" s="67" t="s">
        <v>1378</v>
      </c>
      <c r="Y418" s="67" t="s">
        <v>1378</v>
      </c>
      <c r="Z418" s="67" t="s">
        <v>1378</v>
      </c>
      <c r="AA418" s="67" t="s">
        <v>1378</v>
      </c>
      <c r="AB418" s="67" t="s">
        <v>1378</v>
      </c>
      <c r="AC418" s="67" t="s">
        <v>1706</v>
      </c>
      <c r="AD418" s="210"/>
      <c r="AE418" s="172" t="s">
        <v>1966</v>
      </c>
      <c r="AF418" s="172" t="s">
        <v>2851</v>
      </c>
      <c r="AG418" s="209" t="s">
        <v>2895</v>
      </c>
      <c r="AH418" s="13" t="s">
        <v>3314</v>
      </c>
      <c r="AI418" s="13" t="s">
        <v>3314</v>
      </c>
      <c r="AJ418" s="69" t="s">
        <v>922</v>
      </c>
      <c r="AK418" s="70">
        <v>44126</v>
      </c>
      <c r="AL418" s="71" t="s">
        <v>1090</v>
      </c>
      <c r="AM418" s="180"/>
      <c r="AN418" s="179"/>
      <c r="AO418" s="179"/>
      <c r="AP418" s="67" t="s">
        <v>1402</v>
      </c>
    </row>
    <row r="419" spans="2:272" ht="409.6" hidden="1" customHeight="1" x14ac:dyDescent="0.3">
      <c r="B419" s="64" t="s">
        <v>2502</v>
      </c>
      <c r="C419" s="71" t="s">
        <v>2129</v>
      </c>
      <c r="D419" s="70">
        <v>43991</v>
      </c>
      <c r="E419" s="231" t="s">
        <v>1536</v>
      </c>
      <c r="F419" s="243" t="s">
        <v>2714</v>
      </c>
      <c r="G419" s="227" t="s">
        <v>1985</v>
      </c>
      <c r="H419" s="234" t="s">
        <v>1986</v>
      </c>
      <c r="I419" s="227" t="s">
        <v>1988</v>
      </c>
      <c r="J419" s="227" t="s">
        <v>1989</v>
      </c>
      <c r="K419" s="240">
        <v>1</v>
      </c>
      <c r="L419" s="49">
        <v>44063</v>
      </c>
      <c r="M419" s="49">
        <v>44102</v>
      </c>
      <c r="N419" s="238">
        <f t="shared" si="9"/>
        <v>5.5714285714285712</v>
      </c>
      <c r="O419" s="229" t="s">
        <v>1990</v>
      </c>
      <c r="P419" s="236" t="s">
        <v>1991</v>
      </c>
      <c r="Q419" s="188">
        <v>1</v>
      </c>
      <c r="R419" s="227"/>
      <c r="S419" s="462">
        <f t="shared" si="8"/>
        <v>0</v>
      </c>
      <c r="T419" s="67" t="s">
        <v>1378</v>
      </c>
      <c r="U419" s="67" t="s">
        <v>1378</v>
      </c>
      <c r="V419" s="67" t="s">
        <v>1378</v>
      </c>
      <c r="W419" s="67" t="s">
        <v>1378</v>
      </c>
      <c r="X419" s="67" t="s">
        <v>1378</v>
      </c>
      <c r="Y419" s="67" t="s">
        <v>1378</v>
      </c>
      <c r="Z419" s="67" t="s">
        <v>1378</v>
      </c>
      <c r="AA419" s="67" t="s">
        <v>1378</v>
      </c>
      <c r="AB419" s="67" t="s">
        <v>1378</v>
      </c>
      <c r="AC419" s="67" t="s">
        <v>1706</v>
      </c>
      <c r="AD419" s="210"/>
      <c r="AE419" s="172" t="s">
        <v>1966</v>
      </c>
      <c r="AF419" s="172" t="s">
        <v>2859</v>
      </c>
      <c r="AG419" s="209" t="s">
        <v>2907</v>
      </c>
      <c r="AH419" s="13" t="s">
        <v>3314</v>
      </c>
      <c r="AI419" s="13" t="s">
        <v>3314</v>
      </c>
      <c r="AJ419" s="69" t="s">
        <v>922</v>
      </c>
      <c r="AK419" s="70">
        <v>44126</v>
      </c>
      <c r="AL419" s="71" t="s">
        <v>1090</v>
      </c>
      <c r="AM419" s="180"/>
      <c r="AN419" s="179"/>
      <c r="AO419" s="179"/>
      <c r="AP419" s="67" t="s">
        <v>1402</v>
      </c>
    </row>
    <row r="420" spans="2:272" ht="246.75" customHeight="1" x14ac:dyDescent="0.3">
      <c r="B420" s="64" t="s">
        <v>2503</v>
      </c>
      <c r="C420" s="676" t="s">
        <v>2129</v>
      </c>
      <c r="D420" s="364">
        <v>43991</v>
      </c>
      <c r="E420" s="231" t="s">
        <v>1536</v>
      </c>
      <c r="F420" s="243" t="s">
        <v>1984</v>
      </c>
      <c r="G420" s="233" t="s">
        <v>1985</v>
      </c>
      <c r="H420" s="245" t="s">
        <v>1986</v>
      </c>
      <c r="I420" s="233" t="s">
        <v>1992</v>
      </c>
      <c r="J420" s="233" t="s">
        <v>1993</v>
      </c>
      <c r="K420" s="242">
        <v>1</v>
      </c>
      <c r="L420" s="42">
        <v>44063</v>
      </c>
      <c r="M420" s="42">
        <v>44196</v>
      </c>
      <c r="N420" s="237">
        <f t="shared" si="9"/>
        <v>19</v>
      </c>
      <c r="O420" s="230" t="s">
        <v>1990</v>
      </c>
      <c r="P420" s="230"/>
      <c r="Q420" s="194">
        <v>0</v>
      </c>
      <c r="R420" s="233" t="s">
        <v>4069</v>
      </c>
      <c r="S420" s="462">
        <f t="shared" si="8"/>
        <v>280</v>
      </c>
      <c r="T420" s="67" t="s">
        <v>1378</v>
      </c>
      <c r="U420" s="67" t="s">
        <v>1378</v>
      </c>
      <c r="V420" s="67" t="s">
        <v>1378</v>
      </c>
      <c r="W420" s="67" t="s">
        <v>1378</v>
      </c>
      <c r="X420" s="67" t="s">
        <v>1378</v>
      </c>
      <c r="Y420" s="67" t="s">
        <v>1378</v>
      </c>
      <c r="Z420" s="67" t="s">
        <v>1378</v>
      </c>
      <c r="AA420" s="67" t="s">
        <v>1378</v>
      </c>
      <c r="AB420" s="67" t="s">
        <v>1378</v>
      </c>
      <c r="AC420" s="67" t="s">
        <v>1706</v>
      </c>
      <c r="AD420" s="210"/>
      <c r="AE420" s="172" t="s">
        <v>1966</v>
      </c>
      <c r="AF420" s="172" t="s">
        <v>2852</v>
      </c>
      <c r="AG420" s="209" t="s">
        <v>2908</v>
      </c>
      <c r="AH420" s="338" t="s">
        <v>3852</v>
      </c>
      <c r="AI420" s="338" t="s">
        <v>4024</v>
      </c>
      <c r="AJ420" s="675" t="s">
        <v>923</v>
      </c>
      <c r="AK420" s="364">
        <v>44218</v>
      </c>
      <c r="AL420" s="676" t="s">
        <v>1090</v>
      </c>
      <c r="AM420" s="538"/>
      <c r="AN420" s="681"/>
      <c r="AO420" s="681"/>
      <c r="AP420" s="678" t="s">
        <v>1402</v>
      </c>
    </row>
    <row r="421" spans="2:272" ht="312.75" customHeight="1" x14ac:dyDescent="0.3">
      <c r="B421" s="64" t="s">
        <v>2504</v>
      </c>
      <c r="C421" s="676" t="s">
        <v>2129</v>
      </c>
      <c r="D421" s="364">
        <v>43991</v>
      </c>
      <c r="E421" s="231" t="s">
        <v>1536</v>
      </c>
      <c r="F421" s="243" t="s">
        <v>2714</v>
      </c>
      <c r="G421" s="233" t="s">
        <v>1985</v>
      </c>
      <c r="H421" s="245" t="s">
        <v>1986</v>
      </c>
      <c r="I421" s="233" t="s">
        <v>1994</v>
      </c>
      <c r="J421" s="233" t="s">
        <v>591</v>
      </c>
      <c r="K421" s="242">
        <v>1</v>
      </c>
      <c r="L421" s="42">
        <v>44075</v>
      </c>
      <c r="M421" s="42">
        <v>44195</v>
      </c>
      <c r="N421" s="238">
        <f t="shared" si="9"/>
        <v>17.142857142857142</v>
      </c>
      <c r="O421" s="6" t="s">
        <v>61</v>
      </c>
      <c r="P421" s="230"/>
      <c r="Q421" s="188">
        <v>1</v>
      </c>
      <c r="R421" s="227" t="s">
        <v>4070</v>
      </c>
      <c r="S421" s="462">
        <f t="shared" si="8"/>
        <v>353</v>
      </c>
      <c r="T421" s="67" t="s">
        <v>1378</v>
      </c>
      <c r="U421" s="67" t="s">
        <v>1378</v>
      </c>
      <c r="V421" s="67" t="s">
        <v>1378</v>
      </c>
      <c r="W421" s="67" t="s">
        <v>1378</v>
      </c>
      <c r="X421" s="67" t="s">
        <v>1378</v>
      </c>
      <c r="Y421" s="67" t="s">
        <v>1378</v>
      </c>
      <c r="Z421" s="67" t="s">
        <v>1378</v>
      </c>
      <c r="AA421" s="67" t="s">
        <v>1378</v>
      </c>
      <c r="AB421" s="67" t="s">
        <v>1378</v>
      </c>
      <c r="AC421" s="67" t="s">
        <v>1706</v>
      </c>
      <c r="AD421" s="210"/>
      <c r="AE421" s="172" t="s">
        <v>1966</v>
      </c>
      <c r="AF421" s="172" t="s">
        <v>2853</v>
      </c>
      <c r="AG421" s="209" t="s">
        <v>2909</v>
      </c>
      <c r="AH421" s="338" t="s">
        <v>3344</v>
      </c>
      <c r="AI421" s="7" t="s">
        <v>4025</v>
      </c>
      <c r="AJ421" s="675" t="s">
        <v>922</v>
      </c>
      <c r="AK421" s="364">
        <v>44218</v>
      </c>
      <c r="AL421" s="676" t="s">
        <v>1090</v>
      </c>
      <c r="AM421" s="538"/>
      <c r="AN421" s="681"/>
      <c r="AO421" s="681"/>
      <c r="AP421" s="678" t="s">
        <v>1402</v>
      </c>
    </row>
    <row r="422" spans="2:272" ht="409.6" hidden="1" customHeight="1" x14ac:dyDescent="0.25">
      <c r="B422" s="64" t="s">
        <v>2370</v>
      </c>
      <c r="C422" s="59" t="s">
        <v>2115</v>
      </c>
      <c r="D422" s="140">
        <v>43630</v>
      </c>
      <c r="E422" s="64" t="s">
        <v>1529</v>
      </c>
      <c r="F422" s="122" t="s">
        <v>2182</v>
      </c>
      <c r="G422" s="3" t="s">
        <v>766</v>
      </c>
      <c r="H422" s="3" t="s">
        <v>769</v>
      </c>
      <c r="I422" s="3" t="s">
        <v>770</v>
      </c>
      <c r="J422" s="3" t="s">
        <v>771</v>
      </c>
      <c r="K422" s="41">
        <v>1</v>
      </c>
      <c r="L422" s="42">
        <v>43710</v>
      </c>
      <c r="M422" s="42">
        <v>43738</v>
      </c>
      <c r="N422" s="4">
        <v>5</v>
      </c>
      <c r="O422" s="6" t="s">
        <v>154</v>
      </c>
      <c r="P422" s="6"/>
      <c r="Q422" s="188">
        <v>1</v>
      </c>
      <c r="R422" s="5" t="s">
        <v>959</v>
      </c>
      <c r="S422" s="462">
        <f t="shared" si="8"/>
        <v>285</v>
      </c>
      <c r="T422" s="62" t="s">
        <v>1378</v>
      </c>
      <c r="U422" s="62" t="s">
        <v>1378</v>
      </c>
      <c r="V422" s="62" t="s">
        <v>1378</v>
      </c>
      <c r="W422" s="62" t="s">
        <v>1378</v>
      </c>
      <c r="X422" s="62" t="s">
        <v>1378</v>
      </c>
      <c r="Y422" s="335" t="s">
        <v>1378</v>
      </c>
      <c r="Z422" s="335" t="s">
        <v>1377</v>
      </c>
      <c r="AA422" s="3" t="s">
        <v>1381</v>
      </c>
      <c r="AB422" s="3" t="s">
        <v>971</v>
      </c>
      <c r="AC422" s="3" t="s">
        <v>1619</v>
      </c>
      <c r="AD422" s="31" t="s">
        <v>2666</v>
      </c>
      <c r="AE422" s="288" t="s">
        <v>2678</v>
      </c>
      <c r="AF422" s="288" t="s">
        <v>2666</v>
      </c>
      <c r="AG422" s="545" t="s">
        <v>2678</v>
      </c>
      <c r="AH422" s="12" t="s">
        <v>2678</v>
      </c>
      <c r="AI422" s="545" t="s">
        <v>2678</v>
      </c>
      <c r="AJ422" s="69" t="s">
        <v>1086</v>
      </c>
      <c r="AK422" s="141">
        <v>43851</v>
      </c>
      <c r="AL422" s="71" t="s">
        <v>1399</v>
      </c>
      <c r="AM422" s="141">
        <v>43883</v>
      </c>
      <c r="AN422" s="13" t="s">
        <v>2148</v>
      </c>
      <c r="AO422" s="13" t="s">
        <v>1654</v>
      </c>
      <c r="AP422" s="67" t="s">
        <v>2939</v>
      </c>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c r="DK422" s="18"/>
      <c r="DL422" s="18"/>
      <c r="DM422" s="18"/>
      <c r="DN422" s="18"/>
      <c r="DO422" s="18"/>
      <c r="DP422" s="18"/>
      <c r="DQ422" s="18"/>
      <c r="DR422" s="18"/>
      <c r="DS422" s="18"/>
      <c r="DT422" s="18"/>
      <c r="DU422" s="18"/>
      <c r="DV422" s="18"/>
      <c r="DW422" s="18"/>
      <c r="DX422" s="18"/>
      <c r="DY422" s="18"/>
      <c r="DZ422" s="18"/>
      <c r="EA422" s="18"/>
      <c r="EB422" s="18"/>
      <c r="EC422" s="18"/>
      <c r="ED422" s="18"/>
      <c r="EE422" s="18"/>
      <c r="EF422" s="18"/>
      <c r="EG422" s="18"/>
      <c r="EH422" s="18"/>
      <c r="EI422" s="18"/>
      <c r="EJ422" s="18"/>
      <c r="EK422" s="18"/>
      <c r="EL422" s="18"/>
      <c r="EM422" s="18"/>
      <c r="EN422" s="18"/>
      <c r="EO422" s="18"/>
      <c r="EP422" s="18"/>
      <c r="EQ422" s="18"/>
      <c r="ER422" s="18"/>
      <c r="ES422" s="18"/>
      <c r="ET422" s="18"/>
      <c r="EU422" s="18"/>
      <c r="EV422" s="18"/>
      <c r="EW422" s="18"/>
      <c r="EX422" s="18"/>
      <c r="EY422" s="18"/>
      <c r="EZ422" s="18"/>
      <c r="FA422" s="18"/>
      <c r="FB422" s="18"/>
      <c r="FC422" s="18"/>
      <c r="FD422" s="18"/>
      <c r="FE422" s="18"/>
      <c r="FF422" s="18"/>
      <c r="FG422" s="18"/>
      <c r="FH422" s="18"/>
      <c r="FI422" s="18"/>
      <c r="FJ422" s="18"/>
      <c r="FK422" s="18"/>
      <c r="FL422" s="18"/>
      <c r="FM422" s="18"/>
      <c r="FN422" s="18"/>
      <c r="FO422" s="18"/>
      <c r="FP422" s="18"/>
      <c r="FQ422" s="18"/>
      <c r="FR422" s="18"/>
      <c r="FS422" s="18"/>
      <c r="FT422" s="18"/>
      <c r="FU422" s="18"/>
      <c r="FV422" s="18"/>
      <c r="FW422" s="18"/>
      <c r="FX422" s="18"/>
      <c r="FY422" s="18"/>
      <c r="FZ422" s="18"/>
      <c r="GA422" s="18"/>
      <c r="GB422" s="18"/>
      <c r="GC422" s="18"/>
      <c r="GD422" s="18"/>
      <c r="GE422" s="18"/>
      <c r="GF422" s="18"/>
      <c r="GG422" s="18"/>
      <c r="GH422" s="18"/>
      <c r="GI422" s="18"/>
      <c r="GJ422" s="18"/>
      <c r="GK422" s="18"/>
      <c r="GL422" s="18"/>
      <c r="GM422" s="18"/>
      <c r="GN422" s="18"/>
      <c r="GO422" s="18"/>
      <c r="GP422" s="18"/>
      <c r="GQ422" s="18"/>
      <c r="GR422" s="18"/>
      <c r="GS422" s="18"/>
      <c r="GT422" s="18"/>
      <c r="GU422" s="18"/>
      <c r="GV422" s="18"/>
      <c r="GW422" s="18"/>
      <c r="GX422" s="18"/>
      <c r="GY422" s="18"/>
      <c r="GZ422" s="18"/>
      <c r="HA422" s="18"/>
      <c r="HB422" s="18"/>
      <c r="HC422" s="18"/>
      <c r="HD422" s="18"/>
      <c r="HE422" s="18"/>
      <c r="HF422" s="18"/>
      <c r="HG422" s="18"/>
      <c r="HH422" s="18"/>
      <c r="HI422" s="18"/>
      <c r="HJ422" s="18"/>
      <c r="HK422" s="18"/>
      <c r="HL422" s="18"/>
      <c r="HM422" s="18"/>
      <c r="HN422" s="18"/>
      <c r="HO422" s="18"/>
      <c r="HP422" s="18"/>
      <c r="HQ422" s="18"/>
      <c r="HR422" s="18"/>
      <c r="HS422" s="18"/>
      <c r="HT422" s="18"/>
      <c r="HU422" s="18"/>
      <c r="HV422" s="18"/>
      <c r="HW422" s="18"/>
      <c r="HX422" s="18"/>
      <c r="HY422" s="18"/>
      <c r="HZ422" s="18"/>
      <c r="IA422" s="18"/>
      <c r="IB422" s="18"/>
      <c r="IC422" s="18"/>
      <c r="ID422" s="18"/>
      <c r="IE422" s="18"/>
      <c r="IF422" s="18"/>
      <c r="IG422" s="18"/>
      <c r="IH422" s="18"/>
      <c r="II422" s="18"/>
      <c r="IJ422" s="18"/>
      <c r="IK422" s="18"/>
      <c r="IL422" s="18"/>
      <c r="IM422" s="18"/>
      <c r="IN422" s="18"/>
      <c r="IO422" s="18"/>
      <c r="IP422" s="18"/>
      <c r="IQ422" s="18"/>
      <c r="IR422" s="18"/>
      <c r="IS422" s="18"/>
      <c r="IT422" s="18"/>
      <c r="IU422" s="18"/>
      <c r="IV422" s="18"/>
      <c r="IW422" s="18"/>
      <c r="IX422" s="18"/>
      <c r="IY422" s="18"/>
      <c r="IZ422" s="18"/>
      <c r="JA422" s="18"/>
      <c r="JB422" s="18"/>
      <c r="JC422" s="18"/>
      <c r="JD422" s="18"/>
      <c r="JE422" s="18"/>
      <c r="JF422" s="18"/>
      <c r="JG422" s="18"/>
      <c r="JH422" s="18"/>
      <c r="JI422" s="18"/>
      <c r="JJ422" s="18"/>
      <c r="JK422" s="18"/>
      <c r="JL422" s="18"/>
    </row>
    <row r="423" spans="2:272" ht="260.25" customHeight="1" x14ac:dyDescent="0.3">
      <c r="B423" s="64" t="s">
        <v>2506</v>
      </c>
      <c r="C423" s="676" t="s">
        <v>2129</v>
      </c>
      <c r="D423" s="364">
        <v>43991</v>
      </c>
      <c r="E423" s="231" t="s">
        <v>1526</v>
      </c>
      <c r="F423" s="243" t="s">
        <v>2829</v>
      </c>
      <c r="G423" s="233" t="s">
        <v>1997</v>
      </c>
      <c r="H423" s="245" t="s">
        <v>1998</v>
      </c>
      <c r="I423" s="245" t="s">
        <v>1999</v>
      </c>
      <c r="J423" s="245" t="s">
        <v>2000</v>
      </c>
      <c r="K423" s="242">
        <v>1</v>
      </c>
      <c r="L423" s="42">
        <v>44046</v>
      </c>
      <c r="M423" s="42">
        <v>44183</v>
      </c>
      <c r="N423" s="238">
        <f t="shared" ref="N423:N430" si="10">SUM(M423-L423)/7</f>
        <v>19.571428571428573</v>
      </c>
      <c r="O423" s="230" t="s">
        <v>56</v>
      </c>
      <c r="P423" s="712"/>
      <c r="Q423" s="188">
        <v>1</v>
      </c>
      <c r="R423" s="227" t="s">
        <v>3863</v>
      </c>
      <c r="S423" s="462">
        <f t="shared" si="8"/>
        <v>352</v>
      </c>
      <c r="T423" s="67" t="s">
        <v>1378</v>
      </c>
      <c r="U423" s="67" t="s">
        <v>1378</v>
      </c>
      <c r="V423" s="67" t="s">
        <v>1378</v>
      </c>
      <c r="W423" s="67" t="s">
        <v>1378</v>
      </c>
      <c r="X423" s="67" t="s">
        <v>1378</v>
      </c>
      <c r="Y423" s="67" t="s">
        <v>1378</v>
      </c>
      <c r="Z423" s="67" t="s">
        <v>1378</v>
      </c>
      <c r="AA423" s="67" t="s">
        <v>1378</v>
      </c>
      <c r="AB423" s="67" t="s">
        <v>1378</v>
      </c>
      <c r="AC423" s="67" t="s">
        <v>1706</v>
      </c>
      <c r="AD423" s="210"/>
      <c r="AE423" s="172" t="s">
        <v>1966</v>
      </c>
      <c r="AF423" s="172"/>
      <c r="AG423" s="209" t="s">
        <v>2819</v>
      </c>
      <c r="AH423" s="338" t="s">
        <v>3820</v>
      </c>
      <c r="AI423" s="338" t="s">
        <v>3964</v>
      </c>
      <c r="AJ423" s="675" t="s">
        <v>922</v>
      </c>
      <c r="AK423" s="684">
        <v>44217</v>
      </c>
      <c r="AL423" s="676" t="s">
        <v>1090</v>
      </c>
      <c r="AM423" s="538"/>
      <c r="AN423" s="681"/>
      <c r="AO423" s="681"/>
      <c r="AP423" s="678" t="s">
        <v>1402</v>
      </c>
    </row>
    <row r="424" spans="2:272" ht="252.75" customHeight="1" x14ac:dyDescent="0.3">
      <c r="B424" s="64" t="s">
        <v>2507</v>
      </c>
      <c r="C424" s="676" t="s">
        <v>2129</v>
      </c>
      <c r="D424" s="364">
        <v>43991</v>
      </c>
      <c r="E424" s="231" t="s">
        <v>1526</v>
      </c>
      <c r="F424" s="243" t="s">
        <v>2829</v>
      </c>
      <c r="G424" s="233" t="s">
        <v>1997</v>
      </c>
      <c r="H424" s="245" t="s">
        <v>1998</v>
      </c>
      <c r="I424" s="245" t="s">
        <v>2001</v>
      </c>
      <c r="J424" s="245" t="s">
        <v>2002</v>
      </c>
      <c r="K424" s="715">
        <v>1</v>
      </c>
      <c r="L424" s="42">
        <v>44229</v>
      </c>
      <c r="M424" s="42">
        <v>45282</v>
      </c>
      <c r="N424" s="238">
        <f t="shared" si="10"/>
        <v>150.42857142857142</v>
      </c>
      <c r="O424" s="230" t="s">
        <v>56</v>
      </c>
      <c r="P424" s="712" t="s">
        <v>2003</v>
      </c>
      <c r="Q424" s="196">
        <v>0</v>
      </c>
      <c r="R424" s="209" t="s">
        <v>3879</v>
      </c>
      <c r="S424" s="462">
        <f t="shared" si="8"/>
        <v>104</v>
      </c>
      <c r="T424" s="67" t="s">
        <v>1378</v>
      </c>
      <c r="U424" s="67" t="s">
        <v>1378</v>
      </c>
      <c r="V424" s="67" t="s">
        <v>1378</v>
      </c>
      <c r="W424" s="67" t="s">
        <v>1378</v>
      </c>
      <c r="X424" s="67" t="s">
        <v>1378</v>
      </c>
      <c r="Y424" s="67" t="s">
        <v>1378</v>
      </c>
      <c r="Z424" s="67" t="s">
        <v>1378</v>
      </c>
      <c r="AA424" s="67" t="s">
        <v>1378</v>
      </c>
      <c r="AB424" s="67" t="s">
        <v>1378</v>
      </c>
      <c r="AC424" s="67" t="s">
        <v>1706</v>
      </c>
      <c r="AD424" s="210"/>
      <c r="AE424" s="172" t="s">
        <v>1966</v>
      </c>
      <c r="AF424" s="172"/>
      <c r="AG424" s="209" t="s">
        <v>2808</v>
      </c>
      <c r="AH424" s="338" t="s">
        <v>3821</v>
      </c>
      <c r="AI424" s="338" t="s">
        <v>3884</v>
      </c>
      <c r="AJ424" s="675" t="s">
        <v>924</v>
      </c>
      <c r="AK424" s="364">
        <v>44217</v>
      </c>
      <c r="AL424" s="676" t="s">
        <v>1090</v>
      </c>
      <c r="AM424" s="538"/>
      <c r="AN424" s="681"/>
      <c r="AO424" s="681"/>
      <c r="AP424" s="678" t="s">
        <v>1402</v>
      </c>
    </row>
    <row r="425" spans="2:272" ht="247.5" customHeight="1" x14ac:dyDescent="0.3">
      <c r="B425" s="64" t="s">
        <v>2508</v>
      </c>
      <c r="C425" s="676" t="s">
        <v>2129</v>
      </c>
      <c r="D425" s="364">
        <v>43991</v>
      </c>
      <c r="E425" s="231" t="s">
        <v>1526</v>
      </c>
      <c r="F425" s="243" t="s">
        <v>2829</v>
      </c>
      <c r="G425" s="233" t="s">
        <v>1997</v>
      </c>
      <c r="H425" s="233" t="s">
        <v>1998</v>
      </c>
      <c r="I425" s="233" t="s">
        <v>2004</v>
      </c>
      <c r="J425" s="245" t="s">
        <v>2005</v>
      </c>
      <c r="K425" s="242">
        <v>207</v>
      </c>
      <c r="L425" s="42">
        <v>44229</v>
      </c>
      <c r="M425" s="42">
        <v>45282</v>
      </c>
      <c r="N425" s="238">
        <f t="shared" si="10"/>
        <v>150.42857142857142</v>
      </c>
      <c r="O425" s="230" t="s">
        <v>56</v>
      </c>
      <c r="P425" s="712" t="s">
        <v>154</v>
      </c>
      <c r="Q425" s="196">
        <v>0</v>
      </c>
      <c r="R425" s="209" t="s">
        <v>3879</v>
      </c>
      <c r="S425" s="462">
        <f t="shared" si="8"/>
        <v>104</v>
      </c>
      <c r="T425" s="67" t="s">
        <v>1378</v>
      </c>
      <c r="U425" s="67" t="s">
        <v>1378</v>
      </c>
      <c r="V425" s="67" t="s">
        <v>1378</v>
      </c>
      <c r="W425" s="67" t="s">
        <v>1378</v>
      </c>
      <c r="X425" s="67" t="s">
        <v>1378</v>
      </c>
      <c r="Y425" s="67" t="s">
        <v>1378</v>
      </c>
      <c r="Z425" s="67" t="s">
        <v>1378</v>
      </c>
      <c r="AA425" s="67" t="s">
        <v>1378</v>
      </c>
      <c r="AB425" s="67" t="s">
        <v>1378</v>
      </c>
      <c r="AC425" s="67" t="s">
        <v>1706</v>
      </c>
      <c r="AD425" s="210"/>
      <c r="AE425" s="172" t="s">
        <v>1966</v>
      </c>
      <c r="AF425" s="172"/>
      <c r="AG425" s="209" t="s">
        <v>2808</v>
      </c>
      <c r="AH425" s="338" t="s">
        <v>3821</v>
      </c>
      <c r="AI425" s="338" t="s">
        <v>3884</v>
      </c>
      <c r="AJ425" s="675" t="s">
        <v>924</v>
      </c>
      <c r="AK425" s="364">
        <v>44217</v>
      </c>
      <c r="AL425" s="676" t="s">
        <v>1090</v>
      </c>
      <c r="AM425" s="538"/>
      <c r="AN425" s="681"/>
      <c r="AO425" s="681"/>
      <c r="AP425" s="678" t="s">
        <v>1402</v>
      </c>
    </row>
    <row r="426" spans="2:272" ht="409.5" x14ac:dyDescent="0.3">
      <c r="B426" s="64" t="s">
        <v>2509</v>
      </c>
      <c r="C426" s="676" t="s">
        <v>2129</v>
      </c>
      <c r="D426" s="364">
        <v>43991</v>
      </c>
      <c r="E426" s="231" t="s">
        <v>1524</v>
      </c>
      <c r="F426" s="243" t="s">
        <v>2828</v>
      </c>
      <c r="G426" s="244" t="s">
        <v>2007</v>
      </c>
      <c r="H426" s="244" t="s">
        <v>2008</v>
      </c>
      <c r="I426" s="233" t="s">
        <v>2009</v>
      </c>
      <c r="J426" s="233" t="s">
        <v>2010</v>
      </c>
      <c r="K426" s="246">
        <v>1</v>
      </c>
      <c r="L426" s="42">
        <v>44013</v>
      </c>
      <c r="M426" s="42">
        <v>44165</v>
      </c>
      <c r="N426" s="238">
        <f t="shared" si="10"/>
        <v>21.714285714285715</v>
      </c>
      <c r="O426" s="230" t="s">
        <v>56</v>
      </c>
      <c r="P426" s="716"/>
      <c r="Q426" s="195">
        <v>0.4</v>
      </c>
      <c r="R426" s="227" t="s">
        <v>3864</v>
      </c>
      <c r="S426" s="462">
        <f t="shared" si="8"/>
        <v>379</v>
      </c>
      <c r="T426" s="67" t="s">
        <v>1378</v>
      </c>
      <c r="U426" s="67" t="s">
        <v>1378</v>
      </c>
      <c r="V426" s="67" t="s">
        <v>1378</v>
      </c>
      <c r="W426" s="67" t="s">
        <v>1378</v>
      </c>
      <c r="X426" s="67" t="s">
        <v>1378</v>
      </c>
      <c r="Y426" s="67" t="s">
        <v>1378</v>
      </c>
      <c r="Z426" s="67" t="s">
        <v>1378</v>
      </c>
      <c r="AA426" s="67" t="s">
        <v>1378</v>
      </c>
      <c r="AB426" s="67" t="s">
        <v>1378</v>
      </c>
      <c r="AC426" s="67" t="s">
        <v>1706</v>
      </c>
      <c r="AD426" s="210"/>
      <c r="AE426" s="172" t="s">
        <v>1966</v>
      </c>
      <c r="AF426" s="303" t="s">
        <v>2802</v>
      </c>
      <c r="AG426" s="209" t="s">
        <v>2822</v>
      </c>
      <c r="AH426" s="338" t="s">
        <v>3822</v>
      </c>
      <c r="AI426" s="338" t="s">
        <v>4844</v>
      </c>
      <c r="AJ426" s="675" t="s">
        <v>923</v>
      </c>
      <c r="AK426" s="364">
        <v>44217</v>
      </c>
      <c r="AL426" s="676" t="s">
        <v>1090</v>
      </c>
      <c r="AM426" s="538"/>
      <c r="AN426" s="681"/>
      <c r="AO426" s="681"/>
      <c r="AP426" s="678" t="s">
        <v>1402</v>
      </c>
    </row>
    <row r="427" spans="2:272" ht="409.5" x14ac:dyDescent="0.3">
      <c r="B427" s="64" t="s">
        <v>2510</v>
      </c>
      <c r="C427" s="676" t="s">
        <v>2129</v>
      </c>
      <c r="D427" s="364">
        <v>43991</v>
      </c>
      <c r="E427" s="231" t="s">
        <v>1524</v>
      </c>
      <c r="F427" s="243" t="s">
        <v>2828</v>
      </c>
      <c r="G427" s="244" t="s">
        <v>2007</v>
      </c>
      <c r="H427" s="244" t="s">
        <v>2008</v>
      </c>
      <c r="I427" s="233" t="s">
        <v>2011</v>
      </c>
      <c r="J427" s="233" t="s">
        <v>2012</v>
      </c>
      <c r="K427" s="246">
        <v>2</v>
      </c>
      <c r="L427" s="42">
        <v>44013</v>
      </c>
      <c r="M427" s="42">
        <v>44165</v>
      </c>
      <c r="N427" s="238">
        <f t="shared" si="10"/>
        <v>21.714285714285715</v>
      </c>
      <c r="O427" s="230" t="s">
        <v>56</v>
      </c>
      <c r="P427" s="712" t="s">
        <v>154</v>
      </c>
      <c r="Q427" s="195">
        <v>0.4</v>
      </c>
      <c r="R427" s="227" t="s">
        <v>3864</v>
      </c>
      <c r="S427" s="462">
        <f t="shared" si="8"/>
        <v>379</v>
      </c>
      <c r="T427" s="67" t="s">
        <v>1378</v>
      </c>
      <c r="U427" s="67" t="s">
        <v>1378</v>
      </c>
      <c r="V427" s="67" t="s">
        <v>1378</v>
      </c>
      <c r="W427" s="67" t="s">
        <v>1378</v>
      </c>
      <c r="X427" s="67" t="s">
        <v>1378</v>
      </c>
      <c r="Y427" s="67" t="s">
        <v>1378</v>
      </c>
      <c r="Z427" s="67" t="s">
        <v>1378</v>
      </c>
      <c r="AA427" s="67" t="s">
        <v>1378</v>
      </c>
      <c r="AB427" s="67" t="s">
        <v>1378</v>
      </c>
      <c r="AC427" s="67" t="s">
        <v>1706</v>
      </c>
      <c r="AD427" s="210"/>
      <c r="AE427" s="172" t="s">
        <v>1966</v>
      </c>
      <c r="AF427" s="303" t="s">
        <v>2777</v>
      </c>
      <c r="AG427" s="209" t="s">
        <v>2823</v>
      </c>
      <c r="AH427" s="338" t="s">
        <v>3823</v>
      </c>
      <c r="AI427" s="338" t="s">
        <v>3967</v>
      </c>
      <c r="AJ427" s="675" t="s">
        <v>923</v>
      </c>
      <c r="AK427" s="364">
        <v>44217</v>
      </c>
      <c r="AL427" s="676" t="s">
        <v>1090</v>
      </c>
      <c r="AM427" s="538"/>
      <c r="AN427" s="681"/>
      <c r="AO427" s="681"/>
      <c r="AP427" s="678" t="s">
        <v>1402</v>
      </c>
    </row>
    <row r="428" spans="2:272" ht="360" x14ac:dyDescent="0.3">
      <c r="B428" s="64" t="s">
        <v>2511</v>
      </c>
      <c r="C428" s="676" t="s">
        <v>2129</v>
      </c>
      <c r="D428" s="364">
        <v>43991</v>
      </c>
      <c r="E428" s="231" t="s">
        <v>1524</v>
      </c>
      <c r="F428" s="243" t="s">
        <v>2006</v>
      </c>
      <c r="G428" s="244" t="s">
        <v>2013</v>
      </c>
      <c r="H428" s="244" t="s">
        <v>2014</v>
      </c>
      <c r="I428" s="233" t="s">
        <v>1977</v>
      </c>
      <c r="J428" s="233" t="s">
        <v>1978</v>
      </c>
      <c r="K428" s="246">
        <v>1</v>
      </c>
      <c r="L428" s="42">
        <v>44013</v>
      </c>
      <c r="M428" s="42">
        <v>44548</v>
      </c>
      <c r="N428" s="238">
        <f t="shared" si="10"/>
        <v>76.428571428571431</v>
      </c>
      <c r="O428" s="230" t="s">
        <v>29</v>
      </c>
      <c r="P428" s="712" t="s">
        <v>2015</v>
      </c>
      <c r="Q428" s="196">
        <v>0</v>
      </c>
      <c r="R428" s="227" t="s">
        <v>3899</v>
      </c>
      <c r="S428" s="462">
        <f t="shared" si="8"/>
        <v>152</v>
      </c>
      <c r="T428" s="67" t="s">
        <v>1378</v>
      </c>
      <c r="U428" s="67" t="s">
        <v>1378</v>
      </c>
      <c r="V428" s="67" t="s">
        <v>1378</v>
      </c>
      <c r="W428" s="67" t="s">
        <v>1378</v>
      </c>
      <c r="X428" s="67" t="s">
        <v>1378</v>
      </c>
      <c r="Y428" s="67" t="s">
        <v>1378</v>
      </c>
      <c r="Z428" s="67" t="s">
        <v>1378</v>
      </c>
      <c r="AA428" s="67" t="s">
        <v>1378</v>
      </c>
      <c r="AB428" s="67" t="s">
        <v>1378</v>
      </c>
      <c r="AC428" s="67" t="s">
        <v>1706</v>
      </c>
      <c r="AD428" s="210"/>
      <c r="AE428" s="172" t="s">
        <v>1966</v>
      </c>
      <c r="AF428" s="303" t="s">
        <v>2777</v>
      </c>
      <c r="AG428" s="209" t="s">
        <v>2787</v>
      </c>
      <c r="AH428" s="338" t="s">
        <v>3824</v>
      </c>
      <c r="AI428" s="338" t="s">
        <v>3898</v>
      </c>
      <c r="AJ428" s="675" t="s">
        <v>924</v>
      </c>
      <c r="AK428" s="364">
        <v>44217</v>
      </c>
      <c r="AL428" s="676" t="s">
        <v>1090</v>
      </c>
      <c r="AM428" s="538"/>
      <c r="AN428" s="681"/>
      <c r="AO428" s="681"/>
      <c r="AP428" s="678" t="s">
        <v>1402</v>
      </c>
    </row>
    <row r="429" spans="2:272" ht="405" x14ac:dyDescent="0.3">
      <c r="B429" s="64" t="s">
        <v>2512</v>
      </c>
      <c r="C429" s="676" t="s">
        <v>2129</v>
      </c>
      <c r="D429" s="364">
        <v>43991</v>
      </c>
      <c r="E429" s="231" t="s">
        <v>1524</v>
      </c>
      <c r="F429" s="243" t="s">
        <v>3881</v>
      </c>
      <c r="G429" s="244" t="s">
        <v>2016</v>
      </c>
      <c r="H429" s="244" t="s">
        <v>2017</v>
      </c>
      <c r="I429" s="233" t="s">
        <v>2018</v>
      </c>
      <c r="J429" s="233" t="s">
        <v>1983</v>
      </c>
      <c r="K429" s="242">
        <v>2</v>
      </c>
      <c r="L429" s="42">
        <v>44229</v>
      </c>
      <c r="M429" s="42">
        <v>44959</v>
      </c>
      <c r="N429" s="238">
        <f t="shared" si="10"/>
        <v>104.28571428571429</v>
      </c>
      <c r="O429" s="230" t="s">
        <v>29</v>
      </c>
      <c r="P429" s="712" t="s">
        <v>2019</v>
      </c>
      <c r="Q429" s="196">
        <v>1</v>
      </c>
      <c r="R429" s="227" t="s">
        <v>3916</v>
      </c>
      <c r="S429" s="462">
        <f t="shared" si="8"/>
        <v>198</v>
      </c>
      <c r="T429" s="67" t="s">
        <v>1378</v>
      </c>
      <c r="U429" s="67" t="s">
        <v>1378</v>
      </c>
      <c r="V429" s="67" t="s">
        <v>1378</v>
      </c>
      <c r="W429" s="67" t="s">
        <v>1378</v>
      </c>
      <c r="X429" s="67" t="s">
        <v>1378</v>
      </c>
      <c r="Y429" s="67" t="s">
        <v>1378</v>
      </c>
      <c r="Z429" s="67" t="s">
        <v>1378</v>
      </c>
      <c r="AA429" s="67" t="s">
        <v>1378</v>
      </c>
      <c r="AB429" s="67" t="s">
        <v>1378</v>
      </c>
      <c r="AC429" s="67" t="s">
        <v>1706</v>
      </c>
      <c r="AD429" s="210"/>
      <c r="AE429" s="172" t="s">
        <v>1966</v>
      </c>
      <c r="AF429" s="303" t="s">
        <v>2777</v>
      </c>
      <c r="AG429" s="209" t="s">
        <v>2786</v>
      </c>
      <c r="AH429" s="338" t="s">
        <v>3825</v>
      </c>
      <c r="AI429" s="338" t="s">
        <v>3925</v>
      </c>
      <c r="AJ429" s="675" t="s">
        <v>924</v>
      </c>
      <c r="AK429" s="364">
        <v>44217</v>
      </c>
      <c r="AL429" s="676" t="s">
        <v>1090</v>
      </c>
      <c r="AM429" s="538"/>
      <c r="AN429" s="681"/>
      <c r="AO429" s="681"/>
      <c r="AP429" s="678" t="s">
        <v>1402</v>
      </c>
    </row>
    <row r="430" spans="2:272" ht="409.5" x14ac:dyDescent="0.3">
      <c r="B430" s="64" t="s">
        <v>2513</v>
      </c>
      <c r="C430" s="676" t="s">
        <v>2129</v>
      </c>
      <c r="D430" s="364">
        <v>43991</v>
      </c>
      <c r="E430" s="231" t="s">
        <v>1524</v>
      </c>
      <c r="F430" s="243" t="s">
        <v>3880</v>
      </c>
      <c r="G430" s="244" t="s">
        <v>2016</v>
      </c>
      <c r="H430" s="244" t="s">
        <v>2017</v>
      </c>
      <c r="I430" s="233" t="s">
        <v>2020</v>
      </c>
      <c r="J430" s="233" t="s">
        <v>1980</v>
      </c>
      <c r="K430" s="242">
        <v>2</v>
      </c>
      <c r="L430" s="42">
        <v>44229</v>
      </c>
      <c r="M430" s="42">
        <v>44959</v>
      </c>
      <c r="N430" s="238">
        <f t="shared" si="10"/>
        <v>104.28571428571429</v>
      </c>
      <c r="O430" s="230" t="s">
        <v>56</v>
      </c>
      <c r="P430" s="712" t="s">
        <v>29</v>
      </c>
      <c r="Q430" s="196">
        <v>1</v>
      </c>
      <c r="R430" s="227" t="s">
        <v>3917</v>
      </c>
      <c r="S430" s="462">
        <f t="shared" si="8"/>
        <v>224</v>
      </c>
      <c r="T430" s="67" t="s">
        <v>1378</v>
      </c>
      <c r="U430" s="67" t="s">
        <v>1378</v>
      </c>
      <c r="V430" s="67" t="s">
        <v>1378</v>
      </c>
      <c r="W430" s="67" t="s">
        <v>1378</v>
      </c>
      <c r="X430" s="67" t="s">
        <v>1378</v>
      </c>
      <c r="Y430" s="67" t="s">
        <v>1378</v>
      </c>
      <c r="Z430" s="67" t="s">
        <v>1378</v>
      </c>
      <c r="AA430" s="67" t="s">
        <v>1378</v>
      </c>
      <c r="AB430" s="67" t="s">
        <v>1378</v>
      </c>
      <c r="AC430" s="67" t="s">
        <v>1706</v>
      </c>
      <c r="AD430" s="210"/>
      <c r="AE430" s="172" t="s">
        <v>1966</v>
      </c>
      <c r="AF430" s="303" t="s">
        <v>2777</v>
      </c>
      <c r="AG430" s="209" t="s">
        <v>2809</v>
      </c>
      <c r="AH430" s="338" t="s">
        <v>3826</v>
      </c>
      <c r="AI430" s="338" t="s">
        <v>3926</v>
      </c>
      <c r="AJ430" s="675" t="s">
        <v>924</v>
      </c>
      <c r="AK430" s="364">
        <v>44217</v>
      </c>
      <c r="AL430" s="676" t="s">
        <v>1090</v>
      </c>
      <c r="AM430" s="538"/>
      <c r="AN430" s="681"/>
      <c r="AO430" s="681"/>
      <c r="AP430" s="678" t="s">
        <v>1402</v>
      </c>
    </row>
    <row r="431" spans="2:272" ht="409.5" hidden="1" customHeight="1" x14ac:dyDescent="0.25">
      <c r="B431" s="64" t="s">
        <v>2372</v>
      </c>
      <c r="C431" s="59" t="s">
        <v>2115</v>
      </c>
      <c r="D431" s="140">
        <v>43630</v>
      </c>
      <c r="E431" s="64" t="s">
        <v>1530</v>
      </c>
      <c r="F431" s="122" t="s">
        <v>2183</v>
      </c>
      <c r="G431" s="3" t="s">
        <v>773</v>
      </c>
      <c r="H431" s="3" t="s">
        <v>774</v>
      </c>
      <c r="I431" s="3" t="s">
        <v>775</v>
      </c>
      <c r="J431" s="3" t="s">
        <v>771</v>
      </c>
      <c r="K431" s="41">
        <v>1</v>
      </c>
      <c r="L431" s="42">
        <v>43710</v>
      </c>
      <c r="M431" s="42">
        <v>43769</v>
      </c>
      <c r="N431" s="4">
        <v>9</v>
      </c>
      <c r="O431" s="6" t="s">
        <v>154</v>
      </c>
      <c r="P431" s="6"/>
      <c r="Q431" s="188">
        <v>1</v>
      </c>
      <c r="R431" s="5" t="s">
        <v>1849</v>
      </c>
      <c r="S431" s="462">
        <f t="shared" si="8"/>
        <v>383</v>
      </c>
      <c r="T431" s="62" t="s">
        <v>1378</v>
      </c>
      <c r="U431" s="62" t="s">
        <v>1378</v>
      </c>
      <c r="V431" s="62" t="s">
        <v>1378</v>
      </c>
      <c r="W431" s="62" t="s">
        <v>1378</v>
      </c>
      <c r="X431" s="62" t="s">
        <v>1378</v>
      </c>
      <c r="Y431" s="335" t="s">
        <v>1378</v>
      </c>
      <c r="Z431" s="335" t="s">
        <v>1377</v>
      </c>
      <c r="AA431" s="3" t="s">
        <v>1381</v>
      </c>
      <c r="AB431" s="3" t="s">
        <v>972</v>
      </c>
      <c r="AC431" s="3" t="s">
        <v>1650</v>
      </c>
      <c r="AD431" s="3" t="s">
        <v>2673</v>
      </c>
      <c r="AE431" s="282" t="s">
        <v>2676</v>
      </c>
      <c r="AF431" s="282" t="s">
        <v>2673</v>
      </c>
      <c r="AG431" s="209" t="s">
        <v>2676</v>
      </c>
      <c r="AH431" s="13" t="s">
        <v>2676</v>
      </c>
      <c r="AI431" s="209" t="s">
        <v>2676</v>
      </c>
      <c r="AJ431" s="69" t="s">
        <v>1086</v>
      </c>
      <c r="AK431" s="141">
        <v>43941</v>
      </c>
      <c r="AL431" s="71" t="s">
        <v>1398</v>
      </c>
      <c r="AM431" s="70">
        <v>43991</v>
      </c>
      <c r="AN431" s="68" t="s">
        <v>2142</v>
      </c>
      <c r="AO431" s="13" t="s">
        <v>1944</v>
      </c>
      <c r="AP431" s="67" t="s">
        <v>2938</v>
      </c>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c r="CZ431" s="18"/>
      <c r="DA431" s="18"/>
      <c r="DB431" s="18"/>
      <c r="DC431" s="18"/>
      <c r="DD431" s="18"/>
      <c r="DE431" s="18"/>
      <c r="DF431" s="18"/>
      <c r="DG431" s="18"/>
      <c r="DH431" s="18"/>
      <c r="DI431" s="18"/>
      <c r="DJ431" s="18"/>
      <c r="DK431" s="18"/>
      <c r="DL431" s="18"/>
      <c r="DM431" s="18"/>
      <c r="DN431" s="18"/>
      <c r="DO431" s="18"/>
      <c r="DP431" s="18"/>
      <c r="DQ431" s="18"/>
      <c r="DR431" s="18"/>
      <c r="DS431" s="18"/>
      <c r="DT431" s="18"/>
      <c r="DU431" s="18"/>
      <c r="DV431" s="18"/>
      <c r="DW431" s="18"/>
      <c r="DX431" s="18"/>
      <c r="DY431" s="18"/>
      <c r="DZ431" s="18"/>
      <c r="EA431" s="18"/>
      <c r="EB431" s="18"/>
      <c r="EC431" s="18"/>
      <c r="ED431" s="18"/>
      <c r="EE431" s="18"/>
      <c r="EF431" s="18"/>
      <c r="EG431" s="18"/>
      <c r="EH431" s="18"/>
      <c r="EI431" s="18"/>
      <c r="EJ431" s="18"/>
      <c r="EK431" s="18"/>
      <c r="EL431" s="18"/>
      <c r="EM431" s="18"/>
      <c r="EN431" s="18"/>
      <c r="EO431" s="18"/>
      <c r="EP431" s="18"/>
      <c r="EQ431" s="18"/>
      <c r="ER431" s="18"/>
      <c r="ES431" s="18"/>
      <c r="ET431" s="18"/>
      <c r="EU431" s="18"/>
      <c r="EV431" s="18"/>
      <c r="EW431" s="18"/>
      <c r="EX431" s="18"/>
      <c r="EY431" s="18"/>
      <c r="EZ431" s="18"/>
      <c r="FA431" s="18"/>
      <c r="FB431" s="18"/>
      <c r="FC431" s="18"/>
      <c r="FD431" s="18"/>
      <c r="FE431" s="18"/>
      <c r="FF431" s="18"/>
      <c r="FG431" s="18"/>
      <c r="FH431" s="18"/>
      <c r="FI431" s="18"/>
      <c r="FJ431" s="18"/>
      <c r="FK431" s="18"/>
      <c r="FL431" s="18"/>
      <c r="FM431" s="18"/>
      <c r="FN431" s="18"/>
      <c r="FO431" s="18"/>
      <c r="FP431" s="18"/>
      <c r="FQ431" s="18"/>
      <c r="FR431" s="18"/>
      <c r="FS431" s="18"/>
      <c r="FT431" s="18"/>
      <c r="FU431" s="18"/>
      <c r="FV431" s="18"/>
      <c r="FW431" s="18"/>
      <c r="FX431" s="18"/>
      <c r="FY431" s="18"/>
      <c r="FZ431" s="18"/>
      <c r="GA431" s="18"/>
      <c r="GB431" s="18"/>
      <c r="GC431" s="18"/>
      <c r="GD431" s="18"/>
      <c r="GE431" s="18"/>
      <c r="GF431" s="18"/>
      <c r="GG431" s="18"/>
      <c r="GH431" s="18"/>
      <c r="GI431" s="18"/>
      <c r="GJ431" s="18"/>
      <c r="GK431" s="18"/>
      <c r="GL431" s="18"/>
      <c r="GM431" s="18"/>
      <c r="GN431" s="18"/>
      <c r="GO431" s="18"/>
      <c r="GP431" s="18"/>
      <c r="GQ431" s="18"/>
      <c r="GR431" s="18"/>
      <c r="GS431" s="18"/>
      <c r="GT431" s="18"/>
      <c r="GU431" s="18"/>
      <c r="GV431" s="18"/>
      <c r="GW431" s="18"/>
      <c r="GX431" s="18"/>
      <c r="GY431" s="18"/>
      <c r="GZ431" s="18"/>
      <c r="HA431" s="18"/>
      <c r="HB431" s="18"/>
      <c r="HC431" s="18"/>
      <c r="HD431" s="18"/>
      <c r="HE431" s="18"/>
      <c r="HF431" s="18"/>
      <c r="HG431" s="18"/>
      <c r="HH431" s="18"/>
      <c r="HI431" s="18"/>
      <c r="HJ431" s="18"/>
      <c r="HK431" s="18"/>
      <c r="HL431" s="18"/>
      <c r="HM431" s="18"/>
      <c r="HN431" s="18"/>
      <c r="HO431" s="18"/>
      <c r="HP431" s="18"/>
      <c r="HQ431" s="18"/>
      <c r="HR431" s="18"/>
      <c r="HS431" s="18"/>
      <c r="HT431" s="18"/>
      <c r="HU431" s="18"/>
      <c r="HV431" s="18"/>
      <c r="HW431" s="18"/>
      <c r="HX431" s="18"/>
      <c r="HY431" s="18"/>
      <c r="HZ431" s="18"/>
      <c r="IA431" s="18"/>
      <c r="IB431" s="18"/>
      <c r="IC431" s="18"/>
      <c r="ID431" s="18"/>
      <c r="IE431" s="18"/>
      <c r="IF431" s="18"/>
      <c r="IG431" s="18"/>
      <c r="IH431" s="18"/>
      <c r="II431" s="18"/>
      <c r="IJ431" s="18"/>
      <c r="IK431" s="18"/>
      <c r="IL431" s="18"/>
      <c r="IM431" s="18"/>
      <c r="IN431" s="18"/>
      <c r="IO431" s="18"/>
      <c r="IP431" s="18"/>
      <c r="IQ431" s="18"/>
      <c r="IR431" s="18"/>
      <c r="IS431" s="18"/>
      <c r="IT431" s="18"/>
      <c r="IU431" s="18"/>
      <c r="IV431" s="18"/>
      <c r="IW431" s="18"/>
      <c r="IX431" s="18"/>
      <c r="IY431" s="18"/>
      <c r="IZ431" s="18"/>
      <c r="JA431" s="18"/>
      <c r="JB431" s="18"/>
      <c r="JC431" s="18"/>
      <c r="JD431" s="18"/>
      <c r="JE431" s="18"/>
      <c r="JF431" s="18"/>
      <c r="JG431" s="18"/>
      <c r="JH431" s="18"/>
      <c r="JI431" s="18"/>
      <c r="JJ431" s="18"/>
      <c r="JK431" s="18"/>
      <c r="JL431" s="18"/>
    </row>
    <row r="432" spans="2:272" ht="329.25" hidden="1" customHeight="1" x14ac:dyDescent="0.25">
      <c r="B432" s="64" t="s">
        <v>2414</v>
      </c>
      <c r="C432" s="59" t="s">
        <v>2115</v>
      </c>
      <c r="D432" s="140">
        <v>43630</v>
      </c>
      <c r="E432" s="64" t="s">
        <v>1521</v>
      </c>
      <c r="F432" s="123" t="s">
        <v>1739</v>
      </c>
      <c r="G432" s="3" t="s">
        <v>814</v>
      </c>
      <c r="H432" s="3" t="s">
        <v>815</v>
      </c>
      <c r="I432" s="3" t="s">
        <v>1649</v>
      </c>
      <c r="J432" s="3" t="s">
        <v>817</v>
      </c>
      <c r="K432" s="41">
        <v>1</v>
      </c>
      <c r="L432" s="49">
        <v>43739</v>
      </c>
      <c r="M432" s="49">
        <v>43769</v>
      </c>
      <c r="N432" s="4">
        <v>5</v>
      </c>
      <c r="O432" s="6" t="s">
        <v>154</v>
      </c>
      <c r="P432" s="6"/>
      <c r="Q432" s="188">
        <v>1</v>
      </c>
      <c r="R432" s="5" t="s">
        <v>1850</v>
      </c>
      <c r="S432" s="462">
        <f t="shared" si="8"/>
        <v>304</v>
      </c>
      <c r="T432" s="62" t="s">
        <v>1378</v>
      </c>
      <c r="U432" s="62" t="s">
        <v>1378</v>
      </c>
      <c r="V432" s="62" t="s">
        <v>1378</v>
      </c>
      <c r="W432" s="62" t="s">
        <v>1378</v>
      </c>
      <c r="X432" s="62" t="s">
        <v>1378</v>
      </c>
      <c r="Y432" s="335" t="s">
        <v>1378</v>
      </c>
      <c r="Z432" s="335" t="s">
        <v>1377</v>
      </c>
      <c r="AA432" s="3" t="s">
        <v>1381</v>
      </c>
      <c r="AB432" s="3" t="s">
        <v>1648</v>
      </c>
      <c r="AC432" s="3" t="s">
        <v>1734</v>
      </c>
      <c r="AD432" s="31" t="s">
        <v>1737</v>
      </c>
      <c r="AE432" s="542" t="s">
        <v>1742</v>
      </c>
      <c r="AF432" s="356" t="s">
        <v>2668</v>
      </c>
      <c r="AG432" s="209" t="s">
        <v>2664</v>
      </c>
      <c r="AH432" s="12" t="s">
        <v>3326</v>
      </c>
      <c r="AI432" s="209" t="s">
        <v>2664</v>
      </c>
      <c r="AJ432" s="69" t="s">
        <v>1086</v>
      </c>
      <c r="AK432" s="141">
        <v>44020</v>
      </c>
      <c r="AL432" s="71" t="s">
        <v>1090</v>
      </c>
      <c r="AM432" s="73"/>
      <c r="AN432" s="68"/>
      <c r="AO432" s="68"/>
      <c r="AP432" s="67" t="s">
        <v>1402</v>
      </c>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c r="DJ432" s="18"/>
      <c r="DK432" s="18"/>
      <c r="DL432" s="18"/>
      <c r="DM432" s="18"/>
      <c r="DN432" s="18"/>
      <c r="DO432" s="18"/>
      <c r="DP432" s="18"/>
      <c r="DQ432" s="18"/>
      <c r="DR432" s="18"/>
      <c r="DS432" s="18"/>
      <c r="DT432" s="18"/>
      <c r="DU432" s="18"/>
      <c r="DV432" s="18"/>
      <c r="DW432" s="18"/>
      <c r="DX432" s="18"/>
      <c r="DY432" s="18"/>
      <c r="DZ432" s="18"/>
      <c r="EA432" s="18"/>
      <c r="EB432" s="18"/>
      <c r="EC432" s="18"/>
      <c r="ED432" s="18"/>
      <c r="EE432" s="18"/>
      <c r="EF432" s="18"/>
      <c r="EG432" s="18"/>
      <c r="EH432" s="18"/>
      <c r="EI432" s="18"/>
      <c r="EJ432" s="18"/>
      <c r="EK432" s="18"/>
      <c r="EL432" s="18"/>
      <c r="EM432" s="18"/>
      <c r="EN432" s="18"/>
      <c r="EO432" s="18"/>
      <c r="EP432" s="18"/>
      <c r="EQ432" s="18"/>
      <c r="ER432" s="18"/>
      <c r="ES432" s="18"/>
      <c r="ET432" s="18"/>
      <c r="EU432" s="18"/>
      <c r="EV432" s="18"/>
      <c r="EW432" s="18"/>
      <c r="EX432" s="18"/>
      <c r="EY432" s="18"/>
      <c r="EZ432" s="18"/>
      <c r="FA432" s="18"/>
      <c r="FB432" s="18"/>
      <c r="FC432" s="18"/>
      <c r="FD432" s="18"/>
      <c r="FE432" s="18"/>
      <c r="FF432" s="18"/>
      <c r="FG432" s="18"/>
      <c r="FH432" s="18"/>
      <c r="FI432" s="18"/>
      <c r="FJ432" s="18"/>
      <c r="FK432" s="18"/>
      <c r="FL432" s="18"/>
      <c r="FM432" s="18"/>
      <c r="FN432" s="18"/>
      <c r="FO432" s="18"/>
      <c r="FP432" s="18"/>
      <c r="FQ432" s="18"/>
      <c r="FR432" s="18"/>
      <c r="FS432" s="18"/>
      <c r="FT432" s="18"/>
      <c r="FU432" s="18"/>
      <c r="FV432" s="18"/>
      <c r="FW432" s="18"/>
      <c r="FX432" s="18"/>
      <c r="FY432" s="18"/>
      <c r="FZ432" s="18"/>
      <c r="GA432" s="18"/>
      <c r="GB432" s="18"/>
      <c r="GC432" s="18"/>
      <c r="GD432" s="18"/>
      <c r="GE432" s="18"/>
      <c r="GF432" s="18"/>
      <c r="GG432" s="18"/>
      <c r="GH432" s="18"/>
      <c r="GI432" s="18"/>
      <c r="GJ432" s="18"/>
      <c r="GK432" s="18"/>
      <c r="GL432" s="18"/>
      <c r="GM432" s="18"/>
      <c r="GN432" s="18"/>
      <c r="GO432" s="18"/>
      <c r="GP432" s="18"/>
      <c r="GQ432" s="18"/>
      <c r="GR432" s="18"/>
      <c r="GS432" s="18"/>
      <c r="GT432" s="18"/>
      <c r="GU432" s="18"/>
      <c r="GV432" s="18"/>
      <c r="GW432" s="18"/>
      <c r="GX432" s="18"/>
      <c r="GY432" s="18"/>
      <c r="GZ432" s="18"/>
      <c r="HA432" s="18"/>
      <c r="HB432" s="18"/>
      <c r="HC432" s="18"/>
      <c r="HD432" s="18"/>
      <c r="HE432" s="18"/>
      <c r="HF432" s="18"/>
      <c r="HG432" s="18"/>
      <c r="HH432" s="18"/>
      <c r="HI432" s="18"/>
      <c r="HJ432" s="18"/>
      <c r="HK432" s="18"/>
      <c r="HL432" s="18"/>
      <c r="HM432" s="18"/>
      <c r="HN432" s="18"/>
      <c r="HO432" s="18"/>
      <c r="HP432" s="18"/>
      <c r="HQ432" s="18"/>
      <c r="HR432" s="18"/>
      <c r="HS432" s="18"/>
      <c r="HT432" s="18"/>
      <c r="HU432" s="18"/>
      <c r="HV432" s="18"/>
      <c r="HW432" s="18"/>
      <c r="HX432" s="18"/>
      <c r="HY432" s="18"/>
      <c r="HZ432" s="18"/>
      <c r="IA432" s="18"/>
      <c r="IB432" s="18"/>
      <c r="IC432" s="18"/>
      <c r="ID432" s="18"/>
      <c r="IE432" s="18"/>
      <c r="IF432" s="18"/>
      <c r="IG432" s="18"/>
      <c r="IH432" s="18"/>
      <c r="II432" s="18"/>
      <c r="IJ432" s="18"/>
      <c r="IK432" s="18"/>
      <c r="IL432" s="18"/>
      <c r="IM432" s="18"/>
      <c r="IN432" s="18"/>
      <c r="IO432" s="18"/>
      <c r="IP432" s="18"/>
      <c r="IQ432" s="18"/>
      <c r="IR432" s="18"/>
      <c r="IS432" s="18"/>
      <c r="IT432" s="18"/>
      <c r="IU432" s="18"/>
      <c r="IV432" s="18"/>
      <c r="IW432" s="18"/>
      <c r="IX432" s="18"/>
      <c r="IY432" s="18"/>
      <c r="IZ432" s="18"/>
      <c r="JA432" s="18"/>
      <c r="JB432" s="18"/>
      <c r="JC432" s="18"/>
      <c r="JD432" s="18"/>
      <c r="JE432" s="18"/>
      <c r="JF432" s="18"/>
      <c r="JG432" s="18"/>
      <c r="JH432" s="18"/>
      <c r="JI432" s="18"/>
      <c r="JJ432" s="18"/>
      <c r="JK432" s="18"/>
      <c r="JL432" s="18"/>
    </row>
    <row r="433" spans="2:272" ht="225" hidden="1" x14ac:dyDescent="0.3">
      <c r="B433" s="64" t="s">
        <v>2516</v>
      </c>
      <c r="C433" s="71" t="s">
        <v>2129</v>
      </c>
      <c r="D433" s="70">
        <v>43991</v>
      </c>
      <c r="E433" s="231" t="s">
        <v>1525</v>
      </c>
      <c r="F433" s="243" t="s">
        <v>2028</v>
      </c>
      <c r="G433" s="233" t="s">
        <v>2029</v>
      </c>
      <c r="H433" s="233" t="s">
        <v>2030</v>
      </c>
      <c r="I433" s="227" t="s">
        <v>1987</v>
      </c>
      <c r="J433" s="227" t="s">
        <v>591</v>
      </c>
      <c r="K433" s="240">
        <v>4</v>
      </c>
      <c r="L433" s="49">
        <v>44046</v>
      </c>
      <c r="M433" s="49">
        <v>44053</v>
      </c>
      <c r="N433" s="238">
        <f>SUM(M433-L433)/7</f>
        <v>1</v>
      </c>
      <c r="O433" s="6" t="s">
        <v>61</v>
      </c>
      <c r="P433" s="236"/>
      <c r="Q433" s="188">
        <v>4</v>
      </c>
      <c r="R433" s="227"/>
      <c r="S433" s="462">
        <f t="shared" si="8"/>
        <v>0</v>
      </c>
      <c r="T433" s="67" t="s">
        <v>1378</v>
      </c>
      <c r="U433" s="67" t="s">
        <v>1378</v>
      </c>
      <c r="V433" s="67" t="s">
        <v>1378</v>
      </c>
      <c r="W433" s="67" t="s">
        <v>1378</v>
      </c>
      <c r="X433" s="67" t="s">
        <v>1378</v>
      </c>
      <c r="Y433" s="67" t="s">
        <v>1378</v>
      </c>
      <c r="Z433" s="67" t="s">
        <v>1378</v>
      </c>
      <c r="AA433" s="67" t="s">
        <v>1378</v>
      </c>
      <c r="AB433" s="67" t="s">
        <v>1378</v>
      </c>
      <c r="AC433" s="67" t="s">
        <v>1706</v>
      </c>
      <c r="AD433" s="210"/>
      <c r="AE433" s="172" t="s">
        <v>1966</v>
      </c>
      <c r="AF433" s="172" t="s">
        <v>2860</v>
      </c>
      <c r="AG433" s="209" t="s">
        <v>2895</v>
      </c>
      <c r="AH433" s="13" t="s">
        <v>3314</v>
      </c>
      <c r="AI433" s="13" t="s">
        <v>3314</v>
      </c>
      <c r="AJ433" s="69" t="s">
        <v>922</v>
      </c>
      <c r="AK433" s="70">
        <v>44126</v>
      </c>
      <c r="AL433" s="71" t="s">
        <v>1090</v>
      </c>
      <c r="AM433" s="180"/>
      <c r="AN433" s="179"/>
      <c r="AO433" s="179"/>
      <c r="AP433" s="67" t="s">
        <v>1402</v>
      </c>
    </row>
    <row r="434" spans="2:272" ht="409.5" hidden="1" x14ac:dyDescent="0.3">
      <c r="B434" s="64" t="s">
        <v>2517</v>
      </c>
      <c r="C434" s="71" t="s">
        <v>2129</v>
      </c>
      <c r="D434" s="70">
        <v>43991</v>
      </c>
      <c r="E434" s="231" t="s">
        <v>1525</v>
      </c>
      <c r="F434" s="243" t="s">
        <v>2028</v>
      </c>
      <c r="G434" s="233" t="s">
        <v>2029</v>
      </c>
      <c r="H434" s="233" t="s">
        <v>2030</v>
      </c>
      <c r="I434" s="227" t="s">
        <v>1988</v>
      </c>
      <c r="J434" s="227" t="s">
        <v>1989</v>
      </c>
      <c r="K434" s="240">
        <v>1</v>
      </c>
      <c r="L434" s="49">
        <v>44063</v>
      </c>
      <c r="M434" s="49">
        <v>44102</v>
      </c>
      <c r="N434" s="238">
        <f>SUM(M434-L434)/7</f>
        <v>5.5714285714285712</v>
      </c>
      <c r="O434" s="229" t="s">
        <v>1990</v>
      </c>
      <c r="P434" s="236" t="s">
        <v>1991</v>
      </c>
      <c r="Q434" s="188">
        <v>1</v>
      </c>
      <c r="R434" s="227"/>
      <c r="S434" s="462">
        <f t="shared" si="8"/>
        <v>0</v>
      </c>
      <c r="T434" s="67" t="s">
        <v>1378</v>
      </c>
      <c r="U434" s="67" t="s">
        <v>1378</v>
      </c>
      <c r="V434" s="67" t="s">
        <v>1378</v>
      </c>
      <c r="W434" s="67" t="s">
        <v>1378</v>
      </c>
      <c r="X434" s="67" t="s">
        <v>1378</v>
      </c>
      <c r="Y434" s="67" t="s">
        <v>1378</v>
      </c>
      <c r="Z434" s="67" t="s">
        <v>1378</v>
      </c>
      <c r="AA434" s="67" t="s">
        <v>1378</v>
      </c>
      <c r="AB434" s="67" t="s">
        <v>1378</v>
      </c>
      <c r="AC434" s="67" t="s">
        <v>1706</v>
      </c>
      <c r="AD434" s="210"/>
      <c r="AE434" s="172" t="s">
        <v>1966</v>
      </c>
      <c r="AF434" s="172" t="s">
        <v>2859</v>
      </c>
      <c r="AG434" s="209" t="s">
        <v>2907</v>
      </c>
      <c r="AH434" s="13" t="s">
        <v>3314</v>
      </c>
      <c r="AI434" s="13" t="s">
        <v>3314</v>
      </c>
      <c r="AJ434" s="69" t="s">
        <v>922</v>
      </c>
      <c r="AK434" s="70">
        <v>44126</v>
      </c>
      <c r="AL434" s="71" t="s">
        <v>1090</v>
      </c>
      <c r="AM434" s="180"/>
      <c r="AN434" s="179"/>
      <c r="AO434" s="179"/>
      <c r="AP434" s="67" t="s">
        <v>1402</v>
      </c>
    </row>
    <row r="435" spans="2:272" ht="260.25" customHeight="1" x14ac:dyDescent="0.3">
      <c r="B435" s="64" t="s">
        <v>2518</v>
      </c>
      <c r="C435" s="676" t="s">
        <v>2129</v>
      </c>
      <c r="D435" s="364">
        <v>43991</v>
      </c>
      <c r="E435" s="231" t="s">
        <v>1525</v>
      </c>
      <c r="F435" s="243" t="s">
        <v>2874</v>
      </c>
      <c r="G435" s="233" t="s">
        <v>2029</v>
      </c>
      <c r="H435" s="233" t="s">
        <v>2030</v>
      </c>
      <c r="I435" s="233" t="s">
        <v>1992</v>
      </c>
      <c r="J435" s="233" t="s">
        <v>1993</v>
      </c>
      <c r="K435" s="242">
        <v>1</v>
      </c>
      <c r="L435" s="42">
        <v>44063</v>
      </c>
      <c r="M435" s="42">
        <v>44196</v>
      </c>
      <c r="N435" s="237">
        <f>SUM(M435-L435)/7</f>
        <v>19</v>
      </c>
      <c r="O435" s="230" t="s">
        <v>1990</v>
      </c>
      <c r="P435" s="230"/>
      <c r="Q435" s="194">
        <v>0</v>
      </c>
      <c r="R435" s="233" t="s">
        <v>4069</v>
      </c>
      <c r="S435" s="462">
        <f t="shared" si="8"/>
        <v>280</v>
      </c>
      <c r="T435" s="67" t="s">
        <v>1378</v>
      </c>
      <c r="U435" s="67" t="s">
        <v>1378</v>
      </c>
      <c r="V435" s="67" t="s">
        <v>1378</v>
      </c>
      <c r="W435" s="67" t="s">
        <v>1378</v>
      </c>
      <c r="X435" s="67" t="s">
        <v>1378</v>
      </c>
      <c r="Y435" s="67" t="s">
        <v>1378</v>
      </c>
      <c r="Z435" s="67" t="s">
        <v>1378</v>
      </c>
      <c r="AA435" s="67" t="s">
        <v>1378</v>
      </c>
      <c r="AB435" s="67" t="s">
        <v>1378</v>
      </c>
      <c r="AC435" s="67" t="s">
        <v>1706</v>
      </c>
      <c r="AD435" s="210"/>
      <c r="AE435" s="172" t="s">
        <v>1966</v>
      </c>
      <c r="AF435" s="172" t="s">
        <v>2852</v>
      </c>
      <c r="AG435" s="209" t="s">
        <v>2910</v>
      </c>
      <c r="AH435" s="338" t="s">
        <v>3853</v>
      </c>
      <c r="AI435" s="338" t="s">
        <v>4024</v>
      </c>
      <c r="AJ435" s="675" t="s">
        <v>923</v>
      </c>
      <c r="AK435" s="364">
        <v>44218</v>
      </c>
      <c r="AL435" s="676" t="s">
        <v>1090</v>
      </c>
      <c r="AM435" s="538"/>
      <c r="AN435" s="681"/>
      <c r="AO435" s="681"/>
      <c r="AP435" s="678" t="s">
        <v>1402</v>
      </c>
    </row>
    <row r="436" spans="2:272" ht="409.6" hidden="1" customHeight="1" x14ac:dyDescent="0.25">
      <c r="B436" s="64" t="s">
        <v>2415</v>
      </c>
      <c r="C436" s="59" t="s">
        <v>2115</v>
      </c>
      <c r="D436" s="140">
        <v>43630</v>
      </c>
      <c r="E436" s="64" t="s">
        <v>1523</v>
      </c>
      <c r="F436" s="123" t="s">
        <v>1738</v>
      </c>
      <c r="G436" s="3" t="s">
        <v>814</v>
      </c>
      <c r="H436" s="3" t="s">
        <v>815</v>
      </c>
      <c r="I436" s="3" t="s">
        <v>816</v>
      </c>
      <c r="J436" s="3" t="s">
        <v>817</v>
      </c>
      <c r="K436" s="41">
        <v>1</v>
      </c>
      <c r="L436" s="49">
        <v>43739</v>
      </c>
      <c r="M436" s="49">
        <v>43769</v>
      </c>
      <c r="N436" s="4">
        <v>5</v>
      </c>
      <c r="O436" s="8" t="s">
        <v>154</v>
      </c>
      <c r="P436" s="6"/>
      <c r="Q436" s="188">
        <v>1</v>
      </c>
      <c r="R436" s="5" t="s">
        <v>1850</v>
      </c>
      <c r="S436" s="462">
        <f t="shared" si="8"/>
        <v>304</v>
      </c>
      <c r="T436" s="62" t="s">
        <v>1378</v>
      </c>
      <c r="U436" s="62" t="s">
        <v>1378</v>
      </c>
      <c r="V436" s="62" t="s">
        <v>1378</v>
      </c>
      <c r="W436" s="62" t="s">
        <v>1378</v>
      </c>
      <c r="X436" s="62" t="s">
        <v>1378</v>
      </c>
      <c r="Y436" s="335" t="s">
        <v>1378</v>
      </c>
      <c r="Z436" s="335" t="s">
        <v>1377</v>
      </c>
      <c r="AA436" s="3" t="s">
        <v>1381</v>
      </c>
      <c r="AB436" s="3" t="s">
        <v>1648</v>
      </c>
      <c r="AC436" s="3" t="s">
        <v>1734</v>
      </c>
      <c r="AD436" s="31" t="s">
        <v>1737</v>
      </c>
      <c r="AE436" s="288" t="s">
        <v>1743</v>
      </c>
      <c r="AF436" s="67" t="s">
        <v>2668</v>
      </c>
      <c r="AG436" s="209" t="s">
        <v>2664</v>
      </c>
      <c r="AH436" s="12" t="s">
        <v>3327</v>
      </c>
      <c r="AI436" s="209" t="s">
        <v>2664</v>
      </c>
      <c r="AJ436" s="69" t="s">
        <v>1086</v>
      </c>
      <c r="AK436" s="141">
        <v>44020</v>
      </c>
      <c r="AL436" s="71" t="s">
        <v>1398</v>
      </c>
      <c r="AM436" s="70">
        <v>43991</v>
      </c>
      <c r="AN436" s="68" t="s">
        <v>2142</v>
      </c>
      <c r="AO436" s="13" t="s">
        <v>1944</v>
      </c>
      <c r="AP436" s="67" t="s">
        <v>2938</v>
      </c>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c r="DJ436" s="18"/>
      <c r="DK436" s="18"/>
      <c r="DL436" s="18"/>
      <c r="DM436" s="18"/>
      <c r="DN436" s="18"/>
      <c r="DO436" s="18"/>
      <c r="DP436" s="18"/>
      <c r="DQ436" s="18"/>
      <c r="DR436" s="18"/>
      <c r="DS436" s="18"/>
      <c r="DT436" s="18"/>
      <c r="DU436" s="18"/>
      <c r="DV436" s="18"/>
      <c r="DW436" s="18"/>
      <c r="DX436" s="18"/>
      <c r="DY436" s="18"/>
      <c r="DZ436" s="18"/>
      <c r="EA436" s="18"/>
      <c r="EB436" s="18"/>
      <c r="EC436" s="18"/>
      <c r="ED436" s="18"/>
      <c r="EE436" s="18"/>
      <c r="EF436" s="18"/>
      <c r="EG436" s="18"/>
      <c r="EH436" s="18"/>
      <c r="EI436" s="18"/>
      <c r="EJ436" s="18"/>
      <c r="EK436" s="18"/>
      <c r="EL436" s="18"/>
      <c r="EM436" s="18"/>
      <c r="EN436" s="18"/>
      <c r="EO436" s="18"/>
      <c r="EP436" s="18"/>
      <c r="EQ436" s="18"/>
      <c r="ER436" s="18"/>
      <c r="ES436" s="18"/>
      <c r="ET436" s="18"/>
      <c r="EU436" s="18"/>
      <c r="EV436" s="18"/>
      <c r="EW436" s="18"/>
      <c r="EX436" s="18"/>
      <c r="EY436" s="18"/>
      <c r="EZ436" s="18"/>
      <c r="FA436" s="18"/>
      <c r="FB436" s="18"/>
      <c r="FC436" s="18"/>
      <c r="FD436" s="18"/>
      <c r="FE436" s="18"/>
      <c r="FF436" s="18"/>
      <c r="FG436" s="18"/>
      <c r="FH436" s="18"/>
      <c r="FI436" s="18"/>
      <c r="FJ436" s="18"/>
      <c r="FK436" s="18"/>
      <c r="FL436" s="18"/>
      <c r="FM436" s="18"/>
      <c r="FN436" s="18"/>
      <c r="FO436" s="18"/>
      <c r="FP436" s="18"/>
      <c r="FQ436" s="18"/>
      <c r="FR436" s="18"/>
      <c r="FS436" s="18"/>
      <c r="FT436" s="18"/>
      <c r="FU436" s="18"/>
      <c r="FV436" s="18"/>
      <c r="FW436" s="18"/>
      <c r="FX436" s="18"/>
      <c r="FY436" s="18"/>
      <c r="FZ436" s="18"/>
      <c r="GA436" s="18"/>
      <c r="GB436" s="18"/>
      <c r="GC436" s="18"/>
      <c r="GD436" s="18"/>
      <c r="GE436" s="18"/>
      <c r="GF436" s="18"/>
      <c r="GG436" s="18"/>
      <c r="GH436" s="18"/>
      <c r="GI436" s="18"/>
      <c r="GJ436" s="18"/>
      <c r="GK436" s="18"/>
      <c r="GL436" s="18"/>
      <c r="GM436" s="18"/>
      <c r="GN436" s="18"/>
      <c r="GO436" s="18"/>
      <c r="GP436" s="18"/>
      <c r="GQ436" s="18"/>
      <c r="GR436" s="18"/>
      <c r="GS436" s="18"/>
      <c r="GT436" s="18"/>
      <c r="GU436" s="18"/>
      <c r="GV436" s="18"/>
      <c r="GW436" s="18"/>
      <c r="GX436" s="18"/>
      <c r="GY436" s="18"/>
      <c r="GZ436" s="18"/>
      <c r="HA436" s="18"/>
      <c r="HB436" s="18"/>
      <c r="HC436" s="18"/>
      <c r="HD436" s="18"/>
      <c r="HE436" s="18"/>
      <c r="HF436" s="18"/>
      <c r="HG436" s="18"/>
      <c r="HH436" s="18"/>
      <c r="HI436" s="18"/>
      <c r="HJ436" s="18"/>
      <c r="HK436" s="18"/>
      <c r="HL436" s="18"/>
      <c r="HM436" s="18"/>
      <c r="HN436" s="18"/>
      <c r="HO436" s="18"/>
      <c r="HP436" s="18"/>
      <c r="HQ436" s="18"/>
      <c r="HR436" s="18"/>
      <c r="HS436" s="18"/>
      <c r="HT436" s="18"/>
      <c r="HU436" s="18"/>
      <c r="HV436" s="18"/>
      <c r="HW436" s="18"/>
      <c r="HX436" s="18"/>
      <c r="HY436" s="18"/>
      <c r="HZ436" s="18"/>
      <c r="IA436" s="18"/>
      <c r="IB436" s="18"/>
      <c r="IC436" s="18"/>
      <c r="ID436" s="18"/>
      <c r="IE436" s="18"/>
      <c r="IF436" s="18"/>
      <c r="IG436" s="18"/>
      <c r="IH436" s="18"/>
      <c r="II436" s="18"/>
      <c r="IJ436" s="18"/>
      <c r="IK436" s="18"/>
      <c r="IL436" s="18"/>
      <c r="IM436" s="18"/>
      <c r="IN436" s="18"/>
      <c r="IO436" s="18"/>
      <c r="IP436" s="18"/>
      <c r="IQ436" s="18"/>
      <c r="IR436" s="18"/>
      <c r="IS436" s="18"/>
      <c r="IT436" s="18"/>
      <c r="IU436" s="18"/>
      <c r="IV436" s="18"/>
      <c r="IW436" s="18"/>
      <c r="IX436" s="18"/>
      <c r="IY436" s="18"/>
      <c r="IZ436" s="18"/>
      <c r="JA436" s="18"/>
      <c r="JB436" s="18"/>
      <c r="JC436" s="18"/>
      <c r="JD436" s="18"/>
      <c r="JE436" s="18"/>
      <c r="JF436" s="18"/>
      <c r="JG436" s="18"/>
      <c r="JH436" s="18"/>
      <c r="JI436" s="18"/>
      <c r="JJ436" s="18"/>
      <c r="JK436" s="18"/>
      <c r="JL436" s="18"/>
    </row>
    <row r="437" spans="2:272" ht="409.6" customHeight="1" x14ac:dyDescent="0.25">
      <c r="B437" s="64" t="s">
        <v>2463</v>
      </c>
      <c r="C437" s="6" t="s">
        <v>2193</v>
      </c>
      <c r="D437" s="104">
        <v>43670</v>
      </c>
      <c r="E437" s="64" t="s">
        <v>1612</v>
      </c>
      <c r="F437" s="116" t="s">
        <v>2124</v>
      </c>
      <c r="G437" s="3" t="s">
        <v>903</v>
      </c>
      <c r="H437" s="3" t="s">
        <v>909</v>
      </c>
      <c r="I437" s="3" t="s">
        <v>910</v>
      </c>
      <c r="J437" s="3" t="s">
        <v>898</v>
      </c>
      <c r="K437" s="41">
        <v>1</v>
      </c>
      <c r="L437" s="42">
        <v>43710</v>
      </c>
      <c r="M437" s="42">
        <v>43830</v>
      </c>
      <c r="N437" s="41">
        <v>18</v>
      </c>
      <c r="O437" s="8" t="s">
        <v>154</v>
      </c>
      <c r="P437" s="63" t="s">
        <v>78</v>
      </c>
      <c r="Q437" s="188">
        <v>1</v>
      </c>
      <c r="R437" s="13" t="s">
        <v>3770</v>
      </c>
      <c r="S437" s="462">
        <f t="shared" si="8"/>
        <v>381</v>
      </c>
      <c r="T437" s="62" t="s">
        <v>1378</v>
      </c>
      <c r="U437" s="62" t="s">
        <v>1378</v>
      </c>
      <c r="V437" s="62" t="s">
        <v>1378</v>
      </c>
      <c r="W437" s="62" t="s">
        <v>1378</v>
      </c>
      <c r="X437" s="62" t="s">
        <v>1378</v>
      </c>
      <c r="Y437" s="335" t="s">
        <v>1378</v>
      </c>
      <c r="Z437" s="335" t="s">
        <v>1391</v>
      </c>
      <c r="AA437" s="3" t="s">
        <v>1381</v>
      </c>
      <c r="AB437" s="13" t="s">
        <v>1685</v>
      </c>
      <c r="AC437" s="13" t="s">
        <v>1735</v>
      </c>
      <c r="AD437" s="7" t="s">
        <v>1740</v>
      </c>
      <c r="AE437" s="209" t="s">
        <v>1741</v>
      </c>
      <c r="AF437" s="13" t="s">
        <v>2707</v>
      </c>
      <c r="AG437" s="363" t="s">
        <v>2724</v>
      </c>
      <c r="AH437" s="7" t="s">
        <v>3386</v>
      </c>
      <c r="AI437" s="689" t="s">
        <v>3763</v>
      </c>
      <c r="AJ437" s="675" t="s">
        <v>1086</v>
      </c>
      <c r="AK437" s="680">
        <v>44215</v>
      </c>
      <c r="AL437" s="676" t="s">
        <v>1399</v>
      </c>
      <c r="AM437" s="364">
        <v>44183</v>
      </c>
      <c r="AN437" s="7" t="s">
        <v>4823</v>
      </c>
      <c r="AO437" s="677" t="s">
        <v>4821</v>
      </c>
      <c r="AP437" s="678" t="s">
        <v>2939</v>
      </c>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18"/>
      <c r="DH437" s="18"/>
      <c r="DI437" s="18"/>
      <c r="DJ437" s="18"/>
      <c r="DK437" s="18"/>
      <c r="DL437" s="18"/>
      <c r="DM437" s="18"/>
      <c r="DN437" s="18"/>
      <c r="DO437" s="18"/>
      <c r="DP437" s="18"/>
      <c r="DQ437" s="18"/>
      <c r="DR437" s="18"/>
      <c r="DS437" s="18"/>
      <c r="DT437" s="18"/>
      <c r="DU437" s="18"/>
      <c r="DV437" s="18"/>
      <c r="DW437" s="18"/>
      <c r="DX437" s="18"/>
      <c r="DY437" s="18"/>
      <c r="DZ437" s="18"/>
      <c r="EA437" s="18"/>
      <c r="EB437" s="18"/>
      <c r="EC437" s="18"/>
      <c r="ED437" s="18"/>
      <c r="EE437" s="18"/>
      <c r="EF437" s="18"/>
      <c r="EG437" s="18"/>
      <c r="EH437" s="18"/>
      <c r="EI437" s="18"/>
      <c r="EJ437" s="18"/>
      <c r="EK437" s="18"/>
      <c r="EL437" s="18"/>
      <c r="EM437" s="18"/>
      <c r="EN437" s="18"/>
      <c r="EO437" s="18"/>
      <c r="EP437" s="18"/>
      <c r="EQ437" s="18"/>
      <c r="ER437" s="18"/>
      <c r="ES437" s="18"/>
      <c r="ET437" s="18"/>
      <c r="EU437" s="18"/>
      <c r="EV437" s="18"/>
      <c r="EW437" s="18"/>
      <c r="EX437" s="18"/>
      <c r="EY437" s="18"/>
      <c r="EZ437" s="18"/>
      <c r="FA437" s="18"/>
      <c r="FB437" s="18"/>
      <c r="FC437" s="18"/>
      <c r="FD437" s="18"/>
      <c r="FE437" s="18"/>
      <c r="FF437" s="18"/>
      <c r="FG437" s="18"/>
      <c r="FH437" s="18"/>
      <c r="FI437" s="18"/>
      <c r="FJ437" s="18"/>
      <c r="FK437" s="18"/>
      <c r="FL437" s="18"/>
      <c r="FM437" s="18"/>
      <c r="FN437" s="18"/>
      <c r="FO437" s="18"/>
      <c r="FP437" s="18"/>
      <c r="FQ437" s="18"/>
      <c r="FR437" s="18"/>
      <c r="FS437" s="18"/>
      <c r="FT437" s="18"/>
      <c r="FU437" s="18"/>
      <c r="FV437" s="18"/>
      <c r="FW437" s="18"/>
      <c r="FX437" s="18"/>
      <c r="FY437" s="18"/>
      <c r="FZ437" s="18"/>
      <c r="GA437" s="18"/>
      <c r="GB437" s="18"/>
      <c r="GC437" s="18"/>
      <c r="GD437" s="18"/>
      <c r="GE437" s="18"/>
      <c r="GF437" s="18"/>
      <c r="GG437" s="18"/>
      <c r="GH437" s="18"/>
      <c r="GI437" s="18"/>
      <c r="GJ437" s="18"/>
      <c r="GK437" s="18"/>
      <c r="GL437" s="18"/>
      <c r="GM437" s="18"/>
      <c r="GN437" s="18"/>
      <c r="GO437" s="18"/>
      <c r="GP437" s="18"/>
      <c r="GQ437" s="18"/>
      <c r="GR437" s="18"/>
      <c r="GS437" s="18"/>
      <c r="GT437" s="18"/>
      <c r="GU437" s="18"/>
      <c r="GV437" s="18"/>
      <c r="GW437" s="18"/>
      <c r="GX437" s="18"/>
      <c r="GY437" s="18"/>
      <c r="GZ437" s="18"/>
      <c r="HA437" s="18"/>
      <c r="HB437" s="18"/>
      <c r="HC437" s="18"/>
      <c r="HD437" s="18"/>
      <c r="HE437" s="18"/>
      <c r="HF437" s="18"/>
      <c r="HG437" s="18"/>
      <c r="HH437" s="18"/>
      <c r="HI437" s="18"/>
      <c r="HJ437" s="18"/>
      <c r="HK437" s="18"/>
      <c r="HL437" s="18"/>
      <c r="HM437" s="18"/>
      <c r="HN437" s="18"/>
      <c r="HO437" s="18"/>
      <c r="HP437" s="18"/>
      <c r="HQ437" s="18"/>
      <c r="HR437" s="18"/>
      <c r="HS437" s="18"/>
      <c r="HT437" s="18"/>
      <c r="HU437" s="18"/>
      <c r="HV437" s="18"/>
      <c r="HW437" s="18"/>
      <c r="HX437" s="18"/>
      <c r="HY437" s="18"/>
      <c r="HZ437" s="18"/>
      <c r="IA437" s="18"/>
      <c r="IB437" s="18"/>
      <c r="IC437" s="18"/>
      <c r="ID437" s="18"/>
      <c r="IE437" s="18"/>
      <c r="IF437" s="18"/>
      <c r="IG437" s="18"/>
      <c r="IH437" s="18"/>
      <c r="II437" s="18"/>
      <c r="IJ437" s="18"/>
      <c r="IK437" s="18"/>
      <c r="IL437" s="18"/>
      <c r="IM437" s="18"/>
      <c r="IN437" s="18"/>
      <c r="IO437" s="18"/>
      <c r="IP437" s="18"/>
      <c r="IQ437" s="18"/>
      <c r="IR437" s="18"/>
      <c r="IS437" s="18"/>
      <c r="IT437" s="18"/>
      <c r="IU437" s="18"/>
      <c r="IV437" s="18"/>
      <c r="IW437" s="18"/>
      <c r="IX437" s="18"/>
      <c r="IY437" s="18"/>
      <c r="IZ437" s="18"/>
      <c r="JA437" s="18"/>
      <c r="JB437" s="18"/>
      <c r="JC437" s="18"/>
      <c r="JD437" s="18"/>
      <c r="JE437" s="18"/>
      <c r="JF437" s="18"/>
      <c r="JG437" s="18"/>
      <c r="JH437" s="18"/>
      <c r="JI437" s="18"/>
      <c r="JJ437" s="18"/>
      <c r="JK437" s="18"/>
      <c r="JL437" s="18"/>
    </row>
    <row r="438" spans="2:272" ht="409.5" x14ac:dyDescent="0.3">
      <c r="B438" s="64" t="s">
        <v>2520</v>
      </c>
      <c r="C438" s="676" t="s">
        <v>2129</v>
      </c>
      <c r="D438" s="364">
        <v>43991</v>
      </c>
      <c r="E438" s="231" t="s">
        <v>1614</v>
      </c>
      <c r="F438" s="243" t="s">
        <v>2031</v>
      </c>
      <c r="G438" s="233" t="s">
        <v>2032</v>
      </c>
      <c r="H438" s="233" t="s">
        <v>2033</v>
      </c>
      <c r="I438" s="233" t="s">
        <v>2036</v>
      </c>
      <c r="J438" s="233" t="s">
        <v>2037</v>
      </c>
      <c r="K438" s="247">
        <v>2</v>
      </c>
      <c r="L438" s="42">
        <v>44046</v>
      </c>
      <c r="M438" s="42">
        <v>44165</v>
      </c>
      <c r="N438" s="237">
        <f t="shared" ref="N438:N468" si="11">SUM(M438-L438)/7</f>
        <v>17</v>
      </c>
      <c r="O438" s="230" t="s">
        <v>154</v>
      </c>
      <c r="P438" s="230" t="s">
        <v>78</v>
      </c>
      <c r="Q438" s="188">
        <v>2</v>
      </c>
      <c r="R438" s="233" t="s">
        <v>3771</v>
      </c>
      <c r="S438" s="462">
        <f t="shared" si="8"/>
        <v>362</v>
      </c>
      <c r="T438" s="67" t="s">
        <v>1378</v>
      </c>
      <c r="U438" s="67" t="s">
        <v>1378</v>
      </c>
      <c r="V438" s="67" t="s">
        <v>1378</v>
      </c>
      <c r="W438" s="67" t="s">
        <v>1378</v>
      </c>
      <c r="X438" s="67" t="s">
        <v>1378</v>
      </c>
      <c r="Y438" s="67" t="s">
        <v>1378</v>
      </c>
      <c r="Z438" s="67" t="s">
        <v>1378</v>
      </c>
      <c r="AA438" s="67" t="s">
        <v>1378</v>
      </c>
      <c r="AB438" s="67" t="s">
        <v>1378</v>
      </c>
      <c r="AC438" s="67" t="s">
        <v>1706</v>
      </c>
      <c r="AD438" s="210"/>
      <c r="AE438" s="172" t="s">
        <v>1966</v>
      </c>
      <c r="AF438" s="225" t="s">
        <v>2711</v>
      </c>
      <c r="AG438" s="209" t="s">
        <v>2722</v>
      </c>
      <c r="AH438" s="7" t="s">
        <v>3390</v>
      </c>
      <c r="AI438" s="338" t="s">
        <v>3731</v>
      </c>
      <c r="AJ438" s="675" t="s">
        <v>1086</v>
      </c>
      <c r="AK438" s="680">
        <v>44215</v>
      </c>
      <c r="AL438" s="676" t="s">
        <v>1090</v>
      </c>
      <c r="AM438" s="538"/>
      <c r="AN438" s="681"/>
      <c r="AO438" s="681"/>
      <c r="AP438" s="678" t="s">
        <v>1402</v>
      </c>
    </row>
    <row r="439" spans="2:272" ht="273.75" customHeight="1" x14ac:dyDescent="0.3">
      <c r="B439" s="64" t="s">
        <v>2521</v>
      </c>
      <c r="C439" s="676" t="s">
        <v>2129</v>
      </c>
      <c r="D439" s="364">
        <v>43991</v>
      </c>
      <c r="E439" s="231" t="s">
        <v>1614</v>
      </c>
      <c r="F439" s="243" t="s">
        <v>2031</v>
      </c>
      <c r="G439" s="233" t="s">
        <v>2032</v>
      </c>
      <c r="H439" s="233" t="s">
        <v>2033</v>
      </c>
      <c r="I439" s="233" t="s">
        <v>2038</v>
      </c>
      <c r="J439" s="233" t="s">
        <v>2039</v>
      </c>
      <c r="K439" s="247">
        <v>1</v>
      </c>
      <c r="L439" s="42">
        <v>44046</v>
      </c>
      <c r="M439" s="42">
        <v>44165</v>
      </c>
      <c r="N439" s="237">
        <f t="shared" si="11"/>
        <v>17</v>
      </c>
      <c r="O439" s="230" t="s">
        <v>154</v>
      </c>
      <c r="P439" s="230" t="s">
        <v>78</v>
      </c>
      <c r="Q439" s="188">
        <v>1</v>
      </c>
      <c r="R439" s="233" t="s">
        <v>3772</v>
      </c>
      <c r="S439" s="462">
        <f t="shared" si="8"/>
        <v>388</v>
      </c>
      <c r="T439" s="67" t="s">
        <v>1378</v>
      </c>
      <c r="U439" s="67" t="s">
        <v>1378</v>
      </c>
      <c r="V439" s="67" t="s">
        <v>1378</v>
      </c>
      <c r="W439" s="67" t="s">
        <v>1378</v>
      </c>
      <c r="X439" s="67" t="s">
        <v>1378</v>
      </c>
      <c r="Y439" s="67" t="s">
        <v>1378</v>
      </c>
      <c r="Z439" s="67" t="s">
        <v>1378</v>
      </c>
      <c r="AA439" s="67" t="s">
        <v>1378</v>
      </c>
      <c r="AB439" s="67" t="s">
        <v>1378</v>
      </c>
      <c r="AC439" s="67" t="s">
        <v>1706</v>
      </c>
      <c r="AD439" s="210"/>
      <c r="AE439" s="172" t="s">
        <v>1966</v>
      </c>
      <c r="AF439" s="297" t="s">
        <v>2711</v>
      </c>
      <c r="AG439" s="209" t="s">
        <v>2723</v>
      </c>
      <c r="AH439" s="7" t="s">
        <v>3391</v>
      </c>
      <c r="AI439" s="338" t="s">
        <v>3737</v>
      </c>
      <c r="AJ439" s="675" t="s">
        <v>1086</v>
      </c>
      <c r="AK439" s="680">
        <v>44215</v>
      </c>
      <c r="AL439" s="676" t="s">
        <v>1090</v>
      </c>
      <c r="AM439" s="538"/>
      <c r="AN439" s="681"/>
      <c r="AO439" s="681"/>
      <c r="AP439" s="678" t="s">
        <v>1402</v>
      </c>
    </row>
    <row r="440" spans="2:272" ht="393.75" customHeight="1" x14ac:dyDescent="0.3">
      <c r="B440" s="64" t="s">
        <v>2522</v>
      </c>
      <c r="C440" s="676" t="s">
        <v>2129</v>
      </c>
      <c r="D440" s="364">
        <v>43991</v>
      </c>
      <c r="E440" s="231" t="s">
        <v>1614</v>
      </c>
      <c r="F440" s="243" t="s">
        <v>2716</v>
      </c>
      <c r="G440" s="233" t="s">
        <v>2032</v>
      </c>
      <c r="H440" s="233" t="s">
        <v>2033</v>
      </c>
      <c r="I440" s="233" t="s">
        <v>2040</v>
      </c>
      <c r="J440" s="233" t="s">
        <v>2041</v>
      </c>
      <c r="K440" s="247">
        <v>1</v>
      </c>
      <c r="L440" s="42">
        <v>44046</v>
      </c>
      <c r="M440" s="42">
        <v>44165</v>
      </c>
      <c r="N440" s="235">
        <f t="shared" si="11"/>
        <v>17</v>
      </c>
      <c r="O440" s="230" t="s">
        <v>154</v>
      </c>
      <c r="P440" s="230" t="s">
        <v>78</v>
      </c>
      <c r="Q440" s="188">
        <v>1</v>
      </c>
      <c r="R440" s="227" t="s">
        <v>3398</v>
      </c>
      <c r="S440" s="462">
        <f t="shared" si="8"/>
        <v>279</v>
      </c>
      <c r="T440" s="67" t="s">
        <v>1378</v>
      </c>
      <c r="U440" s="67" t="s">
        <v>1378</v>
      </c>
      <c r="V440" s="67" t="s">
        <v>1378</v>
      </c>
      <c r="W440" s="67" t="s">
        <v>1378</v>
      </c>
      <c r="X440" s="67" t="s">
        <v>1378</v>
      </c>
      <c r="Y440" s="67" t="s">
        <v>1378</v>
      </c>
      <c r="Z440" s="67" t="s">
        <v>1378</v>
      </c>
      <c r="AA440" s="67" t="s">
        <v>1378</v>
      </c>
      <c r="AB440" s="67" t="s">
        <v>1378</v>
      </c>
      <c r="AC440" s="67" t="s">
        <v>1706</v>
      </c>
      <c r="AD440" s="210"/>
      <c r="AE440" s="172" t="s">
        <v>1966</v>
      </c>
      <c r="AF440" s="296" t="s">
        <v>2712</v>
      </c>
      <c r="AG440" s="209" t="s">
        <v>2729</v>
      </c>
      <c r="AH440" s="7" t="s">
        <v>3392</v>
      </c>
      <c r="AI440" s="338" t="s">
        <v>3909</v>
      </c>
      <c r="AJ440" s="675" t="s">
        <v>1086</v>
      </c>
      <c r="AK440" s="684">
        <v>44215</v>
      </c>
      <c r="AL440" s="676" t="s">
        <v>1090</v>
      </c>
      <c r="AM440" s="538"/>
      <c r="AN440" s="681"/>
      <c r="AO440" s="681"/>
      <c r="AP440" s="678" t="s">
        <v>1402</v>
      </c>
    </row>
    <row r="441" spans="2:272" ht="249" customHeight="1" x14ac:dyDescent="0.3">
      <c r="B441" s="64" t="s">
        <v>2524</v>
      </c>
      <c r="C441" s="676" t="s">
        <v>2129</v>
      </c>
      <c r="D441" s="364">
        <v>43991</v>
      </c>
      <c r="E441" s="231" t="s">
        <v>1528</v>
      </c>
      <c r="F441" s="243" t="s">
        <v>2875</v>
      </c>
      <c r="G441" s="233" t="s">
        <v>2042</v>
      </c>
      <c r="H441" s="233" t="s">
        <v>2043</v>
      </c>
      <c r="I441" s="233" t="s">
        <v>1992</v>
      </c>
      <c r="J441" s="233" t="s">
        <v>1993</v>
      </c>
      <c r="K441" s="242">
        <v>1</v>
      </c>
      <c r="L441" s="42">
        <v>44063</v>
      </c>
      <c r="M441" s="42">
        <v>44196</v>
      </c>
      <c r="N441" s="237">
        <f t="shared" si="11"/>
        <v>19</v>
      </c>
      <c r="O441" s="230" t="s">
        <v>1990</v>
      </c>
      <c r="P441" s="717" t="s">
        <v>2046</v>
      </c>
      <c r="Q441" s="194">
        <v>0</v>
      </c>
      <c r="R441" s="233" t="s">
        <v>4069</v>
      </c>
      <c r="S441" s="462">
        <f t="shared" si="8"/>
        <v>280</v>
      </c>
      <c r="T441" s="67" t="s">
        <v>1378</v>
      </c>
      <c r="U441" s="67" t="s">
        <v>1378</v>
      </c>
      <c r="V441" s="67" t="s">
        <v>1378</v>
      </c>
      <c r="W441" s="67" t="s">
        <v>1378</v>
      </c>
      <c r="X441" s="67" t="s">
        <v>1378</v>
      </c>
      <c r="Y441" s="67" t="s">
        <v>1378</v>
      </c>
      <c r="Z441" s="67" t="s">
        <v>1378</v>
      </c>
      <c r="AA441" s="67" t="s">
        <v>1378</v>
      </c>
      <c r="AB441" s="67" t="s">
        <v>1378</v>
      </c>
      <c r="AC441" s="67" t="s">
        <v>1706</v>
      </c>
      <c r="AD441" s="210"/>
      <c r="AE441" s="172" t="s">
        <v>1966</v>
      </c>
      <c r="AF441" s="303" t="s">
        <v>2854</v>
      </c>
      <c r="AG441" s="209" t="s">
        <v>2876</v>
      </c>
      <c r="AH441" s="338" t="s">
        <v>3853</v>
      </c>
      <c r="AI441" s="338" t="s">
        <v>4024</v>
      </c>
      <c r="AJ441" s="675" t="s">
        <v>923</v>
      </c>
      <c r="AK441" s="364">
        <v>44218</v>
      </c>
      <c r="AL441" s="676" t="s">
        <v>1090</v>
      </c>
      <c r="AM441" s="538"/>
      <c r="AN441" s="681"/>
      <c r="AO441" s="681"/>
      <c r="AP441" s="678" t="s">
        <v>1402</v>
      </c>
    </row>
    <row r="442" spans="2:272" ht="285" hidden="1" x14ac:dyDescent="0.3">
      <c r="B442" s="64" t="s">
        <v>2525</v>
      </c>
      <c r="C442" s="71" t="s">
        <v>2129</v>
      </c>
      <c r="D442" s="70">
        <v>43991</v>
      </c>
      <c r="E442" s="224" t="s">
        <v>1529</v>
      </c>
      <c r="F442" s="243" t="s">
        <v>2047</v>
      </c>
      <c r="G442" s="233" t="s">
        <v>2048</v>
      </c>
      <c r="H442" s="233" t="s">
        <v>2049</v>
      </c>
      <c r="I442" s="233" t="s">
        <v>2050</v>
      </c>
      <c r="J442" s="233" t="s">
        <v>2027</v>
      </c>
      <c r="K442" s="247">
        <v>1</v>
      </c>
      <c r="L442" s="49">
        <v>44044</v>
      </c>
      <c r="M442" s="49">
        <v>44104</v>
      </c>
      <c r="N442" s="228">
        <f t="shared" si="11"/>
        <v>8.5714285714285712</v>
      </c>
      <c r="O442" s="236" t="s">
        <v>16</v>
      </c>
      <c r="P442" s="236"/>
      <c r="Q442" s="188">
        <v>1</v>
      </c>
      <c r="R442" s="227"/>
      <c r="S442" s="462">
        <f t="shared" si="8"/>
        <v>0</v>
      </c>
      <c r="T442" s="67" t="s">
        <v>1378</v>
      </c>
      <c r="U442" s="67" t="s">
        <v>1378</v>
      </c>
      <c r="V442" s="67" t="s">
        <v>1378</v>
      </c>
      <c r="W442" s="67" t="s">
        <v>1378</v>
      </c>
      <c r="X442" s="67" t="s">
        <v>1378</v>
      </c>
      <c r="Y442" s="67" t="s">
        <v>1378</v>
      </c>
      <c r="Z442" s="67" t="s">
        <v>1378</v>
      </c>
      <c r="AA442" s="67" t="s">
        <v>1378</v>
      </c>
      <c r="AB442" s="67" t="s">
        <v>1378</v>
      </c>
      <c r="AC442" s="203" t="s">
        <v>1706</v>
      </c>
      <c r="AD442" s="210"/>
      <c r="AE442" s="335" t="s">
        <v>1966</v>
      </c>
      <c r="AF442" s="337" t="s">
        <v>2929</v>
      </c>
      <c r="AG442" s="13" t="s">
        <v>2932</v>
      </c>
      <c r="AH442" s="13" t="s">
        <v>3314</v>
      </c>
      <c r="AI442" s="13" t="s">
        <v>3314</v>
      </c>
      <c r="AJ442" s="69" t="s">
        <v>1086</v>
      </c>
      <c r="AK442" s="299">
        <v>44130</v>
      </c>
      <c r="AL442" s="71" t="s">
        <v>1090</v>
      </c>
      <c r="AM442" s="180"/>
      <c r="AN442" s="179"/>
      <c r="AO442" s="179"/>
      <c r="AP442" s="67" t="s">
        <v>1402</v>
      </c>
    </row>
    <row r="443" spans="2:272" ht="285" x14ac:dyDescent="0.3">
      <c r="B443" s="64" t="s">
        <v>2526</v>
      </c>
      <c r="C443" s="676" t="s">
        <v>2129</v>
      </c>
      <c r="D443" s="364">
        <v>43991</v>
      </c>
      <c r="E443" s="231" t="s">
        <v>1529</v>
      </c>
      <c r="F443" s="243" t="s">
        <v>2047</v>
      </c>
      <c r="G443" s="233" t="s">
        <v>2048</v>
      </c>
      <c r="H443" s="233" t="s">
        <v>2049</v>
      </c>
      <c r="I443" s="233" t="s">
        <v>2051</v>
      </c>
      <c r="J443" s="233" t="s">
        <v>917</v>
      </c>
      <c r="K443" s="247">
        <v>1</v>
      </c>
      <c r="L443" s="42">
        <v>44105</v>
      </c>
      <c r="M443" s="42">
        <v>44134</v>
      </c>
      <c r="N443" s="228">
        <f t="shared" si="11"/>
        <v>4.1428571428571432</v>
      </c>
      <c r="O443" s="230" t="s">
        <v>16</v>
      </c>
      <c r="P443" s="230"/>
      <c r="Q443" s="194">
        <v>0</v>
      </c>
      <c r="R443" s="227" t="s">
        <v>4705</v>
      </c>
      <c r="S443" s="462">
        <f t="shared" si="8"/>
        <v>315</v>
      </c>
      <c r="T443" s="67" t="s">
        <v>1378</v>
      </c>
      <c r="U443" s="67" t="s">
        <v>1378</v>
      </c>
      <c r="V443" s="67" t="s">
        <v>1378</v>
      </c>
      <c r="W443" s="67" t="s">
        <v>1378</v>
      </c>
      <c r="X443" s="67" t="s">
        <v>1378</v>
      </c>
      <c r="Y443" s="67" t="s">
        <v>1378</v>
      </c>
      <c r="Z443" s="67" t="s">
        <v>1378</v>
      </c>
      <c r="AA443" s="67" t="s">
        <v>1378</v>
      </c>
      <c r="AB443" s="67" t="s">
        <v>1378</v>
      </c>
      <c r="AC443" s="203" t="s">
        <v>1706</v>
      </c>
      <c r="AD443" s="210"/>
      <c r="AE443" s="335" t="s">
        <v>1966</v>
      </c>
      <c r="AF443" s="337" t="s">
        <v>2930</v>
      </c>
      <c r="AG443" s="13" t="s">
        <v>2931</v>
      </c>
      <c r="AH443" s="7" t="s">
        <v>4703</v>
      </c>
      <c r="AI443" s="7" t="s">
        <v>4704</v>
      </c>
      <c r="AJ443" s="675" t="s">
        <v>923</v>
      </c>
      <c r="AK443" s="684">
        <v>44223</v>
      </c>
      <c r="AL443" s="676" t="s">
        <v>1090</v>
      </c>
      <c r="AM443" s="538"/>
      <c r="AN443" s="681"/>
      <c r="AO443" s="681"/>
      <c r="AP443" s="678" t="s">
        <v>1402</v>
      </c>
    </row>
    <row r="444" spans="2:272" ht="409.6" customHeight="1" x14ac:dyDescent="0.3">
      <c r="B444" s="64" t="s">
        <v>2527</v>
      </c>
      <c r="C444" s="676" t="s">
        <v>2129</v>
      </c>
      <c r="D444" s="364">
        <v>43991</v>
      </c>
      <c r="E444" s="231" t="s">
        <v>1530</v>
      </c>
      <c r="F444" s="243" t="s">
        <v>2052</v>
      </c>
      <c r="G444" s="233" t="s">
        <v>2053</v>
      </c>
      <c r="H444" s="245" t="s">
        <v>1971</v>
      </c>
      <c r="I444" s="245" t="s">
        <v>1972</v>
      </c>
      <c r="J444" s="245" t="s">
        <v>1973</v>
      </c>
      <c r="K444" s="250">
        <v>3</v>
      </c>
      <c r="L444" s="104">
        <v>44044</v>
      </c>
      <c r="M444" s="104">
        <v>44196</v>
      </c>
      <c r="N444" s="237">
        <f t="shared" si="11"/>
        <v>21.714285714285715</v>
      </c>
      <c r="O444" s="230" t="s">
        <v>1657</v>
      </c>
      <c r="P444" s="230" t="s">
        <v>78</v>
      </c>
      <c r="Q444" s="188">
        <v>3</v>
      </c>
      <c r="R444" s="227" t="s">
        <v>4041</v>
      </c>
      <c r="S444" s="462">
        <f t="shared" si="8"/>
        <v>342</v>
      </c>
      <c r="T444" s="67" t="s">
        <v>1378</v>
      </c>
      <c r="U444" s="67" t="s">
        <v>1378</v>
      </c>
      <c r="V444" s="67" t="s">
        <v>1378</v>
      </c>
      <c r="W444" s="67" t="s">
        <v>1378</v>
      </c>
      <c r="X444" s="67" t="s">
        <v>1378</v>
      </c>
      <c r="Y444" s="67" t="s">
        <v>1378</v>
      </c>
      <c r="Z444" s="67" t="s">
        <v>1378</v>
      </c>
      <c r="AA444" s="67" t="s">
        <v>1378</v>
      </c>
      <c r="AB444" s="67" t="s">
        <v>1378</v>
      </c>
      <c r="AC444" s="67" t="s">
        <v>1706</v>
      </c>
      <c r="AD444" s="339"/>
      <c r="AE444" s="172" t="s">
        <v>1966</v>
      </c>
      <c r="AF444" s="172" t="s">
        <v>2736</v>
      </c>
      <c r="AG444" s="209" t="s">
        <v>2745</v>
      </c>
      <c r="AH444" s="7" t="s">
        <v>3358</v>
      </c>
      <c r="AI444" s="338" t="s">
        <v>3732</v>
      </c>
      <c r="AJ444" s="675" t="s">
        <v>922</v>
      </c>
      <c r="AK444" s="688">
        <v>44211</v>
      </c>
      <c r="AL444" s="676" t="s">
        <v>1090</v>
      </c>
      <c r="AM444" s="538"/>
      <c r="AN444" s="681"/>
      <c r="AO444" s="681"/>
      <c r="AP444" s="678" t="s">
        <v>1402</v>
      </c>
    </row>
    <row r="445" spans="2:272" ht="409.6" customHeight="1" x14ac:dyDescent="0.3">
      <c r="B445" s="64" t="s">
        <v>2528</v>
      </c>
      <c r="C445" s="676" t="s">
        <v>2129</v>
      </c>
      <c r="D445" s="364">
        <v>43991</v>
      </c>
      <c r="E445" s="231" t="s">
        <v>1531</v>
      </c>
      <c r="F445" s="243" t="s">
        <v>2740</v>
      </c>
      <c r="G445" s="233" t="s">
        <v>2054</v>
      </c>
      <c r="H445" s="245" t="s">
        <v>1971</v>
      </c>
      <c r="I445" s="245" t="s">
        <v>1972</v>
      </c>
      <c r="J445" s="245" t="s">
        <v>1973</v>
      </c>
      <c r="K445" s="250">
        <v>3</v>
      </c>
      <c r="L445" s="104">
        <v>44044</v>
      </c>
      <c r="M445" s="104">
        <v>44196</v>
      </c>
      <c r="N445" s="237">
        <f t="shared" si="11"/>
        <v>21.714285714285715</v>
      </c>
      <c r="O445" s="230" t="s">
        <v>1657</v>
      </c>
      <c r="P445" s="230" t="s">
        <v>78</v>
      </c>
      <c r="Q445" s="188">
        <v>3</v>
      </c>
      <c r="R445" s="227" t="s">
        <v>4041</v>
      </c>
      <c r="S445" s="462">
        <f t="shared" si="8"/>
        <v>342</v>
      </c>
      <c r="T445" s="67" t="s">
        <v>1378</v>
      </c>
      <c r="U445" s="67" t="s">
        <v>1378</v>
      </c>
      <c r="V445" s="67" t="s">
        <v>1378</v>
      </c>
      <c r="W445" s="67" t="s">
        <v>1378</v>
      </c>
      <c r="X445" s="67" t="s">
        <v>1378</v>
      </c>
      <c r="Y445" s="67" t="s">
        <v>1378</v>
      </c>
      <c r="Z445" s="67" t="s">
        <v>1378</v>
      </c>
      <c r="AA445" s="67" t="s">
        <v>1378</v>
      </c>
      <c r="AB445" s="67" t="s">
        <v>1378</v>
      </c>
      <c r="AC445" s="67" t="s">
        <v>1706</v>
      </c>
      <c r="AD445" s="210"/>
      <c r="AE445" s="172" t="s">
        <v>1966</v>
      </c>
      <c r="AF445" s="172" t="s">
        <v>2736</v>
      </c>
      <c r="AG445" s="363" t="s">
        <v>2748</v>
      </c>
      <c r="AH445" s="7" t="s">
        <v>3358</v>
      </c>
      <c r="AI445" s="338" t="s">
        <v>3732</v>
      </c>
      <c r="AJ445" s="675" t="s">
        <v>922</v>
      </c>
      <c r="AK445" s="688">
        <v>44211</v>
      </c>
      <c r="AL445" s="676" t="s">
        <v>1090</v>
      </c>
      <c r="AM445" s="538"/>
      <c r="AN445" s="681"/>
      <c r="AO445" s="681"/>
      <c r="AP445" s="678" t="s">
        <v>1402</v>
      </c>
    </row>
    <row r="446" spans="2:272" ht="409.6" customHeight="1" x14ac:dyDescent="0.3">
      <c r="B446" s="64" t="s">
        <v>2529</v>
      </c>
      <c r="C446" s="676" t="s">
        <v>2129</v>
      </c>
      <c r="D446" s="364">
        <v>43991</v>
      </c>
      <c r="E446" s="231" t="s">
        <v>1532</v>
      </c>
      <c r="F446" s="243" t="s">
        <v>2739</v>
      </c>
      <c r="G446" s="233" t="s">
        <v>2055</v>
      </c>
      <c r="H446" s="245" t="s">
        <v>1971</v>
      </c>
      <c r="I446" s="245" t="s">
        <v>1972</v>
      </c>
      <c r="J446" s="245" t="s">
        <v>1973</v>
      </c>
      <c r="K446" s="250">
        <v>3</v>
      </c>
      <c r="L446" s="104">
        <v>44044</v>
      </c>
      <c r="M446" s="104">
        <v>44196</v>
      </c>
      <c r="N446" s="237">
        <f t="shared" si="11"/>
        <v>21.714285714285715</v>
      </c>
      <c r="O446" s="230" t="s">
        <v>1657</v>
      </c>
      <c r="P446" s="230" t="s">
        <v>78</v>
      </c>
      <c r="Q446" s="188">
        <v>3</v>
      </c>
      <c r="R446" s="227" t="s">
        <v>4041</v>
      </c>
      <c r="S446" s="462">
        <f t="shared" si="8"/>
        <v>342</v>
      </c>
      <c r="T446" s="67" t="s">
        <v>1378</v>
      </c>
      <c r="U446" s="67" t="s">
        <v>1378</v>
      </c>
      <c r="V446" s="67" t="s">
        <v>1378</v>
      </c>
      <c r="W446" s="67" t="s">
        <v>1378</v>
      </c>
      <c r="X446" s="67" t="s">
        <v>1378</v>
      </c>
      <c r="Y446" s="67" t="s">
        <v>1378</v>
      </c>
      <c r="Z446" s="67" t="s">
        <v>1378</v>
      </c>
      <c r="AA446" s="67" t="s">
        <v>1378</v>
      </c>
      <c r="AB446" s="67" t="s">
        <v>1378</v>
      </c>
      <c r="AC446" s="67" t="s">
        <v>1706</v>
      </c>
      <c r="AD446" s="210"/>
      <c r="AE446" s="172" t="s">
        <v>1966</v>
      </c>
      <c r="AF446" s="172" t="s">
        <v>2736</v>
      </c>
      <c r="AG446" s="363" t="s">
        <v>2746</v>
      </c>
      <c r="AH446" s="7" t="s">
        <v>3358</v>
      </c>
      <c r="AI446" s="338" t="s">
        <v>3732</v>
      </c>
      <c r="AJ446" s="675" t="s">
        <v>922</v>
      </c>
      <c r="AK446" s="688">
        <v>44211</v>
      </c>
      <c r="AL446" s="676" t="s">
        <v>1090</v>
      </c>
      <c r="AM446" s="538"/>
      <c r="AN446" s="681"/>
      <c r="AO446" s="681"/>
      <c r="AP446" s="678" t="s">
        <v>1402</v>
      </c>
    </row>
    <row r="447" spans="2:272" ht="409.5" customHeight="1" x14ac:dyDescent="0.3">
      <c r="B447" s="64" t="s">
        <v>2530</v>
      </c>
      <c r="C447" s="676" t="s">
        <v>2129</v>
      </c>
      <c r="D447" s="364">
        <v>43991</v>
      </c>
      <c r="E447" s="231" t="s">
        <v>1533</v>
      </c>
      <c r="F447" s="243" t="s">
        <v>2738</v>
      </c>
      <c r="G447" s="233" t="s">
        <v>2056</v>
      </c>
      <c r="H447" s="245" t="s">
        <v>1971</v>
      </c>
      <c r="I447" s="245" t="s">
        <v>1972</v>
      </c>
      <c r="J447" s="245" t="s">
        <v>1973</v>
      </c>
      <c r="K447" s="250">
        <v>3</v>
      </c>
      <c r="L447" s="104">
        <v>44044</v>
      </c>
      <c r="M447" s="104">
        <v>44196</v>
      </c>
      <c r="N447" s="237">
        <f t="shared" si="11"/>
        <v>21.714285714285715</v>
      </c>
      <c r="O447" s="230" t="s">
        <v>1657</v>
      </c>
      <c r="P447" s="230" t="s">
        <v>78</v>
      </c>
      <c r="Q447" s="188">
        <v>3</v>
      </c>
      <c r="R447" s="227" t="s">
        <v>4041</v>
      </c>
      <c r="S447" s="462">
        <f t="shared" si="8"/>
        <v>342</v>
      </c>
      <c r="T447" s="67" t="s">
        <v>1378</v>
      </c>
      <c r="U447" s="67" t="s">
        <v>1378</v>
      </c>
      <c r="V447" s="67" t="s">
        <v>1378</v>
      </c>
      <c r="W447" s="67" t="s">
        <v>1378</v>
      </c>
      <c r="X447" s="67" t="s">
        <v>1378</v>
      </c>
      <c r="Y447" s="67" t="s">
        <v>1378</v>
      </c>
      <c r="Z447" s="67" t="s">
        <v>1378</v>
      </c>
      <c r="AA447" s="67" t="s">
        <v>1378</v>
      </c>
      <c r="AB447" s="67" t="s">
        <v>1378</v>
      </c>
      <c r="AC447" s="67" t="s">
        <v>1706</v>
      </c>
      <c r="AD447" s="210"/>
      <c r="AE447" s="172" t="s">
        <v>1966</v>
      </c>
      <c r="AF447" s="172" t="s">
        <v>2736</v>
      </c>
      <c r="AG447" s="209" t="s">
        <v>2745</v>
      </c>
      <c r="AH447" s="7" t="s">
        <v>3358</v>
      </c>
      <c r="AI447" s="338" t="s">
        <v>3732</v>
      </c>
      <c r="AJ447" s="675" t="s">
        <v>922</v>
      </c>
      <c r="AK447" s="688">
        <v>44211</v>
      </c>
      <c r="AL447" s="676" t="s">
        <v>1090</v>
      </c>
      <c r="AM447" s="538"/>
      <c r="AN447" s="681"/>
      <c r="AO447" s="681"/>
      <c r="AP447" s="678" t="s">
        <v>1402</v>
      </c>
    </row>
    <row r="448" spans="2:272" ht="277.5" customHeight="1" x14ac:dyDescent="0.25">
      <c r="B448" s="64" t="s">
        <v>2531</v>
      </c>
      <c r="C448" s="676" t="s">
        <v>2129</v>
      </c>
      <c r="D448" s="364">
        <v>43991</v>
      </c>
      <c r="E448" s="231" t="s">
        <v>1533</v>
      </c>
      <c r="F448" s="243" t="s">
        <v>2706</v>
      </c>
      <c r="G448" s="233" t="s">
        <v>2057</v>
      </c>
      <c r="H448" s="245" t="s">
        <v>1971</v>
      </c>
      <c r="I448" s="233" t="s">
        <v>2058</v>
      </c>
      <c r="J448" s="245" t="s">
        <v>2059</v>
      </c>
      <c r="K448" s="250">
        <v>1</v>
      </c>
      <c r="L448" s="42">
        <v>44044</v>
      </c>
      <c r="M448" s="42">
        <v>44438</v>
      </c>
      <c r="N448" s="237">
        <f t="shared" si="11"/>
        <v>56.285714285714285</v>
      </c>
      <c r="O448" s="230" t="s">
        <v>78</v>
      </c>
      <c r="P448" s="230" t="s">
        <v>2060</v>
      </c>
      <c r="Q448" s="197">
        <v>0.5</v>
      </c>
      <c r="R448" s="227" t="s">
        <v>3385</v>
      </c>
      <c r="S448" s="462">
        <f t="shared" si="8"/>
        <v>150</v>
      </c>
      <c r="T448" s="67" t="s">
        <v>1378</v>
      </c>
      <c r="U448" s="67" t="s">
        <v>1378</v>
      </c>
      <c r="V448" s="67" t="s">
        <v>1378</v>
      </c>
      <c r="W448" s="67" t="s">
        <v>1378</v>
      </c>
      <c r="X448" s="67" t="s">
        <v>1378</v>
      </c>
      <c r="Y448" s="67" t="s">
        <v>1378</v>
      </c>
      <c r="Z448" s="67" t="s">
        <v>1378</v>
      </c>
      <c r="AA448" s="67" t="s">
        <v>1378</v>
      </c>
      <c r="AB448" s="67" t="s">
        <v>1378</v>
      </c>
      <c r="AC448" s="67" t="s">
        <v>1706</v>
      </c>
      <c r="AD448" s="67" t="s">
        <v>1706</v>
      </c>
      <c r="AE448" s="172" t="s">
        <v>1966</v>
      </c>
      <c r="AF448" s="172" t="s">
        <v>2697</v>
      </c>
      <c r="AG448" s="209" t="s">
        <v>2732</v>
      </c>
      <c r="AH448" s="7" t="s">
        <v>3364</v>
      </c>
      <c r="AI448" s="338" t="s">
        <v>3397</v>
      </c>
      <c r="AJ448" s="675" t="s">
        <v>924</v>
      </c>
      <c r="AK448" s="364">
        <v>44211</v>
      </c>
      <c r="AL448" s="676" t="s">
        <v>1090</v>
      </c>
      <c r="AM448" s="538"/>
      <c r="AN448" s="681"/>
      <c r="AO448" s="681"/>
      <c r="AP448" s="678" t="s">
        <v>1402</v>
      </c>
    </row>
    <row r="449" spans="2:42" ht="409.6" customHeight="1" x14ac:dyDescent="0.3">
      <c r="B449" s="64" t="s">
        <v>2532</v>
      </c>
      <c r="C449" s="676" t="s">
        <v>2129</v>
      </c>
      <c r="D449" s="364">
        <v>43991</v>
      </c>
      <c r="E449" s="231" t="s">
        <v>1534</v>
      </c>
      <c r="F449" s="243" t="s">
        <v>2061</v>
      </c>
      <c r="G449" s="233" t="s">
        <v>2062</v>
      </c>
      <c r="H449" s="245" t="s">
        <v>1971</v>
      </c>
      <c r="I449" s="245" t="s">
        <v>2063</v>
      </c>
      <c r="J449" s="245" t="s">
        <v>1973</v>
      </c>
      <c r="K449" s="250">
        <v>3</v>
      </c>
      <c r="L449" s="104">
        <v>44044</v>
      </c>
      <c r="M449" s="104">
        <v>44196</v>
      </c>
      <c r="N449" s="237">
        <f t="shared" si="11"/>
        <v>21.714285714285715</v>
      </c>
      <c r="O449" s="230" t="s">
        <v>1657</v>
      </c>
      <c r="P449" s="230" t="s">
        <v>78</v>
      </c>
      <c r="Q449" s="188">
        <v>3</v>
      </c>
      <c r="R449" s="227" t="s">
        <v>4041</v>
      </c>
      <c r="S449" s="462">
        <f t="shared" si="8"/>
        <v>342</v>
      </c>
      <c r="T449" s="67" t="s">
        <v>1378</v>
      </c>
      <c r="U449" s="67" t="s">
        <v>1378</v>
      </c>
      <c r="V449" s="67" t="s">
        <v>1378</v>
      </c>
      <c r="W449" s="67" t="s">
        <v>1378</v>
      </c>
      <c r="X449" s="67" t="s">
        <v>1378</v>
      </c>
      <c r="Y449" s="67" t="s">
        <v>1378</v>
      </c>
      <c r="Z449" s="67" t="s">
        <v>1378</v>
      </c>
      <c r="AA449" s="67" t="s">
        <v>1378</v>
      </c>
      <c r="AB449" s="67" t="s">
        <v>1378</v>
      </c>
      <c r="AC449" s="67" t="s">
        <v>1706</v>
      </c>
      <c r="AD449" s="210"/>
      <c r="AE449" s="172" t="s">
        <v>1966</v>
      </c>
      <c r="AF449" s="172" t="s">
        <v>2736</v>
      </c>
      <c r="AG449" s="363" t="s">
        <v>2747</v>
      </c>
      <c r="AH449" s="7" t="s">
        <v>3358</v>
      </c>
      <c r="AI449" s="338" t="s">
        <v>3732</v>
      </c>
      <c r="AJ449" s="675" t="s">
        <v>922</v>
      </c>
      <c r="AK449" s="688">
        <v>44211</v>
      </c>
      <c r="AL449" s="676" t="s">
        <v>1090</v>
      </c>
      <c r="AM449" s="538"/>
      <c r="AN449" s="681"/>
      <c r="AO449" s="681"/>
      <c r="AP449" s="678" t="s">
        <v>1402</v>
      </c>
    </row>
    <row r="450" spans="2:42" ht="409.5" x14ac:dyDescent="0.3">
      <c r="B450" s="64" t="s">
        <v>2533</v>
      </c>
      <c r="C450" s="676" t="s">
        <v>2129</v>
      </c>
      <c r="D450" s="364">
        <v>43991</v>
      </c>
      <c r="E450" s="231" t="s">
        <v>1535</v>
      </c>
      <c r="F450" s="243" t="s">
        <v>2760</v>
      </c>
      <c r="G450" s="233" t="s">
        <v>2064</v>
      </c>
      <c r="H450" s="245" t="s">
        <v>2065</v>
      </c>
      <c r="I450" s="245" t="s">
        <v>1969</v>
      </c>
      <c r="J450" s="245" t="s">
        <v>1970</v>
      </c>
      <c r="K450" s="250">
        <v>4</v>
      </c>
      <c r="L450" s="42">
        <v>44027</v>
      </c>
      <c r="M450" s="42">
        <v>44196</v>
      </c>
      <c r="N450" s="235">
        <f t="shared" si="11"/>
        <v>24.142857142857142</v>
      </c>
      <c r="O450" s="230" t="s">
        <v>895</v>
      </c>
      <c r="P450" s="230"/>
      <c r="Q450" s="188">
        <v>4</v>
      </c>
      <c r="R450" s="227" t="s">
        <v>3773</v>
      </c>
      <c r="S450" s="462">
        <f t="shared" si="8"/>
        <v>384</v>
      </c>
      <c r="T450" s="67" t="s">
        <v>1378</v>
      </c>
      <c r="U450" s="67" t="s">
        <v>1378</v>
      </c>
      <c r="V450" s="67" t="s">
        <v>1378</v>
      </c>
      <c r="W450" s="67" t="s">
        <v>1378</v>
      </c>
      <c r="X450" s="67" t="s">
        <v>1378</v>
      </c>
      <c r="Y450" s="67" t="s">
        <v>1378</v>
      </c>
      <c r="Z450" s="67" t="s">
        <v>1378</v>
      </c>
      <c r="AA450" s="67" t="s">
        <v>1378</v>
      </c>
      <c r="AB450" s="67" t="s">
        <v>1378</v>
      </c>
      <c r="AC450" s="67" t="s">
        <v>1706</v>
      </c>
      <c r="AD450" s="210"/>
      <c r="AE450" s="172" t="s">
        <v>1966</v>
      </c>
      <c r="AF450" s="303" t="s">
        <v>2759</v>
      </c>
      <c r="AG450" s="209" t="s">
        <v>3753</v>
      </c>
      <c r="AH450" s="338" t="s">
        <v>3742</v>
      </c>
      <c r="AI450" s="338" t="s">
        <v>3764</v>
      </c>
      <c r="AJ450" s="675" t="s">
        <v>922</v>
      </c>
      <c r="AK450" s="364">
        <v>44216</v>
      </c>
      <c r="AL450" s="676" t="s">
        <v>1090</v>
      </c>
      <c r="AM450" s="538"/>
      <c r="AN450" s="681"/>
      <c r="AO450" s="681"/>
      <c r="AP450" s="678" t="s">
        <v>1402</v>
      </c>
    </row>
    <row r="451" spans="2:42" ht="375" x14ac:dyDescent="0.3">
      <c r="B451" s="64" t="s">
        <v>2534</v>
      </c>
      <c r="C451" s="676" t="s">
        <v>2129</v>
      </c>
      <c r="D451" s="364">
        <v>43991</v>
      </c>
      <c r="E451" s="231" t="s">
        <v>1560</v>
      </c>
      <c r="F451" s="243" t="s">
        <v>2066</v>
      </c>
      <c r="G451" s="248" t="s">
        <v>2067</v>
      </c>
      <c r="H451" s="248" t="s">
        <v>2068</v>
      </c>
      <c r="I451" s="232" t="s">
        <v>2069</v>
      </c>
      <c r="J451" s="248" t="s">
        <v>2070</v>
      </c>
      <c r="K451" s="246">
        <v>2</v>
      </c>
      <c r="L451" s="42">
        <v>44047</v>
      </c>
      <c r="M451" s="42">
        <v>44381</v>
      </c>
      <c r="N451" s="237">
        <f t="shared" si="11"/>
        <v>47.714285714285715</v>
      </c>
      <c r="O451" s="230" t="s">
        <v>29</v>
      </c>
      <c r="P451" s="717" t="s">
        <v>2071</v>
      </c>
      <c r="Q451" s="197">
        <v>0.8</v>
      </c>
      <c r="R451" s="227" t="s">
        <v>3900</v>
      </c>
      <c r="S451" s="462">
        <f t="shared" si="8"/>
        <v>152</v>
      </c>
      <c r="T451" s="67" t="s">
        <v>1378</v>
      </c>
      <c r="U451" s="67" t="s">
        <v>1378</v>
      </c>
      <c r="V451" s="67" t="s">
        <v>1378</v>
      </c>
      <c r="W451" s="67" t="s">
        <v>1378</v>
      </c>
      <c r="X451" s="67" t="s">
        <v>1378</v>
      </c>
      <c r="Y451" s="67" t="s">
        <v>1378</v>
      </c>
      <c r="Z451" s="67" t="s">
        <v>1378</v>
      </c>
      <c r="AA451" s="67" t="s">
        <v>1378</v>
      </c>
      <c r="AB451" s="67" t="s">
        <v>1378</v>
      </c>
      <c r="AC451" s="67" t="s">
        <v>1706</v>
      </c>
      <c r="AD451" s="210"/>
      <c r="AE451" s="172" t="s">
        <v>1966</v>
      </c>
      <c r="AF451" s="303" t="s">
        <v>2777</v>
      </c>
      <c r="AG451" s="209" t="s">
        <v>2800</v>
      </c>
      <c r="AH451" s="338" t="s">
        <v>3827</v>
      </c>
      <c r="AI451" s="338" t="s">
        <v>4026</v>
      </c>
      <c r="AJ451" s="675" t="s">
        <v>924</v>
      </c>
      <c r="AK451" s="364">
        <v>44217</v>
      </c>
      <c r="AL451" s="676" t="s">
        <v>1090</v>
      </c>
      <c r="AM451" s="538"/>
      <c r="AN451" s="681"/>
      <c r="AO451" s="681"/>
      <c r="AP451" s="678" t="s">
        <v>1402</v>
      </c>
    </row>
    <row r="452" spans="2:42" ht="409.6" customHeight="1" x14ac:dyDescent="0.3">
      <c r="B452" s="64" t="s">
        <v>2535</v>
      </c>
      <c r="C452" s="676" t="s">
        <v>2129</v>
      </c>
      <c r="D452" s="364">
        <v>43991</v>
      </c>
      <c r="E452" s="231" t="s">
        <v>1560</v>
      </c>
      <c r="F452" s="245" t="s">
        <v>2789</v>
      </c>
      <c r="G452" s="248" t="s">
        <v>2072</v>
      </c>
      <c r="H452" s="232" t="s">
        <v>2073</v>
      </c>
      <c r="I452" s="232" t="s">
        <v>2074</v>
      </c>
      <c r="J452" s="306" t="s">
        <v>2075</v>
      </c>
      <c r="K452" s="246">
        <v>1</v>
      </c>
      <c r="L452" s="42">
        <v>44013</v>
      </c>
      <c r="M452" s="42">
        <v>44073</v>
      </c>
      <c r="N452" s="237">
        <f t="shared" si="11"/>
        <v>8.5714285714285712</v>
      </c>
      <c r="O452" s="230" t="s">
        <v>29</v>
      </c>
      <c r="P452" s="717" t="s">
        <v>2076</v>
      </c>
      <c r="Q452" s="194">
        <v>0</v>
      </c>
      <c r="R452" s="227" t="s">
        <v>3862</v>
      </c>
      <c r="S452" s="462">
        <f t="shared" si="8"/>
        <v>314</v>
      </c>
      <c r="T452" s="67" t="s">
        <v>1378</v>
      </c>
      <c r="U452" s="67" t="s">
        <v>1378</v>
      </c>
      <c r="V452" s="67" t="s">
        <v>1378</v>
      </c>
      <c r="W452" s="67" t="s">
        <v>1378</v>
      </c>
      <c r="X452" s="67" t="s">
        <v>1378</v>
      </c>
      <c r="Y452" s="67" t="s">
        <v>1378</v>
      </c>
      <c r="Z452" s="67" t="s">
        <v>1378</v>
      </c>
      <c r="AA452" s="67" t="s">
        <v>1378</v>
      </c>
      <c r="AB452" s="67" t="s">
        <v>1378</v>
      </c>
      <c r="AC452" s="67" t="s">
        <v>1706</v>
      </c>
      <c r="AD452" s="210"/>
      <c r="AE452" s="172" t="s">
        <v>1966</v>
      </c>
      <c r="AF452" s="303" t="s">
        <v>2778</v>
      </c>
      <c r="AG452" s="209" t="s">
        <v>3859</v>
      </c>
      <c r="AH452" s="338" t="s">
        <v>3828</v>
      </c>
      <c r="AI452" s="338" t="s">
        <v>3927</v>
      </c>
      <c r="AJ452" s="675" t="s">
        <v>923</v>
      </c>
      <c r="AK452" s="364">
        <v>44217</v>
      </c>
      <c r="AL452" s="676" t="s">
        <v>1090</v>
      </c>
      <c r="AM452" s="538"/>
      <c r="AN452" s="681"/>
      <c r="AO452" s="681"/>
      <c r="AP452" s="678" t="s">
        <v>1402</v>
      </c>
    </row>
    <row r="453" spans="2:42" ht="216.75" customHeight="1" x14ac:dyDescent="0.3">
      <c r="B453" s="64" t="s">
        <v>2536</v>
      </c>
      <c r="C453" s="676" t="s">
        <v>2129</v>
      </c>
      <c r="D453" s="364">
        <v>43991</v>
      </c>
      <c r="E453" s="231" t="s">
        <v>1561</v>
      </c>
      <c r="F453" s="243" t="s">
        <v>2077</v>
      </c>
      <c r="G453" s="244" t="s">
        <v>2078</v>
      </c>
      <c r="H453" s="248" t="s">
        <v>2079</v>
      </c>
      <c r="I453" s="718" t="s">
        <v>2080</v>
      </c>
      <c r="J453" s="719" t="s">
        <v>393</v>
      </c>
      <c r="K453" s="720">
        <v>1</v>
      </c>
      <c r="L453" s="42">
        <v>44044</v>
      </c>
      <c r="M453" s="42">
        <v>44165</v>
      </c>
      <c r="N453" s="237">
        <f t="shared" si="11"/>
        <v>17.285714285714285</v>
      </c>
      <c r="O453" s="6" t="s">
        <v>61</v>
      </c>
      <c r="P453" s="230"/>
      <c r="Q453" s="194">
        <v>0</v>
      </c>
      <c r="R453" s="227" t="s">
        <v>4071</v>
      </c>
      <c r="S453" s="462">
        <f t="shared" si="8"/>
        <v>375</v>
      </c>
      <c r="T453" s="67" t="s">
        <v>1378</v>
      </c>
      <c r="U453" s="67" t="s">
        <v>1378</v>
      </c>
      <c r="V453" s="67" t="s">
        <v>1378</v>
      </c>
      <c r="W453" s="67" t="s">
        <v>1378</v>
      </c>
      <c r="X453" s="67" t="s">
        <v>1378</v>
      </c>
      <c r="Y453" s="67" t="s">
        <v>1378</v>
      </c>
      <c r="Z453" s="67" t="s">
        <v>1378</v>
      </c>
      <c r="AA453" s="67" t="s">
        <v>1378</v>
      </c>
      <c r="AB453" s="67" t="s">
        <v>1378</v>
      </c>
      <c r="AC453" s="67" t="s">
        <v>1706</v>
      </c>
      <c r="AD453" s="210"/>
      <c r="AE453" s="172" t="s">
        <v>1966</v>
      </c>
      <c r="AF453" s="172" t="s">
        <v>2861</v>
      </c>
      <c r="AG453" s="13" t="s">
        <v>2911</v>
      </c>
      <c r="AH453" s="7" t="s">
        <v>3343</v>
      </c>
      <c r="AI453" s="7" t="s">
        <v>4027</v>
      </c>
      <c r="AJ453" s="675" t="s">
        <v>923</v>
      </c>
      <c r="AK453" s="364">
        <v>44218</v>
      </c>
      <c r="AL453" s="676" t="s">
        <v>1090</v>
      </c>
      <c r="AM453" s="538"/>
      <c r="AN453" s="681"/>
      <c r="AO453" s="681"/>
      <c r="AP453" s="678" t="s">
        <v>1402</v>
      </c>
    </row>
    <row r="454" spans="2:42" ht="287.25" customHeight="1" x14ac:dyDescent="0.3">
      <c r="B454" s="64" t="s">
        <v>2537</v>
      </c>
      <c r="C454" s="676" t="s">
        <v>2129</v>
      </c>
      <c r="D454" s="364">
        <v>43991</v>
      </c>
      <c r="E454" s="231" t="s">
        <v>1561</v>
      </c>
      <c r="F454" s="243" t="s">
        <v>2077</v>
      </c>
      <c r="G454" s="244" t="s">
        <v>2078</v>
      </c>
      <c r="H454" s="248" t="s">
        <v>2079</v>
      </c>
      <c r="I454" s="334" t="s">
        <v>2081</v>
      </c>
      <c r="J454" s="332" t="s">
        <v>2082</v>
      </c>
      <c r="K454" s="249">
        <v>4</v>
      </c>
      <c r="L454" s="42">
        <v>44044</v>
      </c>
      <c r="M454" s="42">
        <v>44165</v>
      </c>
      <c r="N454" s="237">
        <f t="shared" si="11"/>
        <v>17.285714285714285</v>
      </c>
      <c r="O454" s="6" t="s">
        <v>61</v>
      </c>
      <c r="P454" s="230"/>
      <c r="Q454" s="194">
        <v>4</v>
      </c>
      <c r="R454" s="227" t="s">
        <v>4072</v>
      </c>
      <c r="S454" s="462">
        <f t="shared" si="8"/>
        <v>335</v>
      </c>
      <c r="T454" s="67" t="s">
        <v>1378</v>
      </c>
      <c r="U454" s="67" t="s">
        <v>1378</v>
      </c>
      <c r="V454" s="67" t="s">
        <v>1378</v>
      </c>
      <c r="W454" s="67" t="s">
        <v>1378</v>
      </c>
      <c r="X454" s="67" t="s">
        <v>1378</v>
      </c>
      <c r="Y454" s="67" t="s">
        <v>1378</v>
      </c>
      <c r="Z454" s="67" t="s">
        <v>1378</v>
      </c>
      <c r="AA454" s="67" t="s">
        <v>1378</v>
      </c>
      <c r="AB454" s="67" t="s">
        <v>1378</v>
      </c>
      <c r="AC454" s="67" t="s">
        <v>1706</v>
      </c>
      <c r="AD454" s="210"/>
      <c r="AE454" s="172" t="s">
        <v>1966</v>
      </c>
      <c r="AF454" s="172" t="s">
        <v>2855</v>
      </c>
      <c r="AG454" s="209" t="s">
        <v>4012</v>
      </c>
      <c r="AH454" s="7" t="s">
        <v>3345</v>
      </c>
      <c r="AI454" s="7" t="s">
        <v>4104</v>
      </c>
      <c r="AJ454" s="675" t="s">
        <v>923</v>
      </c>
      <c r="AK454" s="364">
        <v>44218</v>
      </c>
      <c r="AL454" s="676" t="s">
        <v>1090</v>
      </c>
      <c r="AM454" s="538"/>
      <c r="AN454" s="681"/>
      <c r="AO454" s="681"/>
      <c r="AP454" s="678" t="s">
        <v>1402</v>
      </c>
    </row>
    <row r="455" spans="2:42" ht="407.25" customHeight="1" x14ac:dyDescent="0.3">
      <c r="B455" s="64" t="s">
        <v>2538</v>
      </c>
      <c r="C455" s="676" t="s">
        <v>2129</v>
      </c>
      <c r="D455" s="364">
        <v>43991</v>
      </c>
      <c r="E455" s="231" t="s">
        <v>1561</v>
      </c>
      <c r="F455" s="243" t="s">
        <v>2077</v>
      </c>
      <c r="G455" s="244" t="s">
        <v>2078</v>
      </c>
      <c r="H455" s="248" t="s">
        <v>2079</v>
      </c>
      <c r="I455" s="718" t="s">
        <v>2083</v>
      </c>
      <c r="J455" s="719" t="s">
        <v>2082</v>
      </c>
      <c r="K455" s="720">
        <v>4</v>
      </c>
      <c r="L455" s="42">
        <v>44044</v>
      </c>
      <c r="M455" s="42">
        <v>44165</v>
      </c>
      <c r="N455" s="237">
        <f t="shared" si="11"/>
        <v>17.285714285714285</v>
      </c>
      <c r="O455" s="6" t="s">
        <v>61</v>
      </c>
      <c r="P455" s="230"/>
      <c r="Q455" s="194">
        <v>0</v>
      </c>
      <c r="R455" s="227" t="s">
        <v>4073</v>
      </c>
      <c r="S455" s="462">
        <f t="shared" si="8"/>
        <v>361</v>
      </c>
      <c r="T455" s="67" t="s">
        <v>1378</v>
      </c>
      <c r="U455" s="67" t="s">
        <v>1378</v>
      </c>
      <c r="V455" s="67" t="s">
        <v>1378</v>
      </c>
      <c r="W455" s="67" t="s">
        <v>1378</v>
      </c>
      <c r="X455" s="67" t="s">
        <v>1378</v>
      </c>
      <c r="Y455" s="67" t="s">
        <v>1378</v>
      </c>
      <c r="Z455" s="67" t="s">
        <v>1378</v>
      </c>
      <c r="AA455" s="67" t="s">
        <v>1378</v>
      </c>
      <c r="AB455" s="67" t="s">
        <v>1378</v>
      </c>
      <c r="AC455" s="67" t="s">
        <v>1706</v>
      </c>
      <c r="AD455" s="210"/>
      <c r="AE455" s="172" t="s">
        <v>1966</v>
      </c>
      <c r="AF455" s="172" t="s">
        <v>2862</v>
      </c>
      <c r="AG455" s="209" t="s">
        <v>2912</v>
      </c>
      <c r="AH455" s="7" t="s">
        <v>3346</v>
      </c>
      <c r="AI455" s="7" t="s">
        <v>4710</v>
      </c>
      <c r="AJ455" s="675" t="s">
        <v>923</v>
      </c>
      <c r="AK455" s="364">
        <v>44224</v>
      </c>
      <c r="AL455" s="676" t="s">
        <v>1090</v>
      </c>
      <c r="AM455" s="538"/>
      <c r="AN455" s="681"/>
      <c r="AO455" s="681"/>
      <c r="AP455" s="678" t="s">
        <v>1402</v>
      </c>
    </row>
    <row r="456" spans="2:42" ht="132" customHeight="1" x14ac:dyDescent="0.3">
      <c r="B456" s="64" t="s">
        <v>2539</v>
      </c>
      <c r="C456" s="676" t="s">
        <v>2129</v>
      </c>
      <c r="D456" s="364">
        <v>43991</v>
      </c>
      <c r="E456" s="231" t="s">
        <v>1561</v>
      </c>
      <c r="F456" s="243" t="s">
        <v>2077</v>
      </c>
      <c r="G456" s="244" t="s">
        <v>2078</v>
      </c>
      <c r="H456" s="248" t="s">
        <v>2079</v>
      </c>
      <c r="I456" s="718" t="s">
        <v>2084</v>
      </c>
      <c r="J456" s="719" t="s">
        <v>2085</v>
      </c>
      <c r="K456" s="720">
        <v>2</v>
      </c>
      <c r="L456" s="42">
        <v>44044</v>
      </c>
      <c r="M456" s="42">
        <v>44227</v>
      </c>
      <c r="N456" s="237">
        <f t="shared" si="11"/>
        <v>26.142857142857142</v>
      </c>
      <c r="O456" s="6" t="s">
        <v>61</v>
      </c>
      <c r="P456" s="230"/>
      <c r="Q456" s="196">
        <v>0</v>
      </c>
      <c r="R456" s="13" t="s">
        <v>3982</v>
      </c>
      <c r="S456" s="462">
        <f t="shared" si="8"/>
        <v>183</v>
      </c>
      <c r="T456" s="67" t="s">
        <v>1378</v>
      </c>
      <c r="U456" s="67" t="s">
        <v>1378</v>
      </c>
      <c r="V456" s="67" t="s">
        <v>1378</v>
      </c>
      <c r="W456" s="67" t="s">
        <v>1378</v>
      </c>
      <c r="X456" s="67" t="s">
        <v>1378</v>
      </c>
      <c r="Y456" s="67" t="s">
        <v>1378</v>
      </c>
      <c r="Z456" s="67" t="s">
        <v>1378</v>
      </c>
      <c r="AA456" s="67" t="s">
        <v>1378</v>
      </c>
      <c r="AB456" s="67" t="s">
        <v>1378</v>
      </c>
      <c r="AC456" s="67" t="s">
        <v>1706</v>
      </c>
      <c r="AD456" s="210"/>
      <c r="AE456" s="11" t="s">
        <v>1966</v>
      </c>
      <c r="AF456" s="11" t="s">
        <v>2863</v>
      </c>
      <c r="AG456" s="13" t="s">
        <v>2913</v>
      </c>
      <c r="AH456" s="7" t="s">
        <v>3347</v>
      </c>
      <c r="AI456" s="7" t="s">
        <v>3982</v>
      </c>
      <c r="AJ456" s="675" t="s">
        <v>924</v>
      </c>
      <c r="AK456" s="364">
        <v>44218</v>
      </c>
      <c r="AL456" s="676" t="s">
        <v>1090</v>
      </c>
      <c r="AM456" s="538"/>
      <c r="AN456" s="681"/>
      <c r="AO456" s="681"/>
      <c r="AP456" s="678" t="s">
        <v>1402</v>
      </c>
    </row>
    <row r="457" spans="2:42" ht="186" customHeight="1" x14ac:dyDescent="0.3">
      <c r="B457" s="64" t="s">
        <v>2540</v>
      </c>
      <c r="C457" s="676" t="s">
        <v>2129</v>
      </c>
      <c r="D457" s="364">
        <v>43991</v>
      </c>
      <c r="E457" s="231" t="s">
        <v>1562</v>
      </c>
      <c r="F457" s="243" t="s">
        <v>2818</v>
      </c>
      <c r="G457" s="83" t="s">
        <v>2086</v>
      </c>
      <c r="H457" s="248" t="s">
        <v>2087</v>
      </c>
      <c r="I457" s="248" t="s">
        <v>2088</v>
      </c>
      <c r="J457" s="248" t="s">
        <v>2089</v>
      </c>
      <c r="K457" s="250">
        <v>1</v>
      </c>
      <c r="L457" s="42">
        <v>44013</v>
      </c>
      <c r="M457" s="42">
        <v>44378</v>
      </c>
      <c r="N457" s="235">
        <f t="shared" si="11"/>
        <v>52.142857142857146</v>
      </c>
      <c r="O457" s="230" t="s">
        <v>56</v>
      </c>
      <c r="P457" s="717"/>
      <c r="Q457" s="196">
        <v>0</v>
      </c>
      <c r="R457" s="227" t="s">
        <v>3901</v>
      </c>
      <c r="S457" s="462">
        <f t="shared" si="8"/>
        <v>163</v>
      </c>
      <c r="T457" s="67" t="s">
        <v>1378</v>
      </c>
      <c r="U457" s="67" t="s">
        <v>1378</v>
      </c>
      <c r="V457" s="67" t="s">
        <v>1378</v>
      </c>
      <c r="W457" s="67" t="s">
        <v>1378</v>
      </c>
      <c r="X457" s="67" t="s">
        <v>1378</v>
      </c>
      <c r="Y457" s="67" t="s">
        <v>1378</v>
      </c>
      <c r="Z457" s="67" t="s">
        <v>1378</v>
      </c>
      <c r="AA457" s="67" t="s">
        <v>1378</v>
      </c>
      <c r="AB457" s="67" t="s">
        <v>1378</v>
      </c>
      <c r="AC457" s="67" t="s">
        <v>1706</v>
      </c>
      <c r="AD457" s="210"/>
      <c r="AE457" s="172" t="s">
        <v>1966</v>
      </c>
      <c r="AF457" s="303" t="s">
        <v>2803</v>
      </c>
      <c r="AG457" s="209" t="s">
        <v>2824</v>
      </c>
      <c r="AH457" s="338" t="s">
        <v>3829</v>
      </c>
      <c r="AI457" s="338" t="s">
        <v>3928</v>
      </c>
      <c r="AJ457" s="675" t="s">
        <v>924</v>
      </c>
      <c r="AK457" s="364">
        <v>44217</v>
      </c>
      <c r="AL457" s="676" t="s">
        <v>1090</v>
      </c>
      <c r="AM457" s="538"/>
      <c r="AN457" s="681"/>
      <c r="AO457" s="681"/>
      <c r="AP457" s="678" t="s">
        <v>1402</v>
      </c>
    </row>
    <row r="458" spans="2:42" ht="339.75" customHeight="1" x14ac:dyDescent="0.3">
      <c r="B458" s="64" t="s">
        <v>2541</v>
      </c>
      <c r="C458" s="676" t="s">
        <v>2129</v>
      </c>
      <c r="D458" s="364">
        <v>43991</v>
      </c>
      <c r="E458" s="231" t="s">
        <v>1562</v>
      </c>
      <c r="F458" s="243" t="s">
        <v>2818</v>
      </c>
      <c r="G458" s="83" t="s">
        <v>2086</v>
      </c>
      <c r="H458" s="248" t="s">
        <v>2087</v>
      </c>
      <c r="I458" s="248" t="s">
        <v>2090</v>
      </c>
      <c r="J458" s="248" t="s">
        <v>2091</v>
      </c>
      <c r="K458" s="251">
        <v>1</v>
      </c>
      <c r="L458" s="42">
        <v>44013</v>
      </c>
      <c r="M458" s="42">
        <v>44378</v>
      </c>
      <c r="N458" s="235">
        <f t="shared" si="11"/>
        <v>52.142857142857146</v>
      </c>
      <c r="O458" s="230" t="s">
        <v>56</v>
      </c>
      <c r="P458" s="717"/>
      <c r="Q458" s="196">
        <v>45</v>
      </c>
      <c r="R458" s="227" t="s">
        <v>3870</v>
      </c>
      <c r="S458" s="462">
        <f t="shared" si="8"/>
        <v>184</v>
      </c>
      <c r="T458" s="67" t="s">
        <v>1378</v>
      </c>
      <c r="U458" s="67" t="s">
        <v>1378</v>
      </c>
      <c r="V458" s="67" t="s">
        <v>1378</v>
      </c>
      <c r="W458" s="67" t="s">
        <v>1378</v>
      </c>
      <c r="X458" s="67" t="s">
        <v>1378</v>
      </c>
      <c r="Y458" s="67" t="s">
        <v>1378</v>
      </c>
      <c r="Z458" s="67" t="s">
        <v>1378</v>
      </c>
      <c r="AA458" s="67" t="s">
        <v>1378</v>
      </c>
      <c r="AB458" s="67" t="s">
        <v>1378</v>
      </c>
      <c r="AC458" s="67" t="s">
        <v>1706</v>
      </c>
      <c r="AD458" s="210"/>
      <c r="AE458" s="172" t="s">
        <v>1966</v>
      </c>
      <c r="AF458" s="303" t="s">
        <v>2804</v>
      </c>
      <c r="AG458" s="363" t="s">
        <v>2827</v>
      </c>
      <c r="AH458" s="338" t="s">
        <v>3830</v>
      </c>
      <c r="AI458" s="689" t="s">
        <v>3929</v>
      </c>
      <c r="AJ458" s="675" t="s">
        <v>924</v>
      </c>
      <c r="AK458" s="364">
        <v>44217</v>
      </c>
      <c r="AL458" s="676" t="s">
        <v>1090</v>
      </c>
      <c r="AM458" s="538"/>
      <c r="AN458" s="681"/>
      <c r="AO458" s="681"/>
      <c r="AP458" s="678" t="s">
        <v>1402</v>
      </c>
    </row>
    <row r="459" spans="2:42" ht="409.5" x14ac:dyDescent="0.3">
      <c r="B459" s="64" t="s">
        <v>2542</v>
      </c>
      <c r="C459" s="676" t="s">
        <v>2129</v>
      </c>
      <c r="D459" s="364">
        <v>43991</v>
      </c>
      <c r="E459" s="231" t="s">
        <v>1562</v>
      </c>
      <c r="F459" s="243" t="s">
        <v>3871</v>
      </c>
      <c r="G459" s="83" t="s">
        <v>2086</v>
      </c>
      <c r="H459" s="248" t="s">
        <v>2087</v>
      </c>
      <c r="I459" s="248" t="s">
        <v>2092</v>
      </c>
      <c r="J459" s="232" t="s">
        <v>2093</v>
      </c>
      <c r="K459" s="250">
        <v>2</v>
      </c>
      <c r="L459" s="42">
        <v>44013</v>
      </c>
      <c r="M459" s="42">
        <v>44378</v>
      </c>
      <c r="N459" s="235">
        <f t="shared" si="11"/>
        <v>52.142857142857146</v>
      </c>
      <c r="O459" s="230" t="s">
        <v>56</v>
      </c>
      <c r="P459" s="717"/>
      <c r="Q459" s="196">
        <v>2</v>
      </c>
      <c r="R459" s="457" t="s">
        <v>3872</v>
      </c>
      <c r="S459" s="462">
        <f t="shared" ref="S459:S522" si="12">LEN(R459)</f>
        <v>358</v>
      </c>
      <c r="T459" s="67" t="s">
        <v>1378</v>
      </c>
      <c r="U459" s="67" t="s">
        <v>1378</v>
      </c>
      <c r="V459" s="67" t="s">
        <v>1378</v>
      </c>
      <c r="W459" s="67" t="s">
        <v>1378</v>
      </c>
      <c r="X459" s="67" t="s">
        <v>1378</v>
      </c>
      <c r="Y459" s="67" t="s">
        <v>1378</v>
      </c>
      <c r="Z459" s="67" t="s">
        <v>1378</v>
      </c>
      <c r="AA459" s="67" t="s">
        <v>1378</v>
      </c>
      <c r="AB459" s="67" t="s">
        <v>1378</v>
      </c>
      <c r="AC459" s="67" t="s">
        <v>1706</v>
      </c>
      <c r="AD459" s="210"/>
      <c r="AE459" s="172" t="s">
        <v>1966</v>
      </c>
      <c r="AF459" s="303" t="s">
        <v>2807</v>
      </c>
      <c r="AG459" s="209" t="s">
        <v>2830</v>
      </c>
      <c r="AH459" s="338" t="s">
        <v>3831</v>
      </c>
      <c r="AI459" s="338" t="s">
        <v>3930</v>
      </c>
      <c r="AJ459" s="675" t="s">
        <v>924</v>
      </c>
      <c r="AK459" s="364">
        <v>44217</v>
      </c>
      <c r="AL459" s="676" t="s">
        <v>1090</v>
      </c>
      <c r="AM459" s="538"/>
      <c r="AN459" s="681"/>
      <c r="AO459" s="681"/>
      <c r="AP459" s="678" t="s">
        <v>1402</v>
      </c>
    </row>
    <row r="460" spans="2:42" ht="189.75" customHeight="1" x14ac:dyDescent="0.3">
      <c r="B460" s="64" t="s">
        <v>2543</v>
      </c>
      <c r="C460" s="676" t="s">
        <v>2129</v>
      </c>
      <c r="D460" s="364">
        <v>43991</v>
      </c>
      <c r="E460" s="231" t="s">
        <v>1562</v>
      </c>
      <c r="F460" s="243" t="s">
        <v>2818</v>
      </c>
      <c r="G460" s="83" t="s">
        <v>2086</v>
      </c>
      <c r="H460" s="248" t="s">
        <v>2087</v>
      </c>
      <c r="I460" s="248" t="s">
        <v>2094</v>
      </c>
      <c r="J460" s="248" t="s">
        <v>2095</v>
      </c>
      <c r="K460" s="242">
        <v>1</v>
      </c>
      <c r="L460" s="42">
        <v>44013</v>
      </c>
      <c r="M460" s="42">
        <v>44378</v>
      </c>
      <c r="N460" s="237">
        <f t="shared" si="11"/>
        <v>52.142857142857146</v>
      </c>
      <c r="O460" s="230" t="s">
        <v>56</v>
      </c>
      <c r="P460" s="717"/>
      <c r="Q460" s="196">
        <v>0</v>
      </c>
      <c r="R460" s="241" t="s">
        <v>3902</v>
      </c>
      <c r="S460" s="462">
        <f t="shared" si="12"/>
        <v>160</v>
      </c>
      <c r="T460" s="67" t="s">
        <v>1378</v>
      </c>
      <c r="U460" s="67" t="s">
        <v>1378</v>
      </c>
      <c r="V460" s="67" t="s">
        <v>1378</v>
      </c>
      <c r="W460" s="67" t="s">
        <v>1378</v>
      </c>
      <c r="X460" s="67" t="s">
        <v>1378</v>
      </c>
      <c r="Y460" s="67" t="s">
        <v>1378</v>
      </c>
      <c r="Z460" s="67" t="s">
        <v>1378</v>
      </c>
      <c r="AA460" s="67" t="s">
        <v>1378</v>
      </c>
      <c r="AB460" s="67" t="s">
        <v>1378</v>
      </c>
      <c r="AC460" s="67" t="s">
        <v>1706</v>
      </c>
      <c r="AD460" s="210"/>
      <c r="AE460" s="172" t="s">
        <v>1966</v>
      </c>
      <c r="AF460" s="303" t="s">
        <v>2805</v>
      </c>
      <c r="AG460" s="209" t="s">
        <v>2825</v>
      </c>
      <c r="AH460" s="338" t="s">
        <v>2805</v>
      </c>
      <c r="AI460" s="338" t="s">
        <v>3931</v>
      </c>
      <c r="AJ460" s="675" t="s">
        <v>924</v>
      </c>
      <c r="AK460" s="364">
        <v>44217</v>
      </c>
      <c r="AL460" s="676" t="s">
        <v>1090</v>
      </c>
      <c r="AM460" s="538"/>
      <c r="AN460" s="681"/>
      <c r="AO460" s="681"/>
      <c r="AP460" s="678" t="s">
        <v>1402</v>
      </c>
    </row>
    <row r="461" spans="2:42" ht="409.5" x14ac:dyDescent="0.3">
      <c r="B461" s="64" t="s">
        <v>2544</v>
      </c>
      <c r="C461" s="676" t="s">
        <v>2129</v>
      </c>
      <c r="D461" s="364">
        <v>43991</v>
      </c>
      <c r="E461" s="231" t="s">
        <v>1562</v>
      </c>
      <c r="F461" s="243" t="s">
        <v>3873</v>
      </c>
      <c r="G461" s="83" t="s">
        <v>2086</v>
      </c>
      <c r="H461" s="248" t="s">
        <v>2096</v>
      </c>
      <c r="I461" s="232" t="s">
        <v>2097</v>
      </c>
      <c r="J461" s="232" t="s">
        <v>2098</v>
      </c>
      <c r="K461" s="242">
        <v>4</v>
      </c>
      <c r="L461" s="42">
        <v>44013</v>
      </c>
      <c r="M461" s="42">
        <v>44378</v>
      </c>
      <c r="N461" s="237">
        <f t="shared" si="11"/>
        <v>52.142857142857146</v>
      </c>
      <c r="O461" s="230" t="s">
        <v>56</v>
      </c>
      <c r="P461" s="717"/>
      <c r="Q461" s="196">
        <v>1</v>
      </c>
      <c r="R461" s="241" t="s">
        <v>3903</v>
      </c>
      <c r="S461" s="462">
        <f t="shared" si="12"/>
        <v>157</v>
      </c>
      <c r="T461" s="67" t="s">
        <v>1378</v>
      </c>
      <c r="U461" s="67" t="s">
        <v>1378</v>
      </c>
      <c r="V461" s="67" t="s">
        <v>1378</v>
      </c>
      <c r="W461" s="67" t="s">
        <v>1378</v>
      </c>
      <c r="X461" s="67" t="s">
        <v>1378</v>
      </c>
      <c r="Y461" s="67" t="s">
        <v>1378</v>
      </c>
      <c r="Z461" s="67" t="s">
        <v>1378</v>
      </c>
      <c r="AA461" s="67" t="s">
        <v>1378</v>
      </c>
      <c r="AB461" s="67" t="s">
        <v>1378</v>
      </c>
      <c r="AC461" s="67" t="s">
        <v>1706</v>
      </c>
      <c r="AD461" s="210"/>
      <c r="AE461" s="172" t="s">
        <v>1966</v>
      </c>
      <c r="AF461" s="303" t="s">
        <v>2810</v>
      </c>
      <c r="AG461" s="209" t="s">
        <v>2914</v>
      </c>
      <c r="AH461" s="7" t="s">
        <v>3832</v>
      </c>
      <c r="AI461" s="338" t="s">
        <v>3885</v>
      </c>
      <c r="AJ461" s="675" t="s">
        <v>924</v>
      </c>
      <c r="AK461" s="364">
        <v>44217</v>
      </c>
      <c r="AL461" s="676" t="s">
        <v>1090</v>
      </c>
      <c r="AM461" s="538"/>
      <c r="AN461" s="681"/>
      <c r="AO461" s="681"/>
      <c r="AP461" s="678" t="s">
        <v>1402</v>
      </c>
    </row>
    <row r="462" spans="2:42" ht="192" customHeight="1" x14ac:dyDescent="0.3">
      <c r="B462" s="64" t="s">
        <v>2545</v>
      </c>
      <c r="C462" s="676" t="s">
        <v>2129</v>
      </c>
      <c r="D462" s="364">
        <v>43991</v>
      </c>
      <c r="E462" s="231" t="s">
        <v>1562</v>
      </c>
      <c r="F462" s="243" t="s">
        <v>3874</v>
      </c>
      <c r="G462" s="83" t="s">
        <v>2086</v>
      </c>
      <c r="H462" s="253" t="s">
        <v>2096</v>
      </c>
      <c r="I462" s="248" t="s">
        <v>2099</v>
      </c>
      <c r="J462" s="248" t="s">
        <v>2098</v>
      </c>
      <c r="K462" s="254">
        <v>4</v>
      </c>
      <c r="L462" s="42">
        <v>44013</v>
      </c>
      <c r="M462" s="42">
        <v>44378</v>
      </c>
      <c r="N462" s="237">
        <f t="shared" si="11"/>
        <v>52.142857142857146</v>
      </c>
      <c r="O462" s="230" t="s">
        <v>56</v>
      </c>
      <c r="P462" s="717"/>
      <c r="Q462" s="196">
        <v>1</v>
      </c>
      <c r="R462" s="241" t="s">
        <v>3903</v>
      </c>
      <c r="S462" s="462">
        <f t="shared" si="12"/>
        <v>157</v>
      </c>
      <c r="T462" s="67" t="s">
        <v>1378</v>
      </c>
      <c r="U462" s="67" t="s">
        <v>1378</v>
      </c>
      <c r="V462" s="67" t="s">
        <v>1378</v>
      </c>
      <c r="W462" s="67" t="s">
        <v>1378</v>
      </c>
      <c r="X462" s="67" t="s">
        <v>1378</v>
      </c>
      <c r="Y462" s="67" t="s">
        <v>1378</v>
      </c>
      <c r="Z462" s="67" t="s">
        <v>1378</v>
      </c>
      <c r="AA462" s="67" t="s">
        <v>1378</v>
      </c>
      <c r="AB462" s="67" t="s">
        <v>1378</v>
      </c>
      <c r="AC462" s="67" t="s">
        <v>1706</v>
      </c>
      <c r="AD462" s="210"/>
      <c r="AE462" s="172" t="s">
        <v>1966</v>
      </c>
      <c r="AF462" s="303" t="s">
        <v>2806</v>
      </c>
      <c r="AG462" s="209" t="s">
        <v>2826</v>
      </c>
      <c r="AH462" s="338" t="s">
        <v>3833</v>
      </c>
      <c r="AI462" s="338" t="s">
        <v>3932</v>
      </c>
      <c r="AJ462" s="675" t="s">
        <v>924</v>
      </c>
      <c r="AK462" s="364">
        <v>44217</v>
      </c>
      <c r="AL462" s="676" t="s">
        <v>1090</v>
      </c>
      <c r="AM462" s="538"/>
      <c r="AN462" s="681"/>
      <c r="AO462" s="681"/>
      <c r="AP462" s="678" t="s">
        <v>1402</v>
      </c>
    </row>
    <row r="463" spans="2:42" ht="333.75" customHeight="1" x14ac:dyDescent="0.3">
      <c r="B463" s="64" t="s">
        <v>2546</v>
      </c>
      <c r="C463" s="676" t="s">
        <v>2129</v>
      </c>
      <c r="D463" s="364">
        <v>43991</v>
      </c>
      <c r="E463" s="231" t="s">
        <v>1563</v>
      </c>
      <c r="F463" s="243" t="s">
        <v>2737</v>
      </c>
      <c r="G463" s="252" t="s">
        <v>2100</v>
      </c>
      <c r="H463" s="245" t="s">
        <v>1971</v>
      </c>
      <c r="I463" s="245" t="s">
        <v>1972</v>
      </c>
      <c r="J463" s="245" t="s">
        <v>1973</v>
      </c>
      <c r="K463" s="250">
        <v>3</v>
      </c>
      <c r="L463" s="104">
        <v>44044</v>
      </c>
      <c r="M463" s="104">
        <v>44196</v>
      </c>
      <c r="N463" s="237">
        <f t="shared" si="11"/>
        <v>21.714285714285715</v>
      </c>
      <c r="O463" s="230" t="s">
        <v>1657</v>
      </c>
      <c r="P463" s="230" t="s">
        <v>78</v>
      </c>
      <c r="Q463" s="188">
        <v>3</v>
      </c>
      <c r="R463" s="227" t="s">
        <v>4041</v>
      </c>
      <c r="S463" s="462">
        <f t="shared" si="12"/>
        <v>342</v>
      </c>
      <c r="T463" s="67" t="s">
        <v>1378</v>
      </c>
      <c r="U463" s="67" t="s">
        <v>1378</v>
      </c>
      <c r="V463" s="67" t="s">
        <v>1378</v>
      </c>
      <c r="W463" s="67" t="s">
        <v>1378</v>
      </c>
      <c r="X463" s="67" t="s">
        <v>1378</v>
      </c>
      <c r="Y463" s="67" t="s">
        <v>1378</v>
      </c>
      <c r="Z463" s="67" t="s">
        <v>1378</v>
      </c>
      <c r="AA463" s="67" t="s">
        <v>1378</v>
      </c>
      <c r="AB463" s="67" t="s">
        <v>1378</v>
      </c>
      <c r="AC463" s="67" t="s">
        <v>1706</v>
      </c>
      <c r="AD463" s="210"/>
      <c r="AE463" s="172" t="s">
        <v>1966</v>
      </c>
      <c r="AF463" s="172" t="s">
        <v>2736</v>
      </c>
      <c r="AG463" s="209" t="s">
        <v>2745</v>
      </c>
      <c r="AH463" s="7" t="s">
        <v>3358</v>
      </c>
      <c r="AI463" s="338" t="s">
        <v>3732</v>
      </c>
      <c r="AJ463" s="675" t="s">
        <v>922</v>
      </c>
      <c r="AK463" s="688">
        <v>44211</v>
      </c>
      <c r="AL463" s="676" t="s">
        <v>1090</v>
      </c>
      <c r="AM463" s="538"/>
      <c r="AN463" s="681"/>
      <c r="AO463" s="681"/>
      <c r="AP463" s="678" t="s">
        <v>1402</v>
      </c>
    </row>
    <row r="464" spans="2:42" ht="409.5" x14ac:dyDescent="0.25">
      <c r="B464" s="64" t="s">
        <v>2547</v>
      </c>
      <c r="C464" s="676" t="s">
        <v>2129</v>
      </c>
      <c r="D464" s="364">
        <v>43991</v>
      </c>
      <c r="E464" s="231" t="s">
        <v>1563</v>
      </c>
      <c r="F464" s="243" t="s">
        <v>2705</v>
      </c>
      <c r="G464" s="252" t="s">
        <v>2100</v>
      </c>
      <c r="H464" s="245" t="s">
        <v>1971</v>
      </c>
      <c r="I464" s="233" t="s">
        <v>2058</v>
      </c>
      <c r="J464" s="245" t="s">
        <v>2059</v>
      </c>
      <c r="K464" s="250">
        <v>1</v>
      </c>
      <c r="L464" s="42">
        <v>44044</v>
      </c>
      <c r="M464" s="42">
        <v>44438</v>
      </c>
      <c r="N464" s="237">
        <f t="shared" si="11"/>
        <v>56.285714285714285</v>
      </c>
      <c r="O464" s="230" t="s">
        <v>78</v>
      </c>
      <c r="P464" s="230" t="s">
        <v>2060</v>
      </c>
      <c r="Q464" s="197">
        <v>0.5</v>
      </c>
      <c r="R464" s="227" t="s">
        <v>3385</v>
      </c>
      <c r="S464" s="462">
        <f t="shared" si="12"/>
        <v>150</v>
      </c>
      <c r="T464" s="67" t="s">
        <v>1378</v>
      </c>
      <c r="U464" s="67" t="s">
        <v>1378</v>
      </c>
      <c r="V464" s="67" t="s">
        <v>1378</v>
      </c>
      <c r="W464" s="67" t="s">
        <v>1378</v>
      </c>
      <c r="X464" s="67" t="s">
        <v>1378</v>
      </c>
      <c r="Y464" s="67" t="s">
        <v>1378</v>
      </c>
      <c r="Z464" s="67" t="s">
        <v>1378</v>
      </c>
      <c r="AA464" s="67" t="s">
        <v>1378</v>
      </c>
      <c r="AB464" s="67" t="s">
        <v>1378</v>
      </c>
      <c r="AC464" s="67" t="s">
        <v>1706</v>
      </c>
      <c r="AD464" s="67" t="s">
        <v>1706</v>
      </c>
      <c r="AE464" s="172" t="s">
        <v>1966</v>
      </c>
      <c r="AF464" s="172" t="s">
        <v>2697</v>
      </c>
      <c r="AG464" s="209" t="s">
        <v>2732</v>
      </c>
      <c r="AH464" s="7" t="s">
        <v>3364</v>
      </c>
      <c r="AI464" s="338" t="s">
        <v>3397</v>
      </c>
      <c r="AJ464" s="675" t="s">
        <v>924</v>
      </c>
      <c r="AK464" s="364">
        <v>44211</v>
      </c>
      <c r="AL464" s="676" t="s">
        <v>1090</v>
      </c>
      <c r="AM464" s="538"/>
      <c r="AN464" s="681"/>
      <c r="AO464" s="681"/>
      <c r="AP464" s="678" t="s">
        <v>1402</v>
      </c>
    </row>
    <row r="465" spans="2:42" ht="409.5" x14ac:dyDescent="0.3">
      <c r="B465" s="64" t="s">
        <v>2548</v>
      </c>
      <c r="C465" s="676" t="s">
        <v>2129</v>
      </c>
      <c r="D465" s="364">
        <v>43991</v>
      </c>
      <c r="E465" s="231" t="s">
        <v>1521</v>
      </c>
      <c r="F465" s="243" t="s">
        <v>2101</v>
      </c>
      <c r="G465" s="252" t="s">
        <v>2102</v>
      </c>
      <c r="H465" s="252" t="s">
        <v>2103</v>
      </c>
      <c r="I465" s="252" t="s">
        <v>2104</v>
      </c>
      <c r="J465" s="252" t="s">
        <v>2105</v>
      </c>
      <c r="K465" s="247">
        <v>2</v>
      </c>
      <c r="L465" s="42">
        <v>44040</v>
      </c>
      <c r="M465" s="42">
        <v>44196</v>
      </c>
      <c r="N465" s="237">
        <f t="shared" si="11"/>
        <v>22.285714285714285</v>
      </c>
      <c r="O465" s="230" t="s">
        <v>202</v>
      </c>
      <c r="P465" s="230" t="s">
        <v>2106</v>
      </c>
      <c r="Q465" s="188">
        <v>2</v>
      </c>
      <c r="R465" s="241" t="s">
        <v>3402</v>
      </c>
      <c r="S465" s="462">
        <f t="shared" si="12"/>
        <v>355</v>
      </c>
      <c r="T465" s="67" t="s">
        <v>1378</v>
      </c>
      <c r="U465" s="67" t="s">
        <v>1378</v>
      </c>
      <c r="V465" s="67" t="s">
        <v>1378</v>
      </c>
      <c r="W465" s="67" t="s">
        <v>1378</v>
      </c>
      <c r="X465" s="67" t="s">
        <v>1378</v>
      </c>
      <c r="Y465" s="67" t="s">
        <v>1378</v>
      </c>
      <c r="Z465" s="67" t="s">
        <v>1378</v>
      </c>
      <c r="AA465" s="67" t="s">
        <v>1378</v>
      </c>
      <c r="AB465" s="67" t="s">
        <v>1378</v>
      </c>
      <c r="AC465" s="67" t="s">
        <v>1706</v>
      </c>
      <c r="AD465" s="210"/>
      <c r="AE465" s="172" t="s">
        <v>1966</v>
      </c>
      <c r="AF465" s="303" t="s">
        <v>2764</v>
      </c>
      <c r="AG465" s="209" t="s">
        <v>2767</v>
      </c>
      <c r="AH465" s="338" t="s">
        <v>3401</v>
      </c>
      <c r="AI465" s="689" t="s">
        <v>3733</v>
      </c>
      <c r="AJ465" s="675" t="s">
        <v>922</v>
      </c>
      <c r="AK465" s="684">
        <v>44215</v>
      </c>
      <c r="AL465" s="676" t="s">
        <v>1090</v>
      </c>
      <c r="AM465" s="538"/>
      <c r="AN465" s="681"/>
      <c r="AO465" s="681"/>
      <c r="AP465" s="678" t="s">
        <v>1402</v>
      </c>
    </row>
    <row r="466" spans="2:42" ht="288.75" customHeight="1" x14ac:dyDescent="0.3">
      <c r="B466" s="64" t="s">
        <v>2549</v>
      </c>
      <c r="C466" s="676" t="s">
        <v>2129</v>
      </c>
      <c r="D466" s="364">
        <v>43991</v>
      </c>
      <c r="E466" s="231" t="s">
        <v>1523</v>
      </c>
      <c r="F466" s="243" t="s">
        <v>2718</v>
      </c>
      <c r="G466" s="252" t="s">
        <v>2107</v>
      </c>
      <c r="H466" s="252" t="s">
        <v>2108</v>
      </c>
      <c r="I466" s="252" t="s">
        <v>2109</v>
      </c>
      <c r="J466" s="298" t="s">
        <v>2027</v>
      </c>
      <c r="K466" s="247">
        <v>1</v>
      </c>
      <c r="L466" s="42">
        <v>44046</v>
      </c>
      <c r="M466" s="42">
        <v>44439</v>
      </c>
      <c r="N466" s="237">
        <f t="shared" si="11"/>
        <v>56.142857142857146</v>
      </c>
      <c r="O466" s="230" t="s">
        <v>154</v>
      </c>
      <c r="P466" s="230" t="s">
        <v>78</v>
      </c>
      <c r="Q466" s="196">
        <v>0</v>
      </c>
      <c r="R466" s="241" t="s">
        <v>3774</v>
      </c>
      <c r="S466" s="462">
        <f t="shared" si="12"/>
        <v>180</v>
      </c>
      <c r="T466" s="67" t="s">
        <v>1378</v>
      </c>
      <c r="U466" s="67" t="s">
        <v>1378</v>
      </c>
      <c r="V466" s="67" t="s">
        <v>1378</v>
      </c>
      <c r="W466" s="67" t="s">
        <v>1378</v>
      </c>
      <c r="X466" s="67" t="s">
        <v>1378</v>
      </c>
      <c r="Y466" s="67" t="s">
        <v>1378</v>
      </c>
      <c r="Z466" s="67" t="s">
        <v>1378</v>
      </c>
      <c r="AA466" s="67" t="s">
        <v>1378</v>
      </c>
      <c r="AB466" s="67" t="s">
        <v>1378</v>
      </c>
      <c r="AC466" s="67" t="s">
        <v>1706</v>
      </c>
      <c r="AD466" s="210"/>
      <c r="AE466" s="172" t="s">
        <v>1966</v>
      </c>
      <c r="AF466" s="297" t="s">
        <v>2765</v>
      </c>
      <c r="AG466" s="209" t="s">
        <v>2753</v>
      </c>
      <c r="AH466" s="7" t="s">
        <v>3394</v>
      </c>
      <c r="AI466" s="338" t="s">
        <v>3729</v>
      </c>
      <c r="AJ466" s="675" t="s">
        <v>924</v>
      </c>
      <c r="AK466" s="688">
        <v>44215</v>
      </c>
      <c r="AL466" s="676" t="s">
        <v>1090</v>
      </c>
      <c r="AM466" s="538"/>
      <c r="AN466" s="681"/>
      <c r="AO466" s="681"/>
      <c r="AP466" s="678" t="s">
        <v>1402</v>
      </c>
    </row>
    <row r="467" spans="2:42" ht="315" x14ac:dyDescent="0.3">
      <c r="B467" s="64" t="s">
        <v>2550</v>
      </c>
      <c r="C467" s="676" t="s">
        <v>2129</v>
      </c>
      <c r="D467" s="364">
        <v>43991</v>
      </c>
      <c r="E467" s="231" t="s">
        <v>1523</v>
      </c>
      <c r="F467" s="243" t="s">
        <v>2752</v>
      </c>
      <c r="G467" s="252" t="s">
        <v>2107</v>
      </c>
      <c r="H467" s="252" t="s">
        <v>2108</v>
      </c>
      <c r="I467" s="252" t="s">
        <v>2110</v>
      </c>
      <c r="J467" s="252" t="s">
        <v>2111</v>
      </c>
      <c r="K467" s="247">
        <v>1</v>
      </c>
      <c r="L467" s="42">
        <v>44046</v>
      </c>
      <c r="M467" s="42">
        <v>44439</v>
      </c>
      <c r="N467" s="237">
        <f t="shared" si="11"/>
        <v>56.142857142857146</v>
      </c>
      <c r="O467" s="230" t="s">
        <v>263</v>
      </c>
      <c r="P467" s="230"/>
      <c r="Q467" s="196">
        <v>0</v>
      </c>
      <c r="R467" s="453" t="s">
        <v>3798</v>
      </c>
      <c r="S467" s="462">
        <f t="shared" si="12"/>
        <v>177</v>
      </c>
      <c r="T467" s="67" t="s">
        <v>1378</v>
      </c>
      <c r="U467" s="67" t="s">
        <v>1378</v>
      </c>
      <c r="V467" s="67" t="s">
        <v>1378</v>
      </c>
      <c r="W467" s="67" t="s">
        <v>1378</v>
      </c>
      <c r="X467" s="67" t="s">
        <v>1378</v>
      </c>
      <c r="Y467" s="67" t="s">
        <v>1378</v>
      </c>
      <c r="Z467" s="67" t="s">
        <v>1378</v>
      </c>
      <c r="AA467" s="67" t="s">
        <v>1378</v>
      </c>
      <c r="AB467" s="67" t="s">
        <v>1378</v>
      </c>
      <c r="AC467" s="67" t="s">
        <v>1706</v>
      </c>
      <c r="AD467" s="210"/>
      <c r="AE467" s="172" t="s">
        <v>1966</v>
      </c>
      <c r="AF467" s="282" t="s">
        <v>2749</v>
      </c>
      <c r="AG467" s="209" t="s">
        <v>2754</v>
      </c>
      <c r="AH467" s="338" t="s">
        <v>3743</v>
      </c>
      <c r="AI467" s="338" t="s">
        <v>3906</v>
      </c>
      <c r="AJ467" s="675" t="s">
        <v>924</v>
      </c>
      <c r="AK467" s="364">
        <v>44216</v>
      </c>
      <c r="AL467" s="676" t="s">
        <v>1090</v>
      </c>
      <c r="AM467" s="538"/>
      <c r="AN467" s="681"/>
      <c r="AO467" s="681"/>
      <c r="AP467" s="678" t="s">
        <v>1402</v>
      </c>
    </row>
    <row r="468" spans="2:42" ht="379.5" x14ac:dyDescent="0.3">
      <c r="B468" s="64" t="s">
        <v>2523</v>
      </c>
      <c r="C468" s="676" t="s">
        <v>2129</v>
      </c>
      <c r="D468" s="364">
        <v>43991</v>
      </c>
      <c r="E468" s="231" t="s">
        <v>1528</v>
      </c>
      <c r="F468" s="243" t="s">
        <v>2717</v>
      </c>
      <c r="G468" s="233" t="s">
        <v>2042</v>
      </c>
      <c r="H468" s="233" t="s">
        <v>2043</v>
      </c>
      <c r="I468" s="233" t="s">
        <v>2044</v>
      </c>
      <c r="J468" s="233" t="s">
        <v>2045</v>
      </c>
      <c r="K468" s="247">
        <v>1</v>
      </c>
      <c r="L468" s="42">
        <v>44046</v>
      </c>
      <c r="M468" s="42">
        <v>44074</v>
      </c>
      <c r="N468" s="235">
        <f t="shared" si="11"/>
        <v>4</v>
      </c>
      <c r="O468" s="230" t="s">
        <v>154</v>
      </c>
      <c r="P468" s="230" t="s">
        <v>78</v>
      </c>
      <c r="Q468" s="188">
        <v>1</v>
      </c>
      <c r="R468" s="227" t="s">
        <v>3396</v>
      </c>
      <c r="S468" s="462">
        <f t="shared" si="12"/>
        <v>279</v>
      </c>
      <c r="T468" s="67" t="s">
        <v>1378</v>
      </c>
      <c r="U468" s="67" t="s">
        <v>1378</v>
      </c>
      <c r="V468" s="67" t="s">
        <v>1378</v>
      </c>
      <c r="W468" s="67" t="s">
        <v>1378</v>
      </c>
      <c r="X468" s="67" t="s">
        <v>1378</v>
      </c>
      <c r="Y468" s="67" t="s">
        <v>1378</v>
      </c>
      <c r="Z468" s="67" t="s">
        <v>1378</v>
      </c>
      <c r="AA468" s="67" t="s">
        <v>1378</v>
      </c>
      <c r="AB468" s="67" t="s">
        <v>1378</v>
      </c>
      <c r="AC468" s="67" t="s">
        <v>1706</v>
      </c>
      <c r="AD468" s="210"/>
      <c r="AE468" s="172" t="s">
        <v>1966</v>
      </c>
      <c r="AF468" s="296" t="s">
        <v>2713</v>
      </c>
      <c r="AG468" s="209" t="s">
        <v>2730</v>
      </c>
      <c r="AH468" s="7" t="s">
        <v>3393</v>
      </c>
      <c r="AI468" s="338" t="s">
        <v>3910</v>
      </c>
      <c r="AJ468" s="675" t="s">
        <v>1086</v>
      </c>
      <c r="AK468" s="684">
        <v>44215</v>
      </c>
      <c r="AL468" s="676" t="s">
        <v>1090</v>
      </c>
      <c r="AM468" s="538"/>
      <c r="AN468" s="681"/>
      <c r="AO468" s="681"/>
      <c r="AP468" s="678" t="s">
        <v>1402</v>
      </c>
    </row>
    <row r="469" spans="2:42" s="18" customFormat="1" ht="306.75" customHeight="1" x14ac:dyDescent="0.25">
      <c r="B469" s="64" t="s">
        <v>2552</v>
      </c>
      <c r="C469" s="6" t="s">
        <v>2115</v>
      </c>
      <c r="D469" s="104">
        <v>43630</v>
      </c>
      <c r="E469" s="151" t="s">
        <v>1522</v>
      </c>
      <c r="F469" s="124" t="s">
        <v>2127</v>
      </c>
      <c r="G469" s="260" t="s">
        <v>828</v>
      </c>
      <c r="H469" s="367" t="s">
        <v>2158</v>
      </c>
      <c r="I469" s="367" t="s">
        <v>2159</v>
      </c>
      <c r="J469" s="367" t="s">
        <v>268</v>
      </c>
      <c r="K469" s="368">
        <v>2</v>
      </c>
      <c r="L469" s="369">
        <v>44062</v>
      </c>
      <c r="M469" s="369">
        <v>44438</v>
      </c>
      <c r="N469" s="312">
        <v>20</v>
      </c>
      <c r="O469" s="275" t="s">
        <v>29</v>
      </c>
      <c r="P469" s="275"/>
      <c r="Q469" s="279">
        <v>0</v>
      </c>
      <c r="R469" s="5" t="s">
        <v>3904</v>
      </c>
      <c r="S469" s="462">
        <f t="shared" ref="S469:S518" si="13">LEN(R469)</f>
        <v>157</v>
      </c>
      <c r="T469" s="62" t="s">
        <v>1378</v>
      </c>
      <c r="U469" s="62" t="s">
        <v>1378</v>
      </c>
      <c r="V469" s="62" t="s">
        <v>1378</v>
      </c>
      <c r="W469" s="62" t="s">
        <v>1378</v>
      </c>
      <c r="X469" s="62" t="s">
        <v>1378</v>
      </c>
      <c r="Y469" s="11" t="s">
        <v>1378</v>
      </c>
      <c r="Z469" s="11" t="s">
        <v>1377</v>
      </c>
      <c r="AA469" s="67" t="s">
        <v>1378</v>
      </c>
      <c r="AB469" s="67" t="s">
        <v>1378</v>
      </c>
      <c r="AC469" s="67" t="s">
        <v>1378</v>
      </c>
      <c r="AD469" s="67" t="s">
        <v>1378</v>
      </c>
      <c r="AE469" s="67" t="s">
        <v>1378</v>
      </c>
      <c r="AF469" s="82" t="s">
        <v>2779</v>
      </c>
      <c r="AG469" s="13" t="s">
        <v>2801</v>
      </c>
      <c r="AH469" s="7" t="s">
        <v>3834</v>
      </c>
      <c r="AI469" s="7" t="s">
        <v>3933</v>
      </c>
      <c r="AJ469" s="675" t="s">
        <v>924</v>
      </c>
      <c r="AK469" s="364">
        <v>44217</v>
      </c>
      <c r="AL469" s="676" t="s">
        <v>1090</v>
      </c>
      <c r="AM469" s="683"/>
      <c r="AN469" s="677"/>
      <c r="AO469" s="677"/>
      <c r="AP469" s="678" t="s">
        <v>1402</v>
      </c>
    </row>
    <row r="470" spans="2:42" s="366" customFormat="1" ht="96" customHeight="1" x14ac:dyDescent="0.2">
      <c r="B470" s="365" t="s">
        <v>3191</v>
      </c>
      <c r="C470" s="721" t="s">
        <v>3265</v>
      </c>
      <c r="D470" s="688">
        <v>44109</v>
      </c>
      <c r="E470" s="722" t="s">
        <v>1519</v>
      </c>
      <c r="F470" s="381" t="s">
        <v>3278</v>
      </c>
      <c r="G470" s="381" t="s">
        <v>2948</v>
      </c>
      <c r="H470" s="381" t="s">
        <v>2949</v>
      </c>
      <c r="I470" s="381" t="s">
        <v>2950</v>
      </c>
      <c r="J470" s="381" t="s">
        <v>2951</v>
      </c>
      <c r="K470" s="723">
        <v>12</v>
      </c>
      <c r="L470" s="724">
        <v>44228</v>
      </c>
      <c r="M470" s="724">
        <v>44561</v>
      </c>
      <c r="N470" s="370">
        <f>(M470-L470)/7</f>
        <v>47.571428571428569</v>
      </c>
      <c r="O470" s="728" t="s">
        <v>149</v>
      </c>
      <c r="P470" s="729"/>
      <c r="Q470" s="375">
        <v>0</v>
      </c>
      <c r="R470" s="373" t="s">
        <v>4042</v>
      </c>
      <c r="S470" s="462">
        <f t="shared" si="13"/>
        <v>152</v>
      </c>
      <c r="T470" s="374" t="s">
        <v>1378</v>
      </c>
      <c r="U470" s="374" t="s">
        <v>1378</v>
      </c>
      <c r="V470" s="374" t="s">
        <v>1378</v>
      </c>
      <c r="W470" s="374" t="s">
        <v>1378</v>
      </c>
      <c r="X470" s="374" t="s">
        <v>1378</v>
      </c>
      <c r="Y470" s="374" t="s">
        <v>1378</v>
      </c>
      <c r="Z470" s="374" t="s">
        <v>1378</v>
      </c>
      <c r="AA470" s="374" t="s">
        <v>1378</v>
      </c>
      <c r="AB470" s="374" t="s">
        <v>1378</v>
      </c>
      <c r="AC470" s="374" t="s">
        <v>1378</v>
      </c>
      <c r="AD470" s="374" t="s">
        <v>1378</v>
      </c>
      <c r="AE470" s="374" t="s">
        <v>1378</v>
      </c>
      <c r="AF470" s="374" t="s">
        <v>1378</v>
      </c>
      <c r="AG470" s="373" t="s">
        <v>3312</v>
      </c>
      <c r="AH470" s="460" t="s">
        <v>3985</v>
      </c>
      <c r="AI470" s="460" t="s">
        <v>4042</v>
      </c>
      <c r="AJ470" s="675" t="s">
        <v>924</v>
      </c>
      <c r="AK470" s="688">
        <v>44218</v>
      </c>
      <c r="AL470" s="676" t="s">
        <v>1090</v>
      </c>
      <c r="AM470" s="690"/>
      <c r="AN470" s="691"/>
      <c r="AO470" s="691"/>
      <c r="AP470" s="678" t="s">
        <v>1402</v>
      </c>
    </row>
    <row r="471" spans="2:42" s="366" customFormat="1" ht="114.75" customHeight="1" x14ac:dyDescent="0.2">
      <c r="B471" s="365" t="s">
        <v>3192</v>
      </c>
      <c r="C471" s="721" t="s">
        <v>3265</v>
      </c>
      <c r="D471" s="688">
        <v>44109</v>
      </c>
      <c r="E471" s="722" t="s">
        <v>1519</v>
      </c>
      <c r="F471" s="381" t="s">
        <v>3278</v>
      </c>
      <c r="G471" s="381" t="s">
        <v>2948</v>
      </c>
      <c r="H471" s="381" t="s">
        <v>2952</v>
      </c>
      <c r="I471" s="381" t="s">
        <v>2953</v>
      </c>
      <c r="J471" s="381" t="s">
        <v>2954</v>
      </c>
      <c r="K471" s="723">
        <v>5</v>
      </c>
      <c r="L471" s="724">
        <v>44197</v>
      </c>
      <c r="M471" s="724">
        <v>44561</v>
      </c>
      <c r="N471" s="370">
        <f t="shared" ref="N471:N536" si="14">(M471-L471)/7</f>
        <v>52</v>
      </c>
      <c r="O471" s="728" t="s">
        <v>3266</v>
      </c>
      <c r="P471" s="729"/>
      <c r="Q471" s="375">
        <v>0</v>
      </c>
      <c r="R471" s="5" t="s">
        <v>4074</v>
      </c>
      <c r="S471" s="462">
        <f t="shared" si="13"/>
        <v>151</v>
      </c>
      <c r="T471" s="374" t="s">
        <v>1378</v>
      </c>
      <c r="U471" s="374" t="s">
        <v>1378</v>
      </c>
      <c r="V471" s="374" t="s">
        <v>1378</v>
      </c>
      <c r="W471" s="374" t="s">
        <v>1378</v>
      </c>
      <c r="X471" s="374" t="s">
        <v>1378</v>
      </c>
      <c r="Y471" s="374" t="s">
        <v>1378</v>
      </c>
      <c r="Z471" s="374" t="s">
        <v>1378</v>
      </c>
      <c r="AA471" s="374" t="s">
        <v>1378</v>
      </c>
      <c r="AB471" s="374" t="s">
        <v>1378</v>
      </c>
      <c r="AC471" s="374" t="s">
        <v>1378</v>
      </c>
      <c r="AD471" s="374" t="s">
        <v>1378</v>
      </c>
      <c r="AE471" s="374" t="s">
        <v>1378</v>
      </c>
      <c r="AF471" s="374" t="s">
        <v>1378</v>
      </c>
      <c r="AG471" s="373" t="s">
        <v>3312</v>
      </c>
      <c r="AH471" s="460" t="s">
        <v>3986</v>
      </c>
      <c r="AI471" s="460" t="s">
        <v>4043</v>
      </c>
      <c r="AJ471" s="675" t="s">
        <v>924</v>
      </c>
      <c r="AK471" s="688">
        <v>44218</v>
      </c>
      <c r="AL471" s="676" t="s">
        <v>1090</v>
      </c>
      <c r="AM471" s="690"/>
      <c r="AN471" s="691"/>
      <c r="AO471" s="691"/>
      <c r="AP471" s="678" t="s">
        <v>1402</v>
      </c>
    </row>
    <row r="472" spans="2:42" s="366" customFormat="1" ht="269.25" customHeight="1" x14ac:dyDescent="0.2">
      <c r="B472" s="365" t="s">
        <v>3193</v>
      </c>
      <c r="C472" s="721" t="s">
        <v>3265</v>
      </c>
      <c r="D472" s="688">
        <v>44109</v>
      </c>
      <c r="E472" s="722" t="s">
        <v>1519</v>
      </c>
      <c r="F472" s="381" t="s">
        <v>3278</v>
      </c>
      <c r="G472" s="381" t="s">
        <v>2948</v>
      </c>
      <c r="H472" s="381" t="s">
        <v>2955</v>
      </c>
      <c r="I472" s="381" t="s">
        <v>2956</v>
      </c>
      <c r="J472" s="381" t="s">
        <v>2957</v>
      </c>
      <c r="K472" s="723">
        <v>74</v>
      </c>
      <c r="L472" s="724">
        <v>44226</v>
      </c>
      <c r="M472" s="724">
        <v>44560</v>
      </c>
      <c r="N472" s="370">
        <f t="shared" si="14"/>
        <v>47.714285714285715</v>
      </c>
      <c r="O472" s="728" t="s">
        <v>3266</v>
      </c>
      <c r="P472" s="729"/>
      <c r="Q472" s="375">
        <v>0</v>
      </c>
      <c r="R472" s="5" t="s">
        <v>4075</v>
      </c>
      <c r="S472" s="462">
        <f t="shared" si="13"/>
        <v>203</v>
      </c>
      <c r="T472" s="374" t="s">
        <v>1378</v>
      </c>
      <c r="U472" s="374" t="s">
        <v>1378</v>
      </c>
      <c r="V472" s="374" t="s">
        <v>1378</v>
      </c>
      <c r="W472" s="374" t="s">
        <v>1378</v>
      </c>
      <c r="X472" s="374" t="s">
        <v>1378</v>
      </c>
      <c r="Y472" s="374" t="s">
        <v>1378</v>
      </c>
      <c r="Z472" s="374" t="s">
        <v>1378</v>
      </c>
      <c r="AA472" s="374" t="s">
        <v>1378</v>
      </c>
      <c r="AB472" s="374" t="s">
        <v>1378</v>
      </c>
      <c r="AC472" s="374" t="s">
        <v>1378</v>
      </c>
      <c r="AD472" s="374" t="s">
        <v>1378</v>
      </c>
      <c r="AE472" s="374" t="s">
        <v>1378</v>
      </c>
      <c r="AF472" s="374" t="s">
        <v>1378</v>
      </c>
      <c r="AG472" s="373" t="s">
        <v>3312</v>
      </c>
      <c r="AH472" s="460" t="s">
        <v>3987</v>
      </c>
      <c r="AI472" s="460" t="s">
        <v>4044</v>
      </c>
      <c r="AJ472" s="675" t="s">
        <v>924</v>
      </c>
      <c r="AK472" s="688">
        <v>44218</v>
      </c>
      <c r="AL472" s="676" t="s">
        <v>1090</v>
      </c>
      <c r="AM472" s="690"/>
      <c r="AN472" s="691"/>
      <c r="AO472" s="691"/>
      <c r="AP472" s="678" t="s">
        <v>1402</v>
      </c>
    </row>
    <row r="473" spans="2:42" s="366" customFormat="1" ht="157.5" x14ac:dyDescent="0.2">
      <c r="B473" s="365" t="s">
        <v>3194</v>
      </c>
      <c r="C473" s="721" t="s">
        <v>3265</v>
      </c>
      <c r="D473" s="688">
        <v>44109</v>
      </c>
      <c r="E473" s="722" t="s">
        <v>1607</v>
      </c>
      <c r="F473" s="381" t="s">
        <v>3279</v>
      </c>
      <c r="G473" s="381" t="s">
        <v>2958</v>
      </c>
      <c r="H473" s="381" t="s">
        <v>2959</v>
      </c>
      <c r="I473" s="381" t="s">
        <v>2960</v>
      </c>
      <c r="J473" s="381" t="s">
        <v>2961</v>
      </c>
      <c r="K473" s="723">
        <v>1</v>
      </c>
      <c r="L473" s="725">
        <v>44531</v>
      </c>
      <c r="M473" s="725">
        <v>44742</v>
      </c>
      <c r="N473" s="370">
        <f t="shared" si="14"/>
        <v>30.142857142857142</v>
      </c>
      <c r="O473" s="728" t="s">
        <v>56</v>
      </c>
      <c r="P473" s="729"/>
      <c r="Q473" s="375">
        <v>0</v>
      </c>
      <c r="R473" s="373" t="s">
        <v>3886</v>
      </c>
      <c r="S473" s="462">
        <f t="shared" si="13"/>
        <v>120</v>
      </c>
      <c r="T473" s="374" t="s">
        <v>1378</v>
      </c>
      <c r="U473" s="374" t="s">
        <v>1378</v>
      </c>
      <c r="V473" s="374" t="s">
        <v>1378</v>
      </c>
      <c r="W473" s="374" t="s">
        <v>1378</v>
      </c>
      <c r="X473" s="374" t="s">
        <v>1378</v>
      </c>
      <c r="Y473" s="374" t="s">
        <v>1378</v>
      </c>
      <c r="Z473" s="374" t="s">
        <v>1378</v>
      </c>
      <c r="AA473" s="374" t="s">
        <v>1378</v>
      </c>
      <c r="AB473" s="374" t="s">
        <v>1378</v>
      </c>
      <c r="AC473" s="374" t="s">
        <v>1378</v>
      </c>
      <c r="AD473" s="374" t="s">
        <v>1378</v>
      </c>
      <c r="AE473" s="374" t="s">
        <v>1378</v>
      </c>
      <c r="AF473" s="374" t="s">
        <v>1378</v>
      </c>
      <c r="AG473" s="373" t="s">
        <v>3312</v>
      </c>
      <c r="AH473" s="460" t="s">
        <v>3835</v>
      </c>
      <c r="AI473" s="460" t="s">
        <v>3886</v>
      </c>
      <c r="AJ473" s="675" t="s">
        <v>924</v>
      </c>
      <c r="AK473" s="364">
        <v>44217</v>
      </c>
      <c r="AL473" s="676" t="s">
        <v>1090</v>
      </c>
      <c r="AM473" s="690"/>
      <c r="AN473" s="691"/>
      <c r="AO473" s="691"/>
      <c r="AP473" s="678" t="s">
        <v>1402</v>
      </c>
    </row>
    <row r="474" spans="2:42" s="366" customFormat="1" ht="157.5" x14ac:dyDescent="0.2">
      <c r="B474" s="365" t="s">
        <v>3195</v>
      </c>
      <c r="C474" s="721" t="s">
        <v>3265</v>
      </c>
      <c r="D474" s="688">
        <v>44109</v>
      </c>
      <c r="E474" s="722" t="s">
        <v>1607</v>
      </c>
      <c r="F474" s="381" t="s">
        <v>3279</v>
      </c>
      <c r="G474" s="381" t="s">
        <v>2958</v>
      </c>
      <c r="H474" s="381" t="s">
        <v>2962</v>
      </c>
      <c r="I474" s="381" t="s">
        <v>2963</v>
      </c>
      <c r="J474" s="381" t="s">
        <v>2964</v>
      </c>
      <c r="K474" s="723">
        <v>1</v>
      </c>
      <c r="L474" s="725">
        <v>44214</v>
      </c>
      <c r="M474" s="725">
        <v>44286</v>
      </c>
      <c r="N474" s="370">
        <f t="shared" si="14"/>
        <v>10.285714285714286</v>
      </c>
      <c r="O474" s="728" t="s">
        <v>56</v>
      </c>
      <c r="P474" s="729"/>
      <c r="Q474" s="375">
        <v>0</v>
      </c>
      <c r="R474" s="373" t="s">
        <v>3867</v>
      </c>
      <c r="S474" s="462">
        <f t="shared" si="13"/>
        <v>103</v>
      </c>
      <c r="T474" s="374" t="s">
        <v>1378</v>
      </c>
      <c r="U474" s="374" t="s">
        <v>1378</v>
      </c>
      <c r="V474" s="374" t="s">
        <v>1378</v>
      </c>
      <c r="W474" s="374" t="s">
        <v>1378</v>
      </c>
      <c r="X474" s="374" t="s">
        <v>1378</v>
      </c>
      <c r="Y474" s="374" t="s">
        <v>1378</v>
      </c>
      <c r="Z474" s="374" t="s">
        <v>1378</v>
      </c>
      <c r="AA474" s="374" t="s">
        <v>1378</v>
      </c>
      <c r="AB474" s="374" t="s">
        <v>1378</v>
      </c>
      <c r="AC474" s="374" t="s">
        <v>1378</v>
      </c>
      <c r="AD474" s="374" t="s">
        <v>1378</v>
      </c>
      <c r="AE474" s="374" t="s">
        <v>1378</v>
      </c>
      <c r="AF474" s="374" t="s">
        <v>1378</v>
      </c>
      <c r="AG474" s="373" t="s">
        <v>3312</v>
      </c>
      <c r="AH474" s="460" t="s">
        <v>3836</v>
      </c>
      <c r="AI474" s="460" t="s">
        <v>3887</v>
      </c>
      <c r="AJ474" s="675" t="s">
        <v>924</v>
      </c>
      <c r="AK474" s="364">
        <v>44217</v>
      </c>
      <c r="AL474" s="676" t="s">
        <v>1090</v>
      </c>
      <c r="AM474" s="690"/>
      <c r="AN474" s="691"/>
      <c r="AO474" s="691"/>
      <c r="AP474" s="678" t="s">
        <v>1402</v>
      </c>
    </row>
    <row r="475" spans="2:42" s="366" customFormat="1" ht="157.5" x14ac:dyDescent="0.2">
      <c r="B475" s="365" t="s">
        <v>3196</v>
      </c>
      <c r="C475" s="721" t="s">
        <v>3265</v>
      </c>
      <c r="D475" s="688">
        <v>44109</v>
      </c>
      <c r="E475" s="722" t="s">
        <v>1607</v>
      </c>
      <c r="F475" s="381" t="s">
        <v>3279</v>
      </c>
      <c r="G475" s="381" t="s">
        <v>2965</v>
      </c>
      <c r="H475" s="381" t="s">
        <v>2966</v>
      </c>
      <c r="I475" s="381" t="s">
        <v>2967</v>
      </c>
      <c r="J475" s="381" t="s">
        <v>2968</v>
      </c>
      <c r="K475" s="723">
        <v>4</v>
      </c>
      <c r="L475" s="725">
        <v>44214</v>
      </c>
      <c r="M475" s="725">
        <v>44547</v>
      </c>
      <c r="N475" s="370">
        <f t="shared" si="14"/>
        <v>47.571428571428569</v>
      </c>
      <c r="O475" s="728" t="s">
        <v>56</v>
      </c>
      <c r="P475" s="729"/>
      <c r="Q475" s="375">
        <v>0</v>
      </c>
      <c r="R475" s="373" t="s">
        <v>3868</v>
      </c>
      <c r="S475" s="462">
        <f t="shared" si="13"/>
        <v>102</v>
      </c>
      <c r="T475" s="374" t="s">
        <v>1378</v>
      </c>
      <c r="U475" s="374" t="s">
        <v>1378</v>
      </c>
      <c r="V475" s="374" t="s">
        <v>1378</v>
      </c>
      <c r="W475" s="374" t="s">
        <v>1378</v>
      </c>
      <c r="X475" s="374" t="s">
        <v>1378</v>
      </c>
      <c r="Y475" s="374" t="s">
        <v>1378</v>
      </c>
      <c r="Z475" s="374" t="s">
        <v>1378</v>
      </c>
      <c r="AA475" s="374" t="s">
        <v>1378</v>
      </c>
      <c r="AB475" s="374" t="s">
        <v>1378</v>
      </c>
      <c r="AC475" s="374" t="s">
        <v>1378</v>
      </c>
      <c r="AD475" s="374" t="s">
        <v>1378</v>
      </c>
      <c r="AE475" s="374" t="s">
        <v>1378</v>
      </c>
      <c r="AF475" s="374" t="s">
        <v>1378</v>
      </c>
      <c r="AG475" s="373" t="s">
        <v>3312</v>
      </c>
      <c r="AH475" s="460" t="s">
        <v>3837</v>
      </c>
      <c r="AI475" s="460" t="s">
        <v>3888</v>
      </c>
      <c r="AJ475" s="675" t="s">
        <v>924</v>
      </c>
      <c r="AK475" s="364">
        <v>44217</v>
      </c>
      <c r="AL475" s="676" t="s">
        <v>1090</v>
      </c>
      <c r="AM475" s="690"/>
      <c r="AN475" s="691"/>
      <c r="AO475" s="691"/>
      <c r="AP475" s="678" t="s">
        <v>1402</v>
      </c>
    </row>
    <row r="476" spans="2:42" s="366" customFormat="1" ht="157.5" x14ac:dyDescent="0.2">
      <c r="B476" s="365" t="s">
        <v>3197</v>
      </c>
      <c r="C476" s="721" t="s">
        <v>3265</v>
      </c>
      <c r="D476" s="688">
        <v>44109</v>
      </c>
      <c r="E476" s="722" t="s">
        <v>1607</v>
      </c>
      <c r="F476" s="381" t="s">
        <v>3279</v>
      </c>
      <c r="G476" s="381" t="s">
        <v>2965</v>
      </c>
      <c r="H476" s="381" t="s">
        <v>2969</v>
      </c>
      <c r="I476" s="381" t="s">
        <v>2970</v>
      </c>
      <c r="J476" s="381" t="s">
        <v>2971</v>
      </c>
      <c r="K476" s="723">
        <v>1</v>
      </c>
      <c r="L476" s="725">
        <v>44198</v>
      </c>
      <c r="M476" s="725">
        <v>44560</v>
      </c>
      <c r="N476" s="370">
        <f t="shared" si="14"/>
        <v>51.714285714285715</v>
      </c>
      <c r="O476" s="728" t="s">
        <v>56</v>
      </c>
      <c r="P476" s="729"/>
      <c r="Q476" s="375">
        <v>0</v>
      </c>
      <c r="R476" s="373" t="s">
        <v>3869</v>
      </c>
      <c r="S476" s="462">
        <f t="shared" si="13"/>
        <v>103</v>
      </c>
      <c r="T476" s="374" t="s">
        <v>1378</v>
      </c>
      <c r="U476" s="374" t="s">
        <v>1378</v>
      </c>
      <c r="V476" s="374" t="s">
        <v>1378</v>
      </c>
      <c r="W476" s="374" t="s">
        <v>1378</v>
      </c>
      <c r="X476" s="374" t="s">
        <v>1378</v>
      </c>
      <c r="Y476" s="374" t="s">
        <v>1378</v>
      </c>
      <c r="Z476" s="374" t="s">
        <v>1378</v>
      </c>
      <c r="AA476" s="374" t="s">
        <v>1378</v>
      </c>
      <c r="AB476" s="374" t="s">
        <v>1378</v>
      </c>
      <c r="AC476" s="374" t="s">
        <v>1378</v>
      </c>
      <c r="AD476" s="374" t="s">
        <v>1378</v>
      </c>
      <c r="AE476" s="374" t="s">
        <v>1378</v>
      </c>
      <c r="AF476" s="374" t="s">
        <v>1378</v>
      </c>
      <c r="AG476" s="373" t="s">
        <v>3312</v>
      </c>
      <c r="AH476" s="460" t="s">
        <v>3838</v>
      </c>
      <c r="AI476" s="460" t="s">
        <v>3889</v>
      </c>
      <c r="AJ476" s="675" t="s">
        <v>924</v>
      </c>
      <c r="AK476" s="364">
        <v>44217</v>
      </c>
      <c r="AL476" s="676" t="s">
        <v>1090</v>
      </c>
      <c r="AM476" s="690"/>
      <c r="AN476" s="691"/>
      <c r="AO476" s="691"/>
      <c r="AP476" s="678" t="s">
        <v>1402</v>
      </c>
    </row>
    <row r="477" spans="2:42" s="366" customFormat="1" ht="409.5" x14ac:dyDescent="0.2">
      <c r="B477" s="365" t="s">
        <v>3198</v>
      </c>
      <c r="C477" s="721" t="s">
        <v>3265</v>
      </c>
      <c r="D477" s="688">
        <v>44109</v>
      </c>
      <c r="E477" s="722" t="s">
        <v>1520</v>
      </c>
      <c r="F477" s="381" t="s">
        <v>3280</v>
      </c>
      <c r="G477" s="381" t="s">
        <v>2972</v>
      </c>
      <c r="H477" s="381" t="s">
        <v>2973</v>
      </c>
      <c r="I477" s="381" t="s">
        <v>2974</v>
      </c>
      <c r="J477" s="381" t="s">
        <v>2975</v>
      </c>
      <c r="K477" s="723">
        <v>2</v>
      </c>
      <c r="L477" s="724">
        <v>44125</v>
      </c>
      <c r="M477" s="724">
        <v>44561</v>
      </c>
      <c r="N477" s="370">
        <f t="shared" si="14"/>
        <v>62.285714285714285</v>
      </c>
      <c r="O477" s="728" t="s">
        <v>78</v>
      </c>
      <c r="P477" s="729" t="s">
        <v>154</v>
      </c>
      <c r="Q477" s="375">
        <v>0</v>
      </c>
      <c r="R477" s="5" t="s">
        <v>3381</v>
      </c>
      <c r="S477" s="462">
        <f t="shared" si="13"/>
        <v>122</v>
      </c>
      <c r="T477" s="374" t="s">
        <v>1378</v>
      </c>
      <c r="U477" s="374" t="s">
        <v>1378</v>
      </c>
      <c r="V477" s="374" t="s">
        <v>1378</v>
      </c>
      <c r="W477" s="374" t="s">
        <v>1378</v>
      </c>
      <c r="X477" s="374" t="s">
        <v>1378</v>
      </c>
      <c r="Y477" s="374" t="s">
        <v>1378</v>
      </c>
      <c r="Z477" s="374" t="s">
        <v>1378</v>
      </c>
      <c r="AA477" s="374" t="s">
        <v>1378</v>
      </c>
      <c r="AB477" s="374" t="s">
        <v>1378</v>
      </c>
      <c r="AC477" s="374" t="s">
        <v>1378</v>
      </c>
      <c r="AD477" s="374" t="s">
        <v>1378</v>
      </c>
      <c r="AE477" s="374" t="s">
        <v>1378</v>
      </c>
      <c r="AF477" s="374" t="s">
        <v>1378</v>
      </c>
      <c r="AG477" s="373" t="s">
        <v>3312</v>
      </c>
      <c r="AH477" s="7" t="s">
        <v>3365</v>
      </c>
      <c r="AI477" s="460" t="s">
        <v>3373</v>
      </c>
      <c r="AJ477" s="675" t="s">
        <v>924</v>
      </c>
      <c r="AK477" s="364">
        <v>44211</v>
      </c>
      <c r="AL477" s="676" t="s">
        <v>1090</v>
      </c>
      <c r="AM477" s="690"/>
      <c r="AN477" s="691"/>
      <c r="AO477" s="691"/>
      <c r="AP477" s="678" t="s">
        <v>1402</v>
      </c>
    </row>
    <row r="478" spans="2:42" s="366" customFormat="1" ht="409.5" x14ac:dyDescent="0.2">
      <c r="B478" s="365" t="s">
        <v>3199</v>
      </c>
      <c r="C478" s="721" t="s">
        <v>3265</v>
      </c>
      <c r="D478" s="688">
        <v>44109</v>
      </c>
      <c r="E478" s="722" t="s">
        <v>1520</v>
      </c>
      <c r="F478" s="381" t="s">
        <v>3280</v>
      </c>
      <c r="G478" s="381" t="s">
        <v>2972</v>
      </c>
      <c r="H478" s="381" t="s">
        <v>2973</v>
      </c>
      <c r="I478" s="381" t="s">
        <v>3281</v>
      </c>
      <c r="J478" s="381" t="s">
        <v>2976</v>
      </c>
      <c r="K478" s="723">
        <v>1</v>
      </c>
      <c r="L478" s="724">
        <v>44197</v>
      </c>
      <c r="M478" s="724">
        <v>44561</v>
      </c>
      <c r="N478" s="370">
        <f t="shared" si="14"/>
        <v>52</v>
      </c>
      <c r="O478" s="728" t="s">
        <v>78</v>
      </c>
      <c r="P478" s="729" t="s">
        <v>154</v>
      </c>
      <c r="Q478" s="375">
        <v>0</v>
      </c>
      <c r="R478" s="5" t="s">
        <v>3382</v>
      </c>
      <c r="S478" s="462">
        <f t="shared" si="13"/>
        <v>120</v>
      </c>
      <c r="T478" s="374" t="s">
        <v>1378</v>
      </c>
      <c r="U478" s="374" t="s">
        <v>1378</v>
      </c>
      <c r="V478" s="374" t="s">
        <v>1378</v>
      </c>
      <c r="W478" s="374" t="s">
        <v>1378</v>
      </c>
      <c r="X478" s="374" t="s">
        <v>1378</v>
      </c>
      <c r="Y478" s="374" t="s">
        <v>1378</v>
      </c>
      <c r="Z478" s="374" t="s">
        <v>1378</v>
      </c>
      <c r="AA478" s="374" t="s">
        <v>1378</v>
      </c>
      <c r="AB478" s="374" t="s">
        <v>1378</v>
      </c>
      <c r="AC478" s="374" t="s">
        <v>1378</v>
      </c>
      <c r="AD478" s="374" t="s">
        <v>1378</v>
      </c>
      <c r="AE478" s="374" t="s">
        <v>1378</v>
      </c>
      <c r="AF478" s="374" t="s">
        <v>1378</v>
      </c>
      <c r="AG478" s="373" t="s">
        <v>3312</v>
      </c>
      <c r="AH478" s="7" t="s">
        <v>3359</v>
      </c>
      <c r="AI478" s="460" t="s">
        <v>3374</v>
      </c>
      <c r="AJ478" s="675" t="s">
        <v>924</v>
      </c>
      <c r="AK478" s="364">
        <v>44211</v>
      </c>
      <c r="AL478" s="676" t="s">
        <v>1090</v>
      </c>
      <c r="AM478" s="690"/>
      <c r="AN478" s="691"/>
      <c r="AO478" s="691"/>
      <c r="AP478" s="678" t="s">
        <v>1402</v>
      </c>
    </row>
    <row r="479" spans="2:42" s="366" customFormat="1" ht="409.5" x14ac:dyDescent="0.2">
      <c r="B479" s="365" t="s">
        <v>3200</v>
      </c>
      <c r="C479" s="721" t="s">
        <v>3265</v>
      </c>
      <c r="D479" s="688">
        <v>44109</v>
      </c>
      <c r="E479" s="722" t="s">
        <v>1520</v>
      </c>
      <c r="F479" s="381" t="s">
        <v>3280</v>
      </c>
      <c r="G479" s="381" t="s">
        <v>2972</v>
      </c>
      <c r="H479" s="381" t="s">
        <v>2973</v>
      </c>
      <c r="I479" s="381" t="s">
        <v>3282</v>
      </c>
      <c r="J479" s="381" t="s">
        <v>2977</v>
      </c>
      <c r="K479" s="723">
        <v>6</v>
      </c>
      <c r="L479" s="724">
        <v>44348</v>
      </c>
      <c r="M479" s="724">
        <v>44561</v>
      </c>
      <c r="N479" s="370">
        <f t="shared" si="14"/>
        <v>30.428571428571427</v>
      </c>
      <c r="O479" s="728" t="s">
        <v>78</v>
      </c>
      <c r="P479" s="729"/>
      <c r="Q479" s="375">
        <v>0</v>
      </c>
      <c r="R479" s="5" t="s">
        <v>3383</v>
      </c>
      <c r="S479" s="462">
        <f t="shared" si="13"/>
        <v>120</v>
      </c>
      <c r="T479" s="374" t="s">
        <v>1378</v>
      </c>
      <c r="U479" s="374" t="s">
        <v>1378</v>
      </c>
      <c r="V479" s="374" t="s">
        <v>1378</v>
      </c>
      <c r="W479" s="374" t="s">
        <v>1378</v>
      </c>
      <c r="X479" s="374" t="s">
        <v>1378</v>
      </c>
      <c r="Y479" s="374" t="s">
        <v>1378</v>
      </c>
      <c r="Z479" s="374" t="s">
        <v>1378</v>
      </c>
      <c r="AA479" s="374" t="s">
        <v>1378</v>
      </c>
      <c r="AB479" s="374" t="s">
        <v>1378</v>
      </c>
      <c r="AC479" s="374" t="s">
        <v>1378</v>
      </c>
      <c r="AD479" s="374" t="s">
        <v>1378</v>
      </c>
      <c r="AE479" s="374" t="s">
        <v>1378</v>
      </c>
      <c r="AF479" s="374" t="s">
        <v>1378</v>
      </c>
      <c r="AG479" s="373" t="s">
        <v>3312</v>
      </c>
      <c r="AH479" s="7" t="s">
        <v>3359</v>
      </c>
      <c r="AI479" s="460" t="s">
        <v>3375</v>
      </c>
      <c r="AJ479" s="675" t="s">
        <v>924</v>
      </c>
      <c r="AK479" s="364">
        <v>44211</v>
      </c>
      <c r="AL479" s="676" t="s">
        <v>1090</v>
      </c>
      <c r="AM479" s="690"/>
      <c r="AN479" s="691"/>
      <c r="AO479" s="691"/>
      <c r="AP479" s="678" t="s">
        <v>1402</v>
      </c>
    </row>
    <row r="480" spans="2:42" s="366" customFormat="1" ht="409.5" x14ac:dyDescent="0.2">
      <c r="B480" s="365" t="s">
        <v>3201</v>
      </c>
      <c r="C480" s="721" t="s">
        <v>3265</v>
      </c>
      <c r="D480" s="688">
        <v>44109</v>
      </c>
      <c r="E480" s="722" t="s">
        <v>1536</v>
      </c>
      <c r="F480" s="381" t="s">
        <v>3283</v>
      </c>
      <c r="G480" s="381" t="s">
        <v>2978</v>
      </c>
      <c r="H480" s="381" t="s">
        <v>2979</v>
      </c>
      <c r="I480" s="381" t="s">
        <v>2980</v>
      </c>
      <c r="J480" s="381" t="s">
        <v>2981</v>
      </c>
      <c r="K480" s="723">
        <v>13</v>
      </c>
      <c r="L480" s="724">
        <v>44136</v>
      </c>
      <c r="M480" s="724">
        <v>44561</v>
      </c>
      <c r="N480" s="370">
        <f t="shared" si="14"/>
        <v>60.714285714285715</v>
      </c>
      <c r="O480" s="728" t="s">
        <v>78</v>
      </c>
      <c r="P480" s="729" t="s">
        <v>154</v>
      </c>
      <c r="Q480" s="375">
        <v>0</v>
      </c>
      <c r="R480" s="5" t="s">
        <v>3383</v>
      </c>
      <c r="S480" s="462">
        <f t="shared" si="13"/>
        <v>120</v>
      </c>
      <c r="T480" s="374" t="s">
        <v>1378</v>
      </c>
      <c r="U480" s="374" t="s">
        <v>1378</v>
      </c>
      <c r="V480" s="374" t="s">
        <v>1378</v>
      </c>
      <c r="W480" s="374" t="s">
        <v>1378</v>
      </c>
      <c r="X480" s="374" t="s">
        <v>1378</v>
      </c>
      <c r="Y480" s="374" t="s">
        <v>1378</v>
      </c>
      <c r="Z480" s="374" t="s">
        <v>1378</v>
      </c>
      <c r="AA480" s="374" t="s">
        <v>1378</v>
      </c>
      <c r="AB480" s="374" t="s">
        <v>1378</v>
      </c>
      <c r="AC480" s="374" t="s">
        <v>1378</v>
      </c>
      <c r="AD480" s="374" t="s">
        <v>1378</v>
      </c>
      <c r="AE480" s="374" t="s">
        <v>1378</v>
      </c>
      <c r="AF480" s="374" t="s">
        <v>1378</v>
      </c>
      <c r="AG480" s="373" t="s">
        <v>3312</v>
      </c>
      <c r="AH480" s="7" t="s">
        <v>3365</v>
      </c>
      <c r="AI480" s="460" t="s">
        <v>3377</v>
      </c>
      <c r="AJ480" s="675" t="s">
        <v>924</v>
      </c>
      <c r="AK480" s="364">
        <v>44211</v>
      </c>
      <c r="AL480" s="676" t="s">
        <v>1090</v>
      </c>
      <c r="AM480" s="690"/>
      <c r="AN480" s="691"/>
      <c r="AO480" s="691"/>
      <c r="AP480" s="678" t="s">
        <v>1402</v>
      </c>
    </row>
    <row r="481" spans="2:42" s="366" customFormat="1" ht="343.5" x14ac:dyDescent="0.2">
      <c r="B481" s="365" t="s">
        <v>3202</v>
      </c>
      <c r="C481" s="721" t="s">
        <v>3265</v>
      </c>
      <c r="D481" s="688">
        <v>44109</v>
      </c>
      <c r="E481" s="722" t="s">
        <v>1526</v>
      </c>
      <c r="F481" s="381" t="s">
        <v>3284</v>
      </c>
      <c r="G481" s="381" t="s">
        <v>2982</v>
      </c>
      <c r="H481" s="381" t="s">
        <v>2983</v>
      </c>
      <c r="I481" s="381" t="s">
        <v>2984</v>
      </c>
      <c r="J481" s="381" t="s">
        <v>2985</v>
      </c>
      <c r="K481" s="723">
        <v>2</v>
      </c>
      <c r="L481" s="724">
        <v>44197</v>
      </c>
      <c r="M481" s="724">
        <v>44561</v>
      </c>
      <c r="N481" s="370">
        <f t="shared" si="14"/>
        <v>52</v>
      </c>
      <c r="O481" s="728" t="s">
        <v>154</v>
      </c>
      <c r="P481" s="729"/>
      <c r="Q481" s="375">
        <v>0</v>
      </c>
      <c r="R481" s="5" t="s">
        <v>3776</v>
      </c>
      <c r="S481" s="462">
        <f t="shared" si="13"/>
        <v>174</v>
      </c>
      <c r="T481" s="374" t="s">
        <v>1378</v>
      </c>
      <c r="U481" s="374" t="s">
        <v>1378</v>
      </c>
      <c r="V481" s="374" t="s">
        <v>1378</v>
      </c>
      <c r="W481" s="374" t="s">
        <v>1378</v>
      </c>
      <c r="X481" s="374" t="s">
        <v>1378</v>
      </c>
      <c r="Y481" s="374" t="s">
        <v>1378</v>
      </c>
      <c r="Z481" s="374" t="s">
        <v>1378</v>
      </c>
      <c r="AA481" s="374" t="s">
        <v>1378</v>
      </c>
      <c r="AB481" s="374" t="s">
        <v>1378</v>
      </c>
      <c r="AC481" s="374" t="s">
        <v>1378</v>
      </c>
      <c r="AD481" s="374" t="s">
        <v>1378</v>
      </c>
      <c r="AE481" s="374" t="s">
        <v>1378</v>
      </c>
      <c r="AF481" s="374" t="s">
        <v>1378</v>
      </c>
      <c r="AG481" s="373" t="s">
        <v>3312</v>
      </c>
      <c r="AH481" s="7" t="s">
        <v>3359</v>
      </c>
      <c r="AI481" s="460" t="s">
        <v>3730</v>
      </c>
      <c r="AJ481" s="675" t="s">
        <v>924</v>
      </c>
      <c r="AK481" s="688">
        <v>44215</v>
      </c>
      <c r="AL481" s="676" t="s">
        <v>1090</v>
      </c>
      <c r="AM481" s="690"/>
      <c r="AN481" s="691"/>
      <c r="AO481" s="691"/>
      <c r="AP481" s="678" t="s">
        <v>1402</v>
      </c>
    </row>
    <row r="482" spans="2:42" s="366" customFormat="1" ht="359.25" x14ac:dyDescent="0.2">
      <c r="B482" s="365" t="s">
        <v>3203</v>
      </c>
      <c r="C482" s="721" t="s">
        <v>3265</v>
      </c>
      <c r="D482" s="688">
        <v>44109</v>
      </c>
      <c r="E482" s="722" t="s">
        <v>1524</v>
      </c>
      <c r="F482" s="381" t="s">
        <v>3285</v>
      </c>
      <c r="G482" s="381" t="s">
        <v>2986</v>
      </c>
      <c r="H482" s="381" t="s">
        <v>2987</v>
      </c>
      <c r="I482" s="381" t="s">
        <v>2988</v>
      </c>
      <c r="J482" s="381" t="s">
        <v>2989</v>
      </c>
      <c r="K482" s="723">
        <v>40000</v>
      </c>
      <c r="L482" s="725">
        <v>44242</v>
      </c>
      <c r="M482" s="725">
        <v>44561</v>
      </c>
      <c r="N482" s="370">
        <f t="shared" si="14"/>
        <v>45.571428571428569</v>
      </c>
      <c r="O482" s="728" t="s">
        <v>101</v>
      </c>
      <c r="P482" s="729"/>
      <c r="Q482" s="375">
        <v>0</v>
      </c>
      <c r="R482" s="373" t="s">
        <v>3865</v>
      </c>
      <c r="S482" s="462">
        <f t="shared" si="13"/>
        <v>102</v>
      </c>
      <c r="T482" s="374" t="s">
        <v>1378</v>
      </c>
      <c r="U482" s="374" t="s">
        <v>1378</v>
      </c>
      <c r="V482" s="374" t="s">
        <v>1378</v>
      </c>
      <c r="W482" s="374" t="s">
        <v>1378</v>
      </c>
      <c r="X482" s="374" t="s">
        <v>1378</v>
      </c>
      <c r="Y482" s="374" t="s">
        <v>1378</v>
      </c>
      <c r="Z482" s="374" t="s">
        <v>1378</v>
      </c>
      <c r="AA482" s="374" t="s">
        <v>1378</v>
      </c>
      <c r="AB482" s="374" t="s">
        <v>1378</v>
      </c>
      <c r="AC482" s="374" t="s">
        <v>1378</v>
      </c>
      <c r="AD482" s="374" t="s">
        <v>1378</v>
      </c>
      <c r="AE482" s="374" t="s">
        <v>1378</v>
      </c>
      <c r="AF482" s="374" t="s">
        <v>1378</v>
      </c>
      <c r="AG482" s="373" t="s">
        <v>3312</v>
      </c>
      <c r="AH482" s="460" t="s">
        <v>3839</v>
      </c>
      <c r="AI482" s="460" t="s">
        <v>3890</v>
      </c>
      <c r="AJ482" s="675" t="s">
        <v>924</v>
      </c>
      <c r="AK482" s="364">
        <v>44217</v>
      </c>
      <c r="AL482" s="676" t="s">
        <v>1090</v>
      </c>
      <c r="AM482" s="690"/>
      <c r="AN482" s="691"/>
      <c r="AO482" s="691"/>
      <c r="AP482" s="678" t="s">
        <v>1402</v>
      </c>
    </row>
    <row r="483" spans="2:42" s="366" customFormat="1" ht="359.25" x14ac:dyDescent="0.2">
      <c r="B483" s="365" t="s">
        <v>3204</v>
      </c>
      <c r="C483" s="721" t="s">
        <v>3265</v>
      </c>
      <c r="D483" s="688">
        <v>44109</v>
      </c>
      <c r="E483" s="722" t="s">
        <v>1524</v>
      </c>
      <c r="F483" s="381" t="s">
        <v>3285</v>
      </c>
      <c r="G483" s="381" t="s">
        <v>2986</v>
      </c>
      <c r="H483" s="381" t="s">
        <v>2990</v>
      </c>
      <c r="I483" s="381" t="s">
        <v>2991</v>
      </c>
      <c r="J483" s="381" t="s">
        <v>2992</v>
      </c>
      <c r="K483" s="723">
        <v>30000</v>
      </c>
      <c r="L483" s="725">
        <v>44242</v>
      </c>
      <c r="M483" s="725">
        <v>44561</v>
      </c>
      <c r="N483" s="370">
        <f t="shared" si="14"/>
        <v>45.571428571428569</v>
      </c>
      <c r="O483" s="728" t="s">
        <v>101</v>
      </c>
      <c r="P483" s="729"/>
      <c r="Q483" s="375">
        <v>0</v>
      </c>
      <c r="R483" s="373" t="s">
        <v>3866</v>
      </c>
      <c r="S483" s="462">
        <f t="shared" si="13"/>
        <v>103</v>
      </c>
      <c r="T483" s="374" t="s">
        <v>1378</v>
      </c>
      <c r="U483" s="374" t="s">
        <v>1378</v>
      </c>
      <c r="V483" s="374" t="s">
        <v>1378</v>
      </c>
      <c r="W483" s="374" t="s">
        <v>1378</v>
      </c>
      <c r="X483" s="374" t="s">
        <v>1378</v>
      </c>
      <c r="Y483" s="374" t="s">
        <v>1378</v>
      </c>
      <c r="Z483" s="374" t="s">
        <v>1378</v>
      </c>
      <c r="AA483" s="374" t="s">
        <v>1378</v>
      </c>
      <c r="AB483" s="374" t="s">
        <v>1378</v>
      </c>
      <c r="AC483" s="374" t="s">
        <v>1378</v>
      </c>
      <c r="AD483" s="374" t="s">
        <v>1378</v>
      </c>
      <c r="AE483" s="374" t="s">
        <v>1378</v>
      </c>
      <c r="AF483" s="374" t="s">
        <v>1378</v>
      </c>
      <c r="AG483" s="373" t="s">
        <v>3312</v>
      </c>
      <c r="AH483" s="460" t="s">
        <v>3839</v>
      </c>
      <c r="AI483" s="460" t="s">
        <v>3891</v>
      </c>
      <c r="AJ483" s="675" t="s">
        <v>924</v>
      </c>
      <c r="AK483" s="364">
        <v>44217</v>
      </c>
      <c r="AL483" s="676" t="s">
        <v>1090</v>
      </c>
      <c r="AM483" s="690"/>
      <c r="AN483" s="691"/>
      <c r="AO483" s="691"/>
      <c r="AP483" s="678" t="s">
        <v>1402</v>
      </c>
    </row>
    <row r="484" spans="2:42" s="366" customFormat="1" ht="359.25" x14ac:dyDescent="0.2">
      <c r="B484" s="365" t="s">
        <v>3205</v>
      </c>
      <c r="C484" s="721" t="s">
        <v>3265</v>
      </c>
      <c r="D484" s="688">
        <v>44109</v>
      </c>
      <c r="E484" s="722" t="s">
        <v>1524</v>
      </c>
      <c r="F484" s="381" t="s">
        <v>3285</v>
      </c>
      <c r="G484" s="381" t="s">
        <v>2986</v>
      </c>
      <c r="H484" s="381" t="s">
        <v>2990</v>
      </c>
      <c r="I484" s="381" t="s">
        <v>2993</v>
      </c>
      <c r="J484" s="381" t="s">
        <v>2994</v>
      </c>
      <c r="K484" s="723">
        <v>10000</v>
      </c>
      <c r="L484" s="725">
        <v>44270</v>
      </c>
      <c r="M484" s="725">
        <v>44561</v>
      </c>
      <c r="N484" s="370">
        <f t="shared" si="14"/>
        <v>41.571428571428569</v>
      </c>
      <c r="O484" s="728" t="s">
        <v>101</v>
      </c>
      <c r="P484" s="729"/>
      <c r="Q484" s="375">
        <v>0</v>
      </c>
      <c r="R484" s="373" t="s">
        <v>3905</v>
      </c>
      <c r="S484" s="462">
        <f t="shared" si="13"/>
        <v>102</v>
      </c>
      <c r="T484" s="374" t="s">
        <v>1378</v>
      </c>
      <c r="U484" s="374" t="s">
        <v>1378</v>
      </c>
      <c r="V484" s="374" t="s">
        <v>1378</v>
      </c>
      <c r="W484" s="374" t="s">
        <v>1378</v>
      </c>
      <c r="X484" s="374" t="s">
        <v>1378</v>
      </c>
      <c r="Y484" s="374" t="s">
        <v>1378</v>
      </c>
      <c r="Z484" s="374" t="s">
        <v>1378</v>
      </c>
      <c r="AA484" s="374" t="s">
        <v>1378</v>
      </c>
      <c r="AB484" s="374" t="s">
        <v>1378</v>
      </c>
      <c r="AC484" s="374" t="s">
        <v>1378</v>
      </c>
      <c r="AD484" s="374" t="s">
        <v>1378</v>
      </c>
      <c r="AE484" s="374" t="s">
        <v>1378</v>
      </c>
      <c r="AF484" s="374" t="s">
        <v>1378</v>
      </c>
      <c r="AG484" s="373" t="s">
        <v>3312</v>
      </c>
      <c r="AH484" s="460" t="s">
        <v>3840</v>
      </c>
      <c r="AI484" s="460" t="s">
        <v>3892</v>
      </c>
      <c r="AJ484" s="675" t="s">
        <v>924</v>
      </c>
      <c r="AK484" s="364">
        <v>44217</v>
      </c>
      <c r="AL484" s="676" t="s">
        <v>1090</v>
      </c>
      <c r="AM484" s="690"/>
      <c r="AN484" s="691"/>
      <c r="AO484" s="691"/>
      <c r="AP484" s="678" t="s">
        <v>1402</v>
      </c>
    </row>
    <row r="485" spans="2:42" s="366" customFormat="1" ht="126" customHeight="1" x14ac:dyDescent="0.2">
      <c r="B485" s="365" t="s">
        <v>3206</v>
      </c>
      <c r="C485" s="721" t="s">
        <v>3265</v>
      </c>
      <c r="D485" s="688">
        <v>44109</v>
      </c>
      <c r="E485" s="722" t="s">
        <v>1613</v>
      </c>
      <c r="F485" s="381" t="s">
        <v>3286</v>
      </c>
      <c r="G485" s="381" t="s">
        <v>3287</v>
      </c>
      <c r="H485" s="381" t="s">
        <v>2995</v>
      </c>
      <c r="I485" s="381" t="s">
        <v>2996</v>
      </c>
      <c r="J485" s="381" t="s">
        <v>4033</v>
      </c>
      <c r="K485" s="723">
        <v>12</v>
      </c>
      <c r="L485" s="724">
        <v>44227</v>
      </c>
      <c r="M485" s="724">
        <v>44561</v>
      </c>
      <c r="N485" s="370">
        <f t="shared" si="14"/>
        <v>47.714285714285715</v>
      </c>
      <c r="O485" s="728" t="s">
        <v>149</v>
      </c>
      <c r="P485" s="729"/>
      <c r="Q485" s="375">
        <v>0</v>
      </c>
      <c r="R485" s="373" t="s">
        <v>4045</v>
      </c>
      <c r="S485" s="462">
        <f t="shared" si="13"/>
        <v>154</v>
      </c>
      <c r="T485" s="374" t="s">
        <v>1378</v>
      </c>
      <c r="U485" s="374" t="s">
        <v>1378</v>
      </c>
      <c r="V485" s="374" t="s">
        <v>1378</v>
      </c>
      <c r="W485" s="374" t="s">
        <v>1378</v>
      </c>
      <c r="X485" s="374" t="s">
        <v>1378</v>
      </c>
      <c r="Y485" s="374" t="s">
        <v>1378</v>
      </c>
      <c r="Z485" s="374" t="s">
        <v>1378</v>
      </c>
      <c r="AA485" s="374" t="s">
        <v>1378</v>
      </c>
      <c r="AB485" s="374" t="s">
        <v>1378</v>
      </c>
      <c r="AC485" s="374" t="s">
        <v>1378</v>
      </c>
      <c r="AD485" s="374" t="s">
        <v>1378</v>
      </c>
      <c r="AE485" s="374" t="s">
        <v>1378</v>
      </c>
      <c r="AF485" s="374" t="s">
        <v>1378</v>
      </c>
      <c r="AG485" s="373" t="s">
        <v>3312</v>
      </c>
      <c r="AH485" s="460" t="s">
        <v>3988</v>
      </c>
      <c r="AI485" s="460" t="s">
        <v>4045</v>
      </c>
      <c r="AJ485" s="675" t="s">
        <v>924</v>
      </c>
      <c r="AK485" s="688">
        <v>44218</v>
      </c>
      <c r="AL485" s="676" t="s">
        <v>1090</v>
      </c>
      <c r="AM485" s="690"/>
      <c r="AN485" s="691"/>
      <c r="AO485" s="691"/>
      <c r="AP485" s="678" t="s">
        <v>1402</v>
      </c>
    </row>
    <row r="486" spans="2:42" s="366" customFormat="1" ht="198" customHeight="1" x14ac:dyDescent="0.2">
      <c r="B486" s="365" t="s">
        <v>3207</v>
      </c>
      <c r="C486" s="721" t="s">
        <v>3265</v>
      </c>
      <c r="D486" s="688">
        <v>44109</v>
      </c>
      <c r="E486" s="722" t="s">
        <v>1613</v>
      </c>
      <c r="F486" s="381" t="s">
        <v>3286</v>
      </c>
      <c r="G486" s="381" t="s">
        <v>2997</v>
      </c>
      <c r="H486" s="381" t="s">
        <v>2998</v>
      </c>
      <c r="I486" s="381" t="s">
        <v>2999</v>
      </c>
      <c r="J486" s="381" t="s">
        <v>3000</v>
      </c>
      <c r="K486" s="723">
        <v>1</v>
      </c>
      <c r="L486" s="724">
        <v>44197</v>
      </c>
      <c r="M486" s="724">
        <v>44500</v>
      </c>
      <c r="N486" s="370">
        <f t="shared" si="14"/>
        <v>43.285714285714285</v>
      </c>
      <c r="O486" s="728" t="s">
        <v>3266</v>
      </c>
      <c r="P486" s="729"/>
      <c r="Q486" s="375">
        <v>0</v>
      </c>
      <c r="R486" s="5" t="s">
        <v>4029</v>
      </c>
      <c r="S486" s="462">
        <f t="shared" si="13"/>
        <v>119</v>
      </c>
      <c r="T486" s="374" t="s">
        <v>1378</v>
      </c>
      <c r="U486" s="374" t="s">
        <v>1378</v>
      </c>
      <c r="V486" s="374" t="s">
        <v>1378</v>
      </c>
      <c r="W486" s="374" t="s">
        <v>1378</v>
      </c>
      <c r="X486" s="374" t="s">
        <v>1378</v>
      </c>
      <c r="Y486" s="374" t="s">
        <v>1378</v>
      </c>
      <c r="Z486" s="374" t="s">
        <v>1378</v>
      </c>
      <c r="AA486" s="374" t="s">
        <v>1378</v>
      </c>
      <c r="AB486" s="374" t="s">
        <v>1378</v>
      </c>
      <c r="AC486" s="374" t="s">
        <v>1378</v>
      </c>
      <c r="AD486" s="374" t="s">
        <v>1378</v>
      </c>
      <c r="AE486" s="374" t="s">
        <v>1378</v>
      </c>
      <c r="AF486" s="374" t="s">
        <v>1378</v>
      </c>
      <c r="AG486" s="373" t="s">
        <v>3312</v>
      </c>
      <c r="AH486" s="460" t="s">
        <v>3989</v>
      </c>
      <c r="AI486" s="460" t="s">
        <v>4046</v>
      </c>
      <c r="AJ486" s="675" t="s">
        <v>924</v>
      </c>
      <c r="AK486" s="688">
        <v>44218</v>
      </c>
      <c r="AL486" s="676" t="s">
        <v>1090</v>
      </c>
      <c r="AM486" s="690"/>
      <c r="AN486" s="691"/>
      <c r="AO486" s="691"/>
      <c r="AP486" s="678" t="s">
        <v>1402</v>
      </c>
    </row>
    <row r="487" spans="2:42" s="366" customFormat="1" ht="140.25" customHeight="1" x14ac:dyDescent="0.2">
      <c r="B487" s="365" t="s">
        <v>3208</v>
      </c>
      <c r="C487" s="721" t="s">
        <v>3265</v>
      </c>
      <c r="D487" s="688">
        <v>44109</v>
      </c>
      <c r="E487" s="722" t="s">
        <v>1613</v>
      </c>
      <c r="F487" s="381" t="s">
        <v>3286</v>
      </c>
      <c r="G487" s="381" t="s">
        <v>3001</v>
      </c>
      <c r="H487" s="381" t="s">
        <v>3002</v>
      </c>
      <c r="I487" s="381" t="s">
        <v>3003</v>
      </c>
      <c r="J487" s="381" t="s">
        <v>3004</v>
      </c>
      <c r="K487" s="723">
        <v>5</v>
      </c>
      <c r="L487" s="724">
        <v>44197</v>
      </c>
      <c r="M487" s="724">
        <v>44561</v>
      </c>
      <c r="N487" s="370">
        <f t="shared" si="14"/>
        <v>52</v>
      </c>
      <c r="O487" s="728" t="s">
        <v>3266</v>
      </c>
      <c r="P487" s="729"/>
      <c r="Q487" s="375">
        <v>0</v>
      </c>
      <c r="R487" s="373" t="s">
        <v>4076</v>
      </c>
      <c r="S487" s="462">
        <f t="shared" si="13"/>
        <v>146</v>
      </c>
      <c r="T487" s="374" t="s">
        <v>1378</v>
      </c>
      <c r="U487" s="374" t="s">
        <v>1378</v>
      </c>
      <c r="V487" s="374" t="s">
        <v>1378</v>
      </c>
      <c r="W487" s="374" t="s">
        <v>1378</v>
      </c>
      <c r="X487" s="374" t="s">
        <v>1378</v>
      </c>
      <c r="Y487" s="374" t="s">
        <v>1378</v>
      </c>
      <c r="Z487" s="374" t="s">
        <v>1378</v>
      </c>
      <c r="AA487" s="374" t="s">
        <v>1378</v>
      </c>
      <c r="AB487" s="374" t="s">
        <v>1378</v>
      </c>
      <c r="AC487" s="374" t="s">
        <v>1378</v>
      </c>
      <c r="AD487" s="374" t="s">
        <v>1378</v>
      </c>
      <c r="AE487" s="374" t="s">
        <v>1378</v>
      </c>
      <c r="AF487" s="374" t="s">
        <v>1378</v>
      </c>
      <c r="AG487" s="373" t="s">
        <v>3312</v>
      </c>
      <c r="AH487" s="460" t="s">
        <v>3986</v>
      </c>
      <c r="AI487" s="460" t="s">
        <v>4047</v>
      </c>
      <c r="AJ487" s="675" t="s">
        <v>924</v>
      </c>
      <c r="AK487" s="688">
        <v>44218</v>
      </c>
      <c r="AL487" s="676" t="s">
        <v>1090</v>
      </c>
      <c r="AM487" s="690"/>
      <c r="AN487" s="691"/>
      <c r="AO487" s="691"/>
      <c r="AP487" s="678" t="s">
        <v>1402</v>
      </c>
    </row>
    <row r="488" spans="2:42" s="366" customFormat="1" ht="98.25" customHeight="1" x14ac:dyDescent="0.2">
      <c r="B488" s="365" t="s">
        <v>3209</v>
      </c>
      <c r="C488" s="721" t="s">
        <v>3265</v>
      </c>
      <c r="D488" s="688">
        <v>44109</v>
      </c>
      <c r="E488" s="722" t="s">
        <v>1613</v>
      </c>
      <c r="F488" s="381" t="s">
        <v>3286</v>
      </c>
      <c r="G488" s="381" t="s">
        <v>3005</v>
      </c>
      <c r="H488" s="381" t="s">
        <v>3006</v>
      </c>
      <c r="I488" s="381" t="s">
        <v>3007</v>
      </c>
      <c r="J488" s="381" t="s">
        <v>3008</v>
      </c>
      <c r="K488" s="723">
        <v>200</v>
      </c>
      <c r="L488" s="724">
        <v>44197</v>
      </c>
      <c r="M488" s="724">
        <v>44561</v>
      </c>
      <c r="N488" s="370">
        <f t="shared" si="14"/>
        <v>52</v>
      </c>
      <c r="O488" s="728" t="s">
        <v>149</v>
      </c>
      <c r="P488" s="729"/>
      <c r="Q488" s="375">
        <v>0</v>
      </c>
      <c r="R488" s="373" t="s">
        <v>4048</v>
      </c>
      <c r="S488" s="462">
        <f t="shared" si="13"/>
        <v>144</v>
      </c>
      <c r="T488" s="374" t="s">
        <v>1378</v>
      </c>
      <c r="U488" s="374" t="s">
        <v>1378</v>
      </c>
      <c r="V488" s="374" t="s">
        <v>1378</v>
      </c>
      <c r="W488" s="374" t="s">
        <v>1378</v>
      </c>
      <c r="X488" s="374" t="s">
        <v>1378</v>
      </c>
      <c r="Y488" s="374" t="s">
        <v>1378</v>
      </c>
      <c r="Z488" s="374" t="s">
        <v>1378</v>
      </c>
      <c r="AA488" s="374" t="s">
        <v>1378</v>
      </c>
      <c r="AB488" s="374" t="s">
        <v>1378</v>
      </c>
      <c r="AC488" s="374" t="s">
        <v>1378</v>
      </c>
      <c r="AD488" s="374" t="s">
        <v>1378</v>
      </c>
      <c r="AE488" s="374" t="s">
        <v>1378</v>
      </c>
      <c r="AF488" s="374" t="s">
        <v>1378</v>
      </c>
      <c r="AG488" s="373" t="s">
        <v>3312</v>
      </c>
      <c r="AH488" s="460" t="s">
        <v>3990</v>
      </c>
      <c r="AI488" s="460" t="s">
        <v>4048</v>
      </c>
      <c r="AJ488" s="675" t="s">
        <v>924</v>
      </c>
      <c r="AK488" s="688">
        <v>44218</v>
      </c>
      <c r="AL488" s="676" t="s">
        <v>1090</v>
      </c>
      <c r="AM488" s="690"/>
      <c r="AN488" s="691"/>
      <c r="AO488" s="691"/>
      <c r="AP488" s="678" t="s">
        <v>1402</v>
      </c>
    </row>
    <row r="489" spans="2:42" s="366" customFormat="1" ht="175.5" customHeight="1" x14ac:dyDescent="0.2">
      <c r="B489" s="365" t="s">
        <v>3210</v>
      </c>
      <c r="C489" s="721" t="s">
        <v>3265</v>
      </c>
      <c r="D489" s="688">
        <v>44109</v>
      </c>
      <c r="E489" s="722" t="s">
        <v>1525</v>
      </c>
      <c r="F489" s="381" t="s">
        <v>3288</v>
      </c>
      <c r="G489" s="381" t="s">
        <v>3009</v>
      </c>
      <c r="H489" s="381" t="s">
        <v>3010</v>
      </c>
      <c r="I489" s="381" t="s">
        <v>3011</v>
      </c>
      <c r="J489" s="381" t="s">
        <v>3012</v>
      </c>
      <c r="K489" s="723">
        <v>1</v>
      </c>
      <c r="L489" s="724">
        <v>44197</v>
      </c>
      <c r="M489" s="724">
        <v>44348</v>
      </c>
      <c r="N489" s="370">
        <f t="shared" si="14"/>
        <v>21.571428571428573</v>
      </c>
      <c r="O489" s="728" t="s">
        <v>3266</v>
      </c>
      <c r="P489" s="729" t="s">
        <v>3267</v>
      </c>
      <c r="Q489" s="375">
        <v>0</v>
      </c>
      <c r="R489" s="5" t="s">
        <v>4035</v>
      </c>
      <c r="S489" s="462">
        <f t="shared" si="13"/>
        <v>185</v>
      </c>
      <c r="T489" s="374" t="s">
        <v>1378</v>
      </c>
      <c r="U489" s="374" t="s">
        <v>1378</v>
      </c>
      <c r="V489" s="374" t="s">
        <v>1378</v>
      </c>
      <c r="W489" s="374" t="s">
        <v>1378</v>
      </c>
      <c r="X489" s="374" t="s">
        <v>1378</v>
      </c>
      <c r="Y489" s="374" t="s">
        <v>1378</v>
      </c>
      <c r="Z489" s="374" t="s">
        <v>1378</v>
      </c>
      <c r="AA489" s="374" t="s">
        <v>1378</v>
      </c>
      <c r="AB489" s="374" t="s">
        <v>1378</v>
      </c>
      <c r="AC489" s="374" t="s">
        <v>1378</v>
      </c>
      <c r="AD489" s="374" t="s">
        <v>1378</v>
      </c>
      <c r="AE489" s="374" t="s">
        <v>1378</v>
      </c>
      <c r="AF489" s="374" t="s">
        <v>1378</v>
      </c>
      <c r="AG489" s="373" t="s">
        <v>3312</v>
      </c>
      <c r="AH489" s="460" t="s">
        <v>3991</v>
      </c>
      <c r="AI489" s="460" t="s">
        <v>4034</v>
      </c>
      <c r="AJ489" s="675" t="s">
        <v>924</v>
      </c>
      <c r="AK489" s="688">
        <v>44218</v>
      </c>
      <c r="AL489" s="676" t="s">
        <v>1090</v>
      </c>
      <c r="AM489" s="690"/>
      <c r="AN489" s="691"/>
      <c r="AO489" s="691"/>
      <c r="AP489" s="678" t="s">
        <v>1402</v>
      </c>
    </row>
    <row r="490" spans="2:42" s="366" customFormat="1" ht="118.5" customHeight="1" x14ac:dyDescent="0.2">
      <c r="B490" s="365" t="s">
        <v>3211</v>
      </c>
      <c r="C490" s="721" t="s">
        <v>3265</v>
      </c>
      <c r="D490" s="688">
        <v>44109</v>
      </c>
      <c r="E490" s="722" t="s">
        <v>1525</v>
      </c>
      <c r="F490" s="381" t="s">
        <v>3288</v>
      </c>
      <c r="G490" s="381" t="s">
        <v>3009</v>
      </c>
      <c r="H490" s="381" t="s">
        <v>3013</v>
      </c>
      <c r="I490" s="381" t="s">
        <v>3014</v>
      </c>
      <c r="J490" s="381" t="s">
        <v>3015</v>
      </c>
      <c r="K490" s="723">
        <v>1</v>
      </c>
      <c r="L490" s="724">
        <v>44197</v>
      </c>
      <c r="M490" s="724">
        <v>44348</v>
      </c>
      <c r="N490" s="370">
        <f t="shared" si="14"/>
        <v>21.571428571428573</v>
      </c>
      <c r="O490" s="728" t="s">
        <v>3266</v>
      </c>
      <c r="P490" s="729" t="s">
        <v>3267</v>
      </c>
      <c r="Q490" s="375">
        <v>0</v>
      </c>
      <c r="R490" s="5" t="s">
        <v>4077</v>
      </c>
      <c r="S490" s="462">
        <f t="shared" si="13"/>
        <v>143</v>
      </c>
      <c r="T490" s="374" t="s">
        <v>1378</v>
      </c>
      <c r="U490" s="374" t="s">
        <v>1378</v>
      </c>
      <c r="V490" s="374" t="s">
        <v>1378</v>
      </c>
      <c r="W490" s="374" t="s">
        <v>1378</v>
      </c>
      <c r="X490" s="374" t="s">
        <v>1378</v>
      </c>
      <c r="Y490" s="374" t="s">
        <v>1378</v>
      </c>
      <c r="Z490" s="374" t="s">
        <v>1378</v>
      </c>
      <c r="AA490" s="374" t="s">
        <v>1378</v>
      </c>
      <c r="AB490" s="374" t="s">
        <v>1378</v>
      </c>
      <c r="AC490" s="374" t="s">
        <v>1378</v>
      </c>
      <c r="AD490" s="374" t="s">
        <v>1378</v>
      </c>
      <c r="AE490" s="374" t="s">
        <v>1378</v>
      </c>
      <c r="AF490" s="374" t="s">
        <v>1378</v>
      </c>
      <c r="AG490" s="373" t="s">
        <v>3312</v>
      </c>
      <c r="AH490" s="381" t="s">
        <v>3992</v>
      </c>
      <c r="AI490" s="460" t="s">
        <v>4049</v>
      </c>
      <c r="AJ490" s="675" t="s">
        <v>924</v>
      </c>
      <c r="AK490" s="688">
        <v>44218</v>
      </c>
      <c r="AL490" s="676" t="s">
        <v>1090</v>
      </c>
      <c r="AM490" s="690"/>
      <c r="AN490" s="691"/>
      <c r="AO490" s="691"/>
      <c r="AP490" s="678" t="s">
        <v>1402</v>
      </c>
    </row>
    <row r="491" spans="2:42" s="366" customFormat="1" ht="171.75" customHeight="1" x14ac:dyDescent="0.2">
      <c r="B491" s="365" t="s">
        <v>3212</v>
      </c>
      <c r="C491" s="721" t="s">
        <v>3265</v>
      </c>
      <c r="D491" s="688">
        <v>44109</v>
      </c>
      <c r="E491" s="722" t="s">
        <v>1525</v>
      </c>
      <c r="F491" s="381" t="s">
        <v>3288</v>
      </c>
      <c r="G491" s="381" t="s">
        <v>3009</v>
      </c>
      <c r="H491" s="381" t="s">
        <v>3016</v>
      </c>
      <c r="I491" s="381" t="s">
        <v>3017</v>
      </c>
      <c r="J491" s="381" t="s">
        <v>3018</v>
      </c>
      <c r="K491" s="723">
        <v>1</v>
      </c>
      <c r="L491" s="724">
        <v>44197</v>
      </c>
      <c r="M491" s="724">
        <v>44348</v>
      </c>
      <c r="N491" s="370">
        <f t="shared" si="14"/>
        <v>21.571428571428573</v>
      </c>
      <c r="O491" s="728" t="s">
        <v>3266</v>
      </c>
      <c r="P491" s="729" t="s">
        <v>3267</v>
      </c>
      <c r="Q491" s="375">
        <v>0</v>
      </c>
      <c r="R491" s="5" t="s">
        <v>4077</v>
      </c>
      <c r="S491" s="462">
        <f t="shared" si="13"/>
        <v>143</v>
      </c>
      <c r="T491" s="374" t="s">
        <v>1378</v>
      </c>
      <c r="U491" s="374" t="s">
        <v>1378</v>
      </c>
      <c r="V491" s="374" t="s">
        <v>1378</v>
      </c>
      <c r="W491" s="374" t="s">
        <v>1378</v>
      </c>
      <c r="X491" s="374" t="s">
        <v>1378</v>
      </c>
      <c r="Y491" s="374" t="s">
        <v>1378</v>
      </c>
      <c r="Z491" s="374" t="s">
        <v>1378</v>
      </c>
      <c r="AA491" s="374" t="s">
        <v>1378</v>
      </c>
      <c r="AB491" s="374" t="s">
        <v>1378</v>
      </c>
      <c r="AC491" s="374" t="s">
        <v>1378</v>
      </c>
      <c r="AD491" s="374" t="s">
        <v>1378</v>
      </c>
      <c r="AE491" s="374" t="s">
        <v>1378</v>
      </c>
      <c r="AF491" s="374" t="s">
        <v>1378</v>
      </c>
      <c r="AG491" s="373" t="s">
        <v>3312</v>
      </c>
      <c r="AH491" s="381" t="s">
        <v>3993</v>
      </c>
      <c r="AI491" s="460" t="s">
        <v>4034</v>
      </c>
      <c r="AJ491" s="675" t="s">
        <v>924</v>
      </c>
      <c r="AK491" s="688">
        <v>44218</v>
      </c>
      <c r="AL491" s="676" t="s">
        <v>1090</v>
      </c>
      <c r="AM491" s="690"/>
      <c r="AN491" s="691"/>
      <c r="AO491" s="691"/>
      <c r="AP491" s="678" t="s">
        <v>1402</v>
      </c>
    </row>
    <row r="492" spans="2:42" s="366" customFormat="1" ht="180.75" customHeight="1" x14ac:dyDescent="0.2">
      <c r="B492" s="365" t="s">
        <v>3213</v>
      </c>
      <c r="C492" s="721" t="s">
        <v>3265</v>
      </c>
      <c r="D492" s="688">
        <v>44109</v>
      </c>
      <c r="E492" s="722" t="s">
        <v>1525</v>
      </c>
      <c r="F492" s="381" t="s">
        <v>4030</v>
      </c>
      <c r="G492" s="381" t="s">
        <v>3019</v>
      </c>
      <c r="H492" s="381" t="s">
        <v>3020</v>
      </c>
      <c r="I492" s="381" t="s">
        <v>3021</v>
      </c>
      <c r="J492" s="381" t="s">
        <v>3022</v>
      </c>
      <c r="K492" s="723">
        <v>1</v>
      </c>
      <c r="L492" s="724">
        <v>44197</v>
      </c>
      <c r="M492" s="724">
        <v>44561</v>
      </c>
      <c r="N492" s="370">
        <f t="shared" si="14"/>
        <v>52</v>
      </c>
      <c r="O492" s="728" t="s">
        <v>3266</v>
      </c>
      <c r="P492" s="729" t="s">
        <v>3267</v>
      </c>
      <c r="Q492" s="375">
        <v>0</v>
      </c>
      <c r="R492" s="5" t="s">
        <v>4037</v>
      </c>
      <c r="S492" s="462">
        <f t="shared" si="13"/>
        <v>185</v>
      </c>
      <c r="T492" s="374" t="s">
        <v>1378</v>
      </c>
      <c r="U492" s="374" t="s">
        <v>1378</v>
      </c>
      <c r="V492" s="374" t="s">
        <v>1378</v>
      </c>
      <c r="W492" s="374" t="s">
        <v>1378</v>
      </c>
      <c r="X492" s="374" t="s">
        <v>1378</v>
      </c>
      <c r="Y492" s="374" t="s">
        <v>1378</v>
      </c>
      <c r="Z492" s="374" t="s">
        <v>1378</v>
      </c>
      <c r="AA492" s="374" t="s">
        <v>1378</v>
      </c>
      <c r="AB492" s="374" t="s">
        <v>1378</v>
      </c>
      <c r="AC492" s="374" t="s">
        <v>1378</v>
      </c>
      <c r="AD492" s="374" t="s">
        <v>1378</v>
      </c>
      <c r="AE492" s="374" t="s">
        <v>1378</v>
      </c>
      <c r="AF492" s="374" t="s">
        <v>1378</v>
      </c>
      <c r="AG492" s="373" t="s">
        <v>3312</v>
      </c>
      <c r="AH492" s="381" t="s">
        <v>3994</v>
      </c>
      <c r="AI492" s="460" t="s">
        <v>4036</v>
      </c>
      <c r="AJ492" s="675" t="s">
        <v>924</v>
      </c>
      <c r="AK492" s="688">
        <v>44218</v>
      </c>
      <c r="AL492" s="676" t="s">
        <v>1090</v>
      </c>
      <c r="AM492" s="690"/>
      <c r="AN492" s="691"/>
      <c r="AO492" s="691"/>
      <c r="AP492" s="678" t="s">
        <v>1402</v>
      </c>
    </row>
    <row r="493" spans="2:42" s="366" customFormat="1" ht="169.5" customHeight="1" x14ac:dyDescent="0.2">
      <c r="B493" s="365" t="s">
        <v>3214</v>
      </c>
      <c r="C493" s="721" t="s">
        <v>3265</v>
      </c>
      <c r="D493" s="688">
        <v>44109</v>
      </c>
      <c r="E493" s="722" t="s">
        <v>1525</v>
      </c>
      <c r="F493" s="381" t="s">
        <v>4030</v>
      </c>
      <c r="G493" s="381" t="s">
        <v>3289</v>
      </c>
      <c r="H493" s="381" t="s">
        <v>3023</v>
      </c>
      <c r="I493" s="381" t="s">
        <v>3024</v>
      </c>
      <c r="J493" s="381" t="s">
        <v>3025</v>
      </c>
      <c r="K493" s="723">
        <v>2</v>
      </c>
      <c r="L493" s="724">
        <v>44228</v>
      </c>
      <c r="M493" s="724">
        <v>44560</v>
      </c>
      <c r="N493" s="370">
        <f t="shared" si="14"/>
        <v>47.428571428571431</v>
      </c>
      <c r="O493" s="728" t="s">
        <v>3266</v>
      </c>
      <c r="P493" s="729" t="s">
        <v>3267</v>
      </c>
      <c r="Q493" s="375">
        <v>0</v>
      </c>
      <c r="R493" s="5" t="s">
        <v>4078</v>
      </c>
      <c r="S493" s="462">
        <f t="shared" si="13"/>
        <v>144</v>
      </c>
      <c r="T493" s="374" t="s">
        <v>1378</v>
      </c>
      <c r="U493" s="374" t="s">
        <v>1378</v>
      </c>
      <c r="V493" s="374" t="s">
        <v>1378</v>
      </c>
      <c r="W493" s="374" t="s">
        <v>1378</v>
      </c>
      <c r="X493" s="374" t="s">
        <v>1378</v>
      </c>
      <c r="Y493" s="374" t="s">
        <v>1378</v>
      </c>
      <c r="Z493" s="374" t="s">
        <v>1378</v>
      </c>
      <c r="AA493" s="374" t="s">
        <v>1378</v>
      </c>
      <c r="AB493" s="374" t="s">
        <v>1378</v>
      </c>
      <c r="AC493" s="374" t="s">
        <v>1378</v>
      </c>
      <c r="AD493" s="374" t="s">
        <v>1378</v>
      </c>
      <c r="AE493" s="374" t="s">
        <v>1378</v>
      </c>
      <c r="AF493" s="374" t="s">
        <v>1378</v>
      </c>
      <c r="AG493" s="373" t="s">
        <v>3312</v>
      </c>
      <c r="AH493" s="381" t="s">
        <v>3995</v>
      </c>
      <c r="AI493" s="460" t="s">
        <v>4050</v>
      </c>
      <c r="AJ493" s="675" t="s">
        <v>924</v>
      </c>
      <c r="AK493" s="688">
        <v>44218</v>
      </c>
      <c r="AL493" s="676" t="s">
        <v>1090</v>
      </c>
      <c r="AM493" s="690"/>
      <c r="AN493" s="691"/>
      <c r="AO493" s="691"/>
      <c r="AP493" s="678" t="s">
        <v>1402</v>
      </c>
    </row>
    <row r="494" spans="2:42" s="366" customFormat="1" ht="171.75" customHeight="1" x14ac:dyDescent="0.2">
      <c r="B494" s="365" t="s">
        <v>3215</v>
      </c>
      <c r="C494" s="721" t="s">
        <v>3265</v>
      </c>
      <c r="D494" s="688">
        <v>44109</v>
      </c>
      <c r="E494" s="722" t="s">
        <v>1525</v>
      </c>
      <c r="F494" s="381" t="s">
        <v>4030</v>
      </c>
      <c r="G494" s="381" t="s">
        <v>3026</v>
      </c>
      <c r="H494" s="381" t="s">
        <v>3027</v>
      </c>
      <c r="I494" s="381" t="s">
        <v>3028</v>
      </c>
      <c r="J494" s="381" t="s">
        <v>3029</v>
      </c>
      <c r="K494" s="723">
        <v>3</v>
      </c>
      <c r="L494" s="724">
        <v>44197</v>
      </c>
      <c r="M494" s="724">
        <v>44561</v>
      </c>
      <c r="N494" s="370">
        <f t="shared" si="14"/>
        <v>52</v>
      </c>
      <c r="O494" s="728" t="s">
        <v>3266</v>
      </c>
      <c r="P494" s="729" t="s">
        <v>3267</v>
      </c>
      <c r="Q494" s="375">
        <v>0</v>
      </c>
      <c r="R494" s="5" t="s">
        <v>4079</v>
      </c>
      <c r="S494" s="462">
        <f t="shared" si="13"/>
        <v>144</v>
      </c>
      <c r="T494" s="374" t="s">
        <v>1378</v>
      </c>
      <c r="U494" s="374" t="s">
        <v>1378</v>
      </c>
      <c r="V494" s="374" t="s">
        <v>1378</v>
      </c>
      <c r="W494" s="374" t="s">
        <v>1378</v>
      </c>
      <c r="X494" s="374" t="s">
        <v>1378</v>
      </c>
      <c r="Y494" s="374" t="s">
        <v>1378</v>
      </c>
      <c r="Z494" s="374" t="s">
        <v>1378</v>
      </c>
      <c r="AA494" s="374" t="s">
        <v>1378</v>
      </c>
      <c r="AB494" s="374" t="s">
        <v>1378</v>
      </c>
      <c r="AC494" s="374" t="s">
        <v>1378</v>
      </c>
      <c r="AD494" s="374" t="s">
        <v>1378</v>
      </c>
      <c r="AE494" s="374" t="s">
        <v>1378</v>
      </c>
      <c r="AF494" s="374" t="s">
        <v>1378</v>
      </c>
      <c r="AG494" s="373" t="s">
        <v>3312</v>
      </c>
      <c r="AH494" s="381" t="s">
        <v>3996</v>
      </c>
      <c r="AI494" s="460" t="s">
        <v>4051</v>
      </c>
      <c r="AJ494" s="675" t="s">
        <v>924</v>
      </c>
      <c r="AK494" s="688">
        <v>44218</v>
      </c>
      <c r="AL494" s="676" t="s">
        <v>1090</v>
      </c>
      <c r="AM494" s="690"/>
      <c r="AN494" s="691"/>
      <c r="AO494" s="691"/>
      <c r="AP494" s="678" t="s">
        <v>1402</v>
      </c>
    </row>
    <row r="495" spans="2:42" s="366" customFormat="1" ht="273.75" x14ac:dyDescent="0.2">
      <c r="B495" s="365" t="s">
        <v>3216</v>
      </c>
      <c r="C495" s="721" t="s">
        <v>3265</v>
      </c>
      <c r="D495" s="688">
        <v>44109</v>
      </c>
      <c r="E495" s="722" t="s">
        <v>1614</v>
      </c>
      <c r="F495" s="381" t="s">
        <v>3290</v>
      </c>
      <c r="G495" s="381" t="s">
        <v>3030</v>
      </c>
      <c r="H495" s="381" t="s">
        <v>3031</v>
      </c>
      <c r="I495" s="381" t="s">
        <v>3032</v>
      </c>
      <c r="J495" s="381" t="s">
        <v>3033</v>
      </c>
      <c r="K495" s="723">
        <v>2</v>
      </c>
      <c r="L495" s="724">
        <v>44166</v>
      </c>
      <c r="M495" s="724">
        <v>44531</v>
      </c>
      <c r="N495" s="370">
        <f t="shared" si="14"/>
        <v>52.142857142857146</v>
      </c>
      <c r="O495" s="728" t="s">
        <v>56</v>
      </c>
      <c r="P495" s="729"/>
      <c r="Q495" s="375">
        <v>0</v>
      </c>
      <c r="R495" s="373" t="s">
        <v>3893</v>
      </c>
      <c r="S495" s="462">
        <f t="shared" si="13"/>
        <v>153</v>
      </c>
      <c r="T495" s="374" t="s">
        <v>1378</v>
      </c>
      <c r="U495" s="374" t="s">
        <v>1378</v>
      </c>
      <c r="V495" s="374" t="s">
        <v>1378</v>
      </c>
      <c r="W495" s="374" t="s">
        <v>1378</v>
      </c>
      <c r="X495" s="374" t="s">
        <v>1378</v>
      </c>
      <c r="Y495" s="374" t="s">
        <v>1378</v>
      </c>
      <c r="Z495" s="374" t="s">
        <v>1378</v>
      </c>
      <c r="AA495" s="374" t="s">
        <v>1378</v>
      </c>
      <c r="AB495" s="374" t="s">
        <v>1378</v>
      </c>
      <c r="AC495" s="374" t="s">
        <v>1378</v>
      </c>
      <c r="AD495" s="374" t="s">
        <v>1378</v>
      </c>
      <c r="AE495" s="374" t="s">
        <v>1378</v>
      </c>
      <c r="AF495" s="374" t="s">
        <v>1378</v>
      </c>
      <c r="AG495" s="373" t="s">
        <v>3312</v>
      </c>
      <c r="AH495" s="460" t="s">
        <v>2777</v>
      </c>
      <c r="AI495" s="460" t="s">
        <v>3893</v>
      </c>
      <c r="AJ495" s="675" t="s">
        <v>924</v>
      </c>
      <c r="AK495" s="364">
        <v>44217</v>
      </c>
      <c r="AL495" s="676" t="s">
        <v>1090</v>
      </c>
      <c r="AM495" s="690"/>
      <c r="AN495" s="691"/>
      <c r="AO495" s="691"/>
      <c r="AP495" s="678" t="s">
        <v>1402</v>
      </c>
    </row>
    <row r="496" spans="2:42" s="366" customFormat="1" ht="272.25" x14ac:dyDescent="0.2">
      <c r="B496" s="365" t="s">
        <v>3217</v>
      </c>
      <c r="C496" s="721" t="s">
        <v>3265</v>
      </c>
      <c r="D496" s="688">
        <v>44109</v>
      </c>
      <c r="E496" s="722" t="s">
        <v>1528</v>
      </c>
      <c r="F496" s="381" t="s">
        <v>3291</v>
      </c>
      <c r="G496" s="381" t="s">
        <v>3034</v>
      </c>
      <c r="H496" s="381" t="s">
        <v>3035</v>
      </c>
      <c r="I496" s="381" t="s">
        <v>3036</v>
      </c>
      <c r="J496" s="381" t="s">
        <v>3037</v>
      </c>
      <c r="K496" s="723">
        <v>2</v>
      </c>
      <c r="L496" s="724">
        <v>44166</v>
      </c>
      <c r="M496" s="724">
        <v>44531</v>
      </c>
      <c r="N496" s="370">
        <f>(M496-L496)/7</f>
        <v>52.142857142857146</v>
      </c>
      <c r="O496" s="728" t="s">
        <v>56</v>
      </c>
      <c r="P496" s="729"/>
      <c r="Q496" s="375">
        <v>0</v>
      </c>
      <c r="R496" s="373" t="s">
        <v>3918</v>
      </c>
      <c r="S496" s="462">
        <f t="shared" si="13"/>
        <v>150</v>
      </c>
      <c r="T496" s="374" t="s">
        <v>1378</v>
      </c>
      <c r="U496" s="374" t="s">
        <v>1378</v>
      </c>
      <c r="V496" s="374" t="s">
        <v>1378</v>
      </c>
      <c r="W496" s="374" t="s">
        <v>1378</v>
      </c>
      <c r="X496" s="374" t="s">
        <v>1378</v>
      </c>
      <c r="Y496" s="374" t="s">
        <v>1378</v>
      </c>
      <c r="Z496" s="374" t="s">
        <v>1378</v>
      </c>
      <c r="AA496" s="374" t="s">
        <v>1378</v>
      </c>
      <c r="AB496" s="374" t="s">
        <v>1378</v>
      </c>
      <c r="AC496" s="374" t="s">
        <v>1378</v>
      </c>
      <c r="AD496" s="374" t="s">
        <v>1378</v>
      </c>
      <c r="AE496" s="374" t="s">
        <v>1378</v>
      </c>
      <c r="AF496" s="374" t="s">
        <v>1378</v>
      </c>
      <c r="AG496" s="373" t="s">
        <v>3312</v>
      </c>
      <c r="AH496" s="460" t="s">
        <v>2777</v>
      </c>
      <c r="AI496" s="460" t="s">
        <v>3893</v>
      </c>
      <c r="AJ496" s="675" t="s">
        <v>924</v>
      </c>
      <c r="AK496" s="364">
        <v>44217</v>
      </c>
      <c r="AL496" s="676" t="s">
        <v>1090</v>
      </c>
      <c r="AM496" s="690"/>
      <c r="AN496" s="691"/>
      <c r="AO496" s="691"/>
      <c r="AP496" s="678" t="s">
        <v>1402</v>
      </c>
    </row>
    <row r="497" spans="2:42" s="366" customFormat="1" ht="272.25" x14ac:dyDescent="0.2">
      <c r="B497" s="365" t="s">
        <v>3218</v>
      </c>
      <c r="C497" s="721" t="s">
        <v>3265</v>
      </c>
      <c r="D497" s="688">
        <v>44109</v>
      </c>
      <c r="E497" s="722" t="s">
        <v>1528</v>
      </c>
      <c r="F497" s="381" t="s">
        <v>3291</v>
      </c>
      <c r="G497" s="381" t="s">
        <v>3034</v>
      </c>
      <c r="H497" s="381" t="s">
        <v>3038</v>
      </c>
      <c r="I497" s="381" t="s">
        <v>3039</v>
      </c>
      <c r="J497" s="381" t="s">
        <v>3033</v>
      </c>
      <c r="K497" s="723">
        <v>2</v>
      </c>
      <c r="L497" s="724">
        <v>44166</v>
      </c>
      <c r="M497" s="724">
        <v>44531</v>
      </c>
      <c r="N497" s="370">
        <f>(M497-L497)/7</f>
        <v>52.142857142857146</v>
      </c>
      <c r="O497" s="728" t="s">
        <v>56</v>
      </c>
      <c r="P497" s="729"/>
      <c r="Q497" s="375">
        <v>1</v>
      </c>
      <c r="R497" s="5" t="s">
        <v>3919</v>
      </c>
      <c r="S497" s="462">
        <f t="shared" si="13"/>
        <v>167</v>
      </c>
      <c r="T497" s="374" t="s">
        <v>1378</v>
      </c>
      <c r="U497" s="374" t="s">
        <v>1378</v>
      </c>
      <c r="V497" s="374" t="s">
        <v>1378</v>
      </c>
      <c r="W497" s="374" t="s">
        <v>1378</v>
      </c>
      <c r="X497" s="374" t="s">
        <v>1378</v>
      </c>
      <c r="Y497" s="374" t="s">
        <v>1378</v>
      </c>
      <c r="Z497" s="374" t="s">
        <v>1378</v>
      </c>
      <c r="AA497" s="374" t="s">
        <v>1378</v>
      </c>
      <c r="AB497" s="374" t="s">
        <v>1378</v>
      </c>
      <c r="AC497" s="374" t="s">
        <v>1378</v>
      </c>
      <c r="AD497" s="374" t="s">
        <v>1378</v>
      </c>
      <c r="AE497" s="374" t="s">
        <v>1378</v>
      </c>
      <c r="AF497" s="374" t="s">
        <v>1378</v>
      </c>
      <c r="AG497" s="373" t="s">
        <v>3312</v>
      </c>
      <c r="AH497" s="460" t="s">
        <v>3841</v>
      </c>
      <c r="AI497" s="460" t="s">
        <v>3934</v>
      </c>
      <c r="AJ497" s="675" t="s">
        <v>924</v>
      </c>
      <c r="AK497" s="364">
        <v>44217</v>
      </c>
      <c r="AL497" s="676" t="s">
        <v>1090</v>
      </c>
      <c r="AM497" s="690"/>
      <c r="AN497" s="691"/>
      <c r="AO497" s="691"/>
      <c r="AP497" s="678" t="s">
        <v>1402</v>
      </c>
    </row>
    <row r="498" spans="2:42" s="366" customFormat="1" ht="409.5" x14ac:dyDescent="0.2">
      <c r="B498" s="365" t="s">
        <v>3219</v>
      </c>
      <c r="C498" s="721" t="s">
        <v>3265</v>
      </c>
      <c r="D498" s="688">
        <v>44109</v>
      </c>
      <c r="E498" s="722" t="s">
        <v>1529</v>
      </c>
      <c r="F498" s="381" t="s">
        <v>3292</v>
      </c>
      <c r="G498" s="381" t="s">
        <v>3293</v>
      </c>
      <c r="H498" s="381" t="s">
        <v>3040</v>
      </c>
      <c r="I498" s="381" t="s">
        <v>3041</v>
      </c>
      <c r="J498" s="381" t="s">
        <v>3042</v>
      </c>
      <c r="K498" s="726">
        <v>17</v>
      </c>
      <c r="L498" s="724">
        <v>44197</v>
      </c>
      <c r="M498" s="724">
        <v>44377</v>
      </c>
      <c r="N498" s="370">
        <f t="shared" si="14"/>
        <v>25.714285714285715</v>
      </c>
      <c r="O498" s="728" t="s">
        <v>3266</v>
      </c>
      <c r="P498" s="729" t="s">
        <v>3267</v>
      </c>
      <c r="Q498" s="375">
        <v>0</v>
      </c>
      <c r="R498" s="5" t="s">
        <v>4080</v>
      </c>
      <c r="S498" s="462">
        <f t="shared" si="13"/>
        <v>187</v>
      </c>
      <c r="T498" s="374" t="s">
        <v>1378</v>
      </c>
      <c r="U498" s="374" t="s">
        <v>1378</v>
      </c>
      <c r="V498" s="374" t="s">
        <v>1378</v>
      </c>
      <c r="W498" s="374" t="s">
        <v>1378</v>
      </c>
      <c r="X498" s="374" t="s">
        <v>1378</v>
      </c>
      <c r="Y498" s="374" t="s">
        <v>1378</v>
      </c>
      <c r="Z498" s="374" t="s">
        <v>1378</v>
      </c>
      <c r="AA498" s="374" t="s">
        <v>1378</v>
      </c>
      <c r="AB498" s="374" t="s">
        <v>1378</v>
      </c>
      <c r="AC498" s="374" t="s">
        <v>1378</v>
      </c>
      <c r="AD498" s="374" t="s">
        <v>1378</v>
      </c>
      <c r="AE498" s="374" t="s">
        <v>1378</v>
      </c>
      <c r="AF498" s="374" t="s">
        <v>1378</v>
      </c>
      <c r="AG498" s="373" t="s">
        <v>3312</v>
      </c>
      <c r="AH498" s="381" t="s">
        <v>3997</v>
      </c>
      <c r="AI498" s="460" t="s">
        <v>4052</v>
      </c>
      <c r="AJ498" s="675" t="s">
        <v>924</v>
      </c>
      <c r="AK498" s="688">
        <v>44218</v>
      </c>
      <c r="AL498" s="676" t="s">
        <v>1090</v>
      </c>
      <c r="AM498" s="690"/>
      <c r="AN498" s="691"/>
      <c r="AO498" s="691"/>
      <c r="AP498" s="678" t="s">
        <v>1402</v>
      </c>
    </row>
    <row r="499" spans="2:42" s="366" customFormat="1" ht="118.5" customHeight="1" x14ac:dyDescent="0.2">
      <c r="B499" s="365" t="s">
        <v>3220</v>
      </c>
      <c r="C499" s="721" t="s">
        <v>3265</v>
      </c>
      <c r="D499" s="688">
        <v>44109</v>
      </c>
      <c r="E499" s="722" t="s">
        <v>1529</v>
      </c>
      <c r="F499" s="381" t="s">
        <v>3292</v>
      </c>
      <c r="G499" s="381" t="s">
        <v>3293</v>
      </c>
      <c r="H499" s="381" t="s">
        <v>3043</v>
      </c>
      <c r="I499" s="381" t="s">
        <v>3044</v>
      </c>
      <c r="J499" s="381" t="s">
        <v>3045</v>
      </c>
      <c r="K499" s="727">
        <v>1</v>
      </c>
      <c r="L499" s="724">
        <v>44197</v>
      </c>
      <c r="M499" s="724">
        <v>44561</v>
      </c>
      <c r="N499" s="370">
        <f t="shared" si="14"/>
        <v>52</v>
      </c>
      <c r="O499" s="728" t="s">
        <v>3266</v>
      </c>
      <c r="P499" s="729" t="s">
        <v>3267</v>
      </c>
      <c r="Q499" s="375">
        <v>0</v>
      </c>
      <c r="R499" s="5" t="s">
        <v>4081</v>
      </c>
      <c r="S499" s="462">
        <f t="shared" si="13"/>
        <v>144</v>
      </c>
      <c r="T499" s="374" t="s">
        <v>1378</v>
      </c>
      <c r="U499" s="374" t="s">
        <v>1378</v>
      </c>
      <c r="V499" s="374" t="s">
        <v>1378</v>
      </c>
      <c r="W499" s="374" t="s">
        <v>1378</v>
      </c>
      <c r="X499" s="374" t="s">
        <v>1378</v>
      </c>
      <c r="Y499" s="374" t="s">
        <v>1378</v>
      </c>
      <c r="Z499" s="374" t="s">
        <v>1378</v>
      </c>
      <c r="AA499" s="374" t="s">
        <v>1378</v>
      </c>
      <c r="AB499" s="374" t="s">
        <v>1378</v>
      </c>
      <c r="AC499" s="374" t="s">
        <v>1378</v>
      </c>
      <c r="AD499" s="374" t="s">
        <v>1378</v>
      </c>
      <c r="AE499" s="374" t="s">
        <v>1378</v>
      </c>
      <c r="AF499" s="374" t="s">
        <v>1378</v>
      </c>
      <c r="AG499" s="373" t="s">
        <v>3312</v>
      </c>
      <c r="AH499" s="381" t="s">
        <v>3998</v>
      </c>
      <c r="AI499" s="460" t="s">
        <v>4053</v>
      </c>
      <c r="AJ499" s="675" t="s">
        <v>924</v>
      </c>
      <c r="AK499" s="688">
        <v>44218</v>
      </c>
      <c r="AL499" s="676" t="s">
        <v>1090</v>
      </c>
      <c r="AM499" s="690"/>
      <c r="AN499" s="691"/>
      <c r="AO499" s="691"/>
      <c r="AP499" s="678" t="s">
        <v>1402</v>
      </c>
    </row>
    <row r="500" spans="2:42" s="366" customFormat="1" ht="127.5" customHeight="1" x14ac:dyDescent="0.2">
      <c r="B500" s="365" t="s">
        <v>3221</v>
      </c>
      <c r="C500" s="721" t="s">
        <v>3265</v>
      </c>
      <c r="D500" s="688">
        <v>44109</v>
      </c>
      <c r="E500" s="722" t="s">
        <v>1529</v>
      </c>
      <c r="F500" s="381" t="s">
        <v>3292</v>
      </c>
      <c r="G500" s="381" t="s">
        <v>3294</v>
      </c>
      <c r="H500" s="381" t="s">
        <v>3046</v>
      </c>
      <c r="I500" s="381" t="s">
        <v>3047</v>
      </c>
      <c r="J500" s="381" t="s">
        <v>3048</v>
      </c>
      <c r="K500" s="723">
        <v>1</v>
      </c>
      <c r="L500" s="724">
        <v>44197</v>
      </c>
      <c r="M500" s="724">
        <v>44561</v>
      </c>
      <c r="N500" s="370">
        <f t="shared" si="14"/>
        <v>52</v>
      </c>
      <c r="O500" s="728" t="s">
        <v>3266</v>
      </c>
      <c r="P500" s="729" t="s">
        <v>3267</v>
      </c>
      <c r="Q500" s="375">
        <v>0</v>
      </c>
      <c r="R500" s="5" t="s">
        <v>4082</v>
      </c>
      <c r="S500" s="462">
        <f t="shared" si="13"/>
        <v>143</v>
      </c>
      <c r="T500" s="374" t="s">
        <v>1378</v>
      </c>
      <c r="U500" s="374" t="s">
        <v>1378</v>
      </c>
      <c r="V500" s="374" t="s">
        <v>1378</v>
      </c>
      <c r="W500" s="374" t="s">
        <v>1378</v>
      </c>
      <c r="X500" s="374" t="s">
        <v>1378</v>
      </c>
      <c r="Y500" s="374" t="s">
        <v>1378</v>
      </c>
      <c r="Z500" s="374" t="s">
        <v>1378</v>
      </c>
      <c r="AA500" s="374" t="s">
        <v>1378</v>
      </c>
      <c r="AB500" s="374" t="s">
        <v>1378</v>
      </c>
      <c r="AC500" s="374" t="s">
        <v>1378</v>
      </c>
      <c r="AD500" s="374" t="s">
        <v>1378</v>
      </c>
      <c r="AE500" s="374" t="s">
        <v>1378</v>
      </c>
      <c r="AF500" s="374" t="s">
        <v>1378</v>
      </c>
      <c r="AG500" s="373" t="s">
        <v>3312</v>
      </c>
      <c r="AH500" s="381" t="s">
        <v>3999</v>
      </c>
      <c r="AI500" s="460" t="s">
        <v>4054</v>
      </c>
      <c r="AJ500" s="675" t="s">
        <v>924</v>
      </c>
      <c r="AK500" s="688">
        <v>44218</v>
      </c>
      <c r="AL500" s="676" t="s">
        <v>1090</v>
      </c>
      <c r="AM500" s="690"/>
      <c r="AN500" s="691"/>
      <c r="AO500" s="691"/>
      <c r="AP500" s="678" t="s">
        <v>1402</v>
      </c>
    </row>
    <row r="501" spans="2:42" s="366" customFormat="1" ht="129" customHeight="1" x14ac:dyDescent="0.2">
      <c r="B501" s="365" t="s">
        <v>3222</v>
      </c>
      <c r="C501" s="721" t="s">
        <v>3265</v>
      </c>
      <c r="D501" s="688">
        <v>44109</v>
      </c>
      <c r="E501" s="722" t="s">
        <v>1529</v>
      </c>
      <c r="F501" s="381" t="s">
        <v>3292</v>
      </c>
      <c r="G501" s="381" t="s">
        <v>3295</v>
      </c>
      <c r="H501" s="381" t="s">
        <v>3049</v>
      </c>
      <c r="I501" s="381" t="s">
        <v>3050</v>
      </c>
      <c r="J501" s="381" t="s">
        <v>3051</v>
      </c>
      <c r="K501" s="723">
        <v>1</v>
      </c>
      <c r="L501" s="724">
        <v>44197</v>
      </c>
      <c r="M501" s="724">
        <v>44561</v>
      </c>
      <c r="N501" s="370">
        <f t="shared" si="14"/>
        <v>52</v>
      </c>
      <c r="O501" s="728" t="s">
        <v>3266</v>
      </c>
      <c r="P501" s="729" t="s">
        <v>3267</v>
      </c>
      <c r="Q501" s="375">
        <v>0</v>
      </c>
      <c r="R501" s="5" t="s">
        <v>4083</v>
      </c>
      <c r="S501" s="462">
        <f t="shared" si="13"/>
        <v>143</v>
      </c>
      <c r="T501" s="374" t="s">
        <v>1378</v>
      </c>
      <c r="U501" s="374" t="s">
        <v>1378</v>
      </c>
      <c r="V501" s="374" t="s">
        <v>1378</v>
      </c>
      <c r="W501" s="374" t="s">
        <v>1378</v>
      </c>
      <c r="X501" s="374" t="s">
        <v>1378</v>
      </c>
      <c r="Y501" s="374" t="s">
        <v>1378</v>
      </c>
      <c r="Z501" s="374" t="s">
        <v>1378</v>
      </c>
      <c r="AA501" s="374" t="s">
        <v>1378</v>
      </c>
      <c r="AB501" s="374" t="s">
        <v>1378</v>
      </c>
      <c r="AC501" s="374" t="s">
        <v>1378</v>
      </c>
      <c r="AD501" s="374" t="s">
        <v>1378</v>
      </c>
      <c r="AE501" s="374" t="s">
        <v>1378</v>
      </c>
      <c r="AF501" s="374" t="s">
        <v>1378</v>
      </c>
      <c r="AG501" s="373" t="s">
        <v>3312</v>
      </c>
      <c r="AH501" s="381" t="s">
        <v>4000</v>
      </c>
      <c r="AI501" s="460" t="s">
        <v>4055</v>
      </c>
      <c r="AJ501" s="675" t="s">
        <v>924</v>
      </c>
      <c r="AK501" s="688">
        <v>44218</v>
      </c>
      <c r="AL501" s="676" t="s">
        <v>1090</v>
      </c>
      <c r="AM501" s="690"/>
      <c r="AN501" s="691"/>
      <c r="AO501" s="691"/>
      <c r="AP501" s="678" t="s">
        <v>1402</v>
      </c>
    </row>
    <row r="502" spans="2:42" s="366" customFormat="1" ht="75.75" customHeight="1" x14ac:dyDescent="0.2">
      <c r="B502" s="365" t="s">
        <v>3223</v>
      </c>
      <c r="C502" s="721" t="s">
        <v>3265</v>
      </c>
      <c r="D502" s="688">
        <v>44109</v>
      </c>
      <c r="E502" s="722" t="s">
        <v>1530</v>
      </c>
      <c r="F502" s="381" t="s">
        <v>3296</v>
      </c>
      <c r="G502" s="381" t="s">
        <v>3052</v>
      </c>
      <c r="H502" s="381" t="s">
        <v>3053</v>
      </c>
      <c r="I502" s="381" t="s">
        <v>3054</v>
      </c>
      <c r="J502" s="381" t="s">
        <v>3055</v>
      </c>
      <c r="K502" s="723">
        <v>1</v>
      </c>
      <c r="L502" s="724">
        <v>44197</v>
      </c>
      <c r="M502" s="724">
        <v>44285</v>
      </c>
      <c r="N502" s="370">
        <f t="shared" si="14"/>
        <v>12.571428571428571</v>
      </c>
      <c r="O502" s="728" t="s">
        <v>3266</v>
      </c>
      <c r="P502" s="729"/>
      <c r="Q502" s="375">
        <v>0</v>
      </c>
      <c r="R502" s="373" t="s">
        <v>4056</v>
      </c>
      <c r="S502" s="462">
        <f t="shared" si="13"/>
        <v>144</v>
      </c>
      <c r="T502" s="374" t="s">
        <v>1378</v>
      </c>
      <c r="U502" s="374" t="s">
        <v>1378</v>
      </c>
      <c r="V502" s="374" t="s">
        <v>1378</v>
      </c>
      <c r="W502" s="374" t="s">
        <v>1378</v>
      </c>
      <c r="X502" s="374" t="s">
        <v>1378</v>
      </c>
      <c r="Y502" s="374" t="s">
        <v>1378</v>
      </c>
      <c r="Z502" s="374" t="s">
        <v>1378</v>
      </c>
      <c r="AA502" s="374" t="s">
        <v>1378</v>
      </c>
      <c r="AB502" s="374" t="s">
        <v>1378</v>
      </c>
      <c r="AC502" s="374" t="s">
        <v>1378</v>
      </c>
      <c r="AD502" s="374" t="s">
        <v>1378</v>
      </c>
      <c r="AE502" s="374" t="s">
        <v>1378</v>
      </c>
      <c r="AF502" s="374" t="s">
        <v>1378</v>
      </c>
      <c r="AG502" s="373" t="s">
        <v>3312</v>
      </c>
      <c r="AH502" s="381" t="s">
        <v>4001</v>
      </c>
      <c r="AI502" s="460" t="s">
        <v>4056</v>
      </c>
      <c r="AJ502" s="675" t="s">
        <v>924</v>
      </c>
      <c r="AK502" s="688">
        <v>44218</v>
      </c>
      <c r="AL502" s="676" t="s">
        <v>1090</v>
      </c>
      <c r="AM502" s="690"/>
      <c r="AN502" s="691"/>
      <c r="AO502" s="691"/>
      <c r="AP502" s="678" t="s">
        <v>1402</v>
      </c>
    </row>
    <row r="503" spans="2:42" s="366" customFormat="1" ht="129.75" customHeight="1" x14ac:dyDescent="0.2">
      <c r="B503" s="365" t="s">
        <v>3224</v>
      </c>
      <c r="C503" s="721" t="s">
        <v>3265</v>
      </c>
      <c r="D503" s="688">
        <v>44109</v>
      </c>
      <c r="E503" s="722" t="s">
        <v>1531</v>
      </c>
      <c r="F503" s="381" t="s">
        <v>3297</v>
      </c>
      <c r="G503" s="381" t="s">
        <v>3298</v>
      </c>
      <c r="H503" s="381" t="s">
        <v>3056</v>
      </c>
      <c r="I503" s="381" t="s">
        <v>3057</v>
      </c>
      <c r="J503" s="381" t="s">
        <v>3058</v>
      </c>
      <c r="K503" s="723">
        <v>1</v>
      </c>
      <c r="L503" s="724">
        <v>44197</v>
      </c>
      <c r="M503" s="724">
        <v>44316</v>
      </c>
      <c r="N503" s="370">
        <f t="shared" si="14"/>
        <v>17</v>
      </c>
      <c r="O503" s="728" t="s">
        <v>149</v>
      </c>
      <c r="P503" s="729"/>
      <c r="Q503" s="375">
        <v>0</v>
      </c>
      <c r="R503" s="373" t="s">
        <v>4057</v>
      </c>
      <c r="S503" s="462">
        <f t="shared" si="13"/>
        <v>145</v>
      </c>
      <c r="T503" s="374" t="s">
        <v>1378</v>
      </c>
      <c r="U503" s="374" t="s">
        <v>1378</v>
      </c>
      <c r="V503" s="374" t="s">
        <v>1378</v>
      </c>
      <c r="W503" s="374" t="s">
        <v>1378</v>
      </c>
      <c r="X503" s="374" t="s">
        <v>1378</v>
      </c>
      <c r="Y503" s="374" t="s">
        <v>1378</v>
      </c>
      <c r="Z503" s="374" t="s">
        <v>1378</v>
      </c>
      <c r="AA503" s="374" t="s">
        <v>1378</v>
      </c>
      <c r="AB503" s="374" t="s">
        <v>1378</v>
      </c>
      <c r="AC503" s="374" t="s">
        <v>1378</v>
      </c>
      <c r="AD503" s="374" t="s">
        <v>1378</v>
      </c>
      <c r="AE503" s="374" t="s">
        <v>1378</v>
      </c>
      <c r="AF503" s="374" t="s">
        <v>1378</v>
      </c>
      <c r="AG503" s="373" t="s">
        <v>3312</v>
      </c>
      <c r="AH503" s="460" t="s">
        <v>4002</v>
      </c>
      <c r="AI503" s="460" t="s">
        <v>4057</v>
      </c>
      <c r="AJ503" s="675" t="s">
        <v>924</v>
      </c>
      <c r="AK503" s="688">
        <v>44218</v>
      </c>
      <c r="AL503" s="676" t="s">
        <v>1090</v>
      </c>
      <c r="AM503" s="690"/>
      <c r="AN503" s="691"/>
      <c r="AO503" s="691"/>
      <c r="AP503" s="678" t="s">
        <v>1402</v>
      </c>
    </row>
    <row r="504" spans="2:42" s="366" customFormat="1" ht="134.25" customHeight="1" x14ac:dyDescent="0.2">
      <c r="B504" s="365" t="s">
        <v>3225</v>
      </c>
      <c r="C504" s="721" t="s">
        <v>3265</v>
      </c>
      <c r="D504" s="688">
        <v>44109</v>
      </c>
      <c r="E504" s="722" t="s">
        <v>1531</v>
      </c>
      <c r="F504" s="381" t="s">
        <v>3297</v>
      </c>
      <c r="G504" s="381" t="s">
        <v>3298</v>
      </c>
      <c r="H504" s="381" t="s">
        <v>3059</v>
      </c>
      <c r="I504" s="381" t="s">
        <v>3060</v>
      </c>
      <c r="J504" s="381" t="s">
        <v>3061</v>
      </c>
      <c r="K504" s="723">
        <v>1</v>
      </c>
      <c r="L504" s="724">
        <v>44197</v>
      </c>
      <c r="M504" s="724">
        <v>44316</v>
      </c>
      <c r="N504" s="370">
        <f t="shared" si="14"/>
        <v>17</v>
      </c>
      <c r="O504" s="728" t="s">
        <v>149</v>
      </c>
      <c r="P504" s="729"/>
      <c r="Q504" s="375">
        <v>0</v>
      </c>
      <c r="R504" s="373" t="s">
        <v>4057</v>
      </c>
      <c r="S504" s="462">
        <f t="shared" si="13"/>
        <v>145</v>
      </c>
      <c r="T504" s="374" t="s">
        <v>1378</v>
      </c>
      <c r="U504" s="374" t="s">
        <v>1378</v>
      </c>
      <c r="V504" s="374" t="s">
        <v>1378</v>
      </c>
      <c r="W504" s="374" t="s">
        <v>1378</v>
      </c>
      <c r="X504" s="374" t="s">
        <v>1378</v>
      </c>
      <c r="Y504" s="374" t="s">
        <v>1378</v>
      </c>
      <c r="Z504" s="374" t="s">
        <v>1378</v>
      </c>
      <c r="AA504" s="374" t="s">
        <v>1378</v>
      </c>
      <c r="AB504" s="374" t="s">
        <v>1378</v>
      </c>
      <c r="AC504" s="374" t="s">
        <v>1378</v>
      </c>
      <c r="AD504" s="374" t="s">
        <v>1378</v>
      </c>
      <c r="AE504" s="374" t="s">
        <v>1378</v>
      </c>
      <c r="AF504" s="374" t="s">
        <v>1378</v>
      </c>
      <c r="AG504" s="373" t="s">
        <v>3312</v>
      </c>
      <c r="AH504" s="460" t="s">
        <v>4003</v>
      </c>
      <c r="AI504" s="460" t="s">
        <v>4057</v>
      </c>
      <c r="AJ504" s="675" t="s">
        <v>924</v>
      </c>
      <c r="AK504" s="688">
        <v>44218</v>
      </c>
      <c r="AL504" s="676" t="s">
        <v>1090</v>
      </c>
      <c r="AM504" s="690"/>
      <c r="AN504" s="691"/>
      <c r="AO504" s="691"/>
      <c r="AP504" s="678" t="s">
        <v>1402</v>
      </c>
    </row>
    <row r="505" spans="2:42" s="366" customFormat="1" ht="130.5" customHeight="1" x14ac:dyDescent="0.2">
      <c r="B505" s="365" t="s">
        <v>3226</v>
      </c>
      <c r="C505" s="721" t="s">
        <v>3265</v>
      </c>
      <c r="D505" s="688">
        <v>44109</v>
      </c>
      <c r="E505" s="722" t="s">
        <v>1531</v>
      </c>
      <c r="F505" s="381" t="s">
        <v>3297</v>
      </c>
      <c r="G505" s="381" t="s">
        <v>3298</v>
      </c>
      <c r="H505" s="381" t="s">
        <v>3062</v>
      </c>
      <c r="I505" s="381" t="s">
        <v>3063</v>
      </c>
      <c r="J505" s="381" t="s">
        <v>3064</v>
      </c>
      <c r="K505" s="723">
        <v>1</v>
      </c>
      <c r="L505" s="724">
        <v>44197</v>
      </c>
      <c r="M505" s="724">
        <v>44346</v>
      </c>
      <c r="N505" s="370">
        <f t="shared" si="14"/>
        <v>21.285714285714285</v>
      </c>
      <c r="O505" s="728" t="s">
        <v>149</v>
      </c>
      <c r="P505" s="729"/>
      <c r="Q505" s="375">
        <v>0</v>
      </c>
      <c r="R505" s="373" t="s">
        <v>4058</v>
      </c>
      <c r="S505" s="462">
        <f t="shared" si="13"/>
        <v>145</v>
      </c>
      <c r="T505" s="374" t="s">
        <v>1378</v>
      </c>
      <c r="U505" s="374" t="s">
        <v>1378</v>
      </c>
      <c r="V505" s="374" t="s">
        <v>1378</v>
      </c>
      <c r="W505" s="374" t="s">
        <v>1378</v>
      </c>
      <c r="X505" s="374" t="s">
        <v>1378</v>
      </c>
      <c r="Y505" s="374" t="s">
        <v>1378</v>
      </c>
      <c r="Z505" s="374" t="s">
        <v>1378</v>
      </c>
      <c r="AA505" s="374" t="s">
        <v>1378</v>
      </c>
      <c r="AB505" s="374" t="s">
        <v>1378</v>
      </c>
      <c r="AC505" s="374" t="s">
        <v>1378</v>
      </c>
      <c r="AD505" s="374" t="s">
        <v>1378</v>
      </c>
      <c r="AE505" s="374" t="s">
        <v>1378</v>
      </c>
      <c r="AF505" s="374" t="s">
        <v>1378</v>
      </c>
      <c r="AG505" s="373" t="s">
        <v>3312</v>
      </c>
      <c r="AH505" s="460" t="s">
        <v>4004</v>
      </c>
      <c r="AI505" s="460" t="s">
        <v>4058</v>
      </c>
      <c r="AJ505" s="675" t="s">
        <v>924</v>
      </c>
      <c r="AK505" s="688">
        <v>44218</v>
      </c>
      <c r="AL505" s="676" t="s">
        <v>1090</v>
      </c>
      <c r="AM505" s="690"/>
      <c r="AN505" s="691"/>
      <c r="AO505" s="691"/>
      <c r="AP505" s="678" t="s">
        <v>1402</v>
      </c>
    </row>
    <row r="506" spans="2:42" s="366" customFormat="1" ht="135.75" customHeight="1" x14ac:dyDescent="0.2">
      <c r="B506" s="365" t="s">
        <v>3227</v>
      </c>
      <c r="C506" s="721" t="s">
        <v>3265</v>
      </c>
      <c r="D506" s="688">
        <v>44109</v>
      </c>
      <c r="E506" s="722" t="s">
        <v>1531</v>
      </c>
      <c r="F506" s="381" t="s">
        <v>3297</v>
      </c>
      <c r="G506" s="381" t="s">
        <v>3298</v>
      </c>
      <c r="H506" s="381" t="s">
        <v>3065</v>
      </c>
      <c r="I506" s="381" t="s">
        <v>3066</v>
      </c>
      <c r="J506" s="381" t="s">
        <v>3067</v>
      </c>
      <c r="K506" s="723">
        <v>1</v>
      </c>
      <c r="L506" s="724">
        <v>44197</v>
      </c>
      <c r="M506" s="724">
        <v>44560</v>
      </c>
      <c r="N506" s="370">
        <f t="shared" si="14"/>
        <v>51.857142857142854</v>
      </c>
      <c r="O506" s="728" t="s">
        <v>149</v>
      </c>
      <c r="P506" s="729"/>
      <c r="Q506" s="375">
        <v>0</v>
      </c>
      <c r="R506" s="373" t="s">
        <v>4059</v>
      </c>
      <c r="S506" s="462">
        <f t="shared" si="13"/>
        <v>145</v>
      </c>
      <c r="T506" s="374" t="s">
        <v>1378</v>
      </c>
      <c r="U506" s="374" t="s">
        <v>1378</v>
      </c>
      <c r="V506" s="374" t="s">
        <v>1378</v>
      </c>
      <c r="W506" s="374" t="s">
        <v>1378</v>
      </c>
      <c r="X506" s="374" t="s">
        <v>1378</v>
      </c>
      <c r="Y506" s="374" t="s">
        <v>1378</v>
      </c>
      <c r="Z506" s="374" t="s">
        <v>1378</v>
      </c>
      <c r="AA506" s="374" t="s">
        <v>1378</v>
      </c>
      <c r="AB506" s="374" t="s">
        <v>1378</v>
      </c>
      <c r="AC506" s="374" t="s">
        <v>1378</v>
      </c>
      <c r="AD506" s="374" t="s">
        <v>1378</v>
      </c>
      <c r="AE506" s="374" t="s">
        <v>1378</v>
      </c>
      <c r="AF506" s="374" t="s">
        <v>1378</v>
      </c>
      <c r="AG506" s="373" t="s">
        <v>3312</v>
      </c>
      <c r="AH506" s="460" t="s">
        <v>4004</v>
      </c>
      <c r="AI506" s="460" t="s">
        <v>4059</v>
      </c>
      <c r="AJ506" s="675" t="s">
        <v>924</v>
      </c>
      <c r="AK506" s="688">
        <v>44218</v>
      </c>
      <c r="AL506" s="676" t="s">
        <v>1090</v>
      </c>
      <c r="AM506" s="690"/>
      <c r="AN506" s="691"/>
      <c r="AO506" s="691"/>
      <c r="AP506" s="678" t="s">
        <v>1402</v>
      </c>
    </row>
    <row r="507" spans="2:42" s="366" customFormat="1" ht="129.75" customHeight="1" x14ac:dyDescent="0.2">
      <c r="B507" s="365" t="s">
        <v>3228</v>
      </c>
      <c r="C507" s="721" t="s">
        <v>3265</v>
      </c>
      <c r="D507" s="688">
        <v>44109</v>
      </c>
      <c r="E507" s="722" t="s">
        <v>1531</v>
      </c>
      <c r="F507" s="381" t="s">
        <v>3297</v>
      </c>
      <c r="G507" s="381" t="s">
        <v>3298</v>
      </c>
      <c r="H507" s="381" t="s">
        <v>3043</v>
      </c>
      <c r="I507" s="381" t="s">
        <v>3068</v>
      </c>
      <c r="J507" s="381" t="s">
        <v>3045</v>
      </c>
      <c r="K507" s="727">
        <v>1</v>
      </c>
      <c r="L507" s="724">
        <v>44197</v>
      </c>
      <c r="M507" s="724">
        <v>44561</v>
      </c>
      <c r="N507" s="370">
        <f t="shared" si="14"/>
        <v>52</v>
      </c>
      <c r="O507" s="728" t="s">
        <v>149</v>
      </c>
      <c r="P507" s="729"/>
      <c r="Q507" s="375">
        <v>0</v>
      </c>
      <c r="R507" s="373" t="s">
        <v>4059</v>
      </c>
      <c r="S507" s="462">
        <f t="shared" si="13"/>
        <v>145</v>
      </c>
      <c r="T507" s="374" t="s">
        <v>1378</v>
      </c>
      <c r="U507" s="374" t="s">
        <v>1378</v>
      </c>
      <c r="V507" s="374" t="s">
        <v>1378</v>
      </c>
      <c r="W507" s="374" t="s">
        <v>1378</v>
      </c>
      <c r="X507" s="374" t="s">
        <v>1378</v>
      </c>
      <c r="Y507" s="374" t="s">
        <v>1378</v>
      </c>
      <c r="Z507" s="374" t="s">
        <v>1378</v>
      </c>
      <c r="AA507" s="374" t="s">
        <v>1378</v>
      </c>
      <c r="AB507" s="374" t="s">
        <v>1378</v>
      </c>
      <c r="AC507" s="374" t="s">
        <v>1378</v>
      </c>
      <c r="AD507" s="374" t="s">
        <v>1378</v>
      </c>
      <c r="AE507" s="374" t="s">
        <v>1378</v>
      </c>
      <c r="AF507" s="374" t="s">
        <v>1378</v>
      </c>
      <c r="AG507" s="373" t="s">
        <v>3312</v>
      </c>
      <c r="AH507" s="460" t="s">
        <v>4004</v>
      </c>
      <c r="AI507" s="460" t="s">
        <v>4059</v>
      </c>
      <c r="AJ507" s="675" t="s">
        <v>924</v>
      </c>
      <c r="AK507" s="688">
        <v>44218</v>
      </c>
      <c r="AL507" s="676" t="s">
        <v>1090</v>
      </c>
      <c r="AM507" s="690"/>
      <c r="AN507" s="691"/>
      <c r="AO507" s="691"/>
      <c r="AP507" s="678" t="s">
        <v>1402</v>
      </c>
    </row>
    <row r="508" spans="2:42" s="366" customFormat="1" ht="135.75" customHeight="1" x14ac:dyDescent="0.2">
      <c r="B508" s="365" t="s">
        <v>3229</v>
      </c>
      <c r="C508" s="721" t="s">
        <v>3265</v>
      </c>
      <c r="D508" s="688">
        <v>44109</v>
      </c>
      <c r="E508" s="722" t="s">
        <v>1531</v>
      </c>
      <c r="F508" s="381" t="s">
        <v>3297</v>
      </c>
      <c r="G508" s="381" t="s">
        <v>3298</v>
      </c>
      <c r="H508" s="381" t="s">
        <v>3069</v>
      </c>
      <c r="I508" s="381" t="s">
        <v>3050</v>
      </c>
      <c r="J508" s="381" t="s">
        <v>3070</v>
      </c>
      <c r="K508" s="723">
        <v>1</v>
      </c>
      <c r="L508" s="724">
        <v>44197</v>
      </c>
      <c r="M508" s="724">
        <v>44560</v>
      </c>
      <c r="N508" s="370">
        <f t="shared" si="14"/>
        <v>51.857142857142854</v>
      </c>
      <c r="O508" s="728" t="s">
        <v>149</v>
      </c>
      <c r="P508" s="729"/>
      <c r="Q508" s="375">
        <v>0</v>
      </c>
      <c r="R508" s="373" t="s">
        <v>4059</v>
      </c>
      <c r="S508" s="462">
        <f t="shared" si="13"/>
        <v>145</v>
      </c>
      <c r="T508" s="374" t="s">
        <v>1378</v>
      </c>
      <c r="U508" s="374" t="s">
        <v>1378</v>
      </c>
      <c r="V508" s="374" t="s">
        <v>1378</v>
      </c>
      <c r="W508" s="374" t="s">
        <v>1378</v>
      </c>
      <c r="X508" s="374" t="s">
        <v>1378</v>
      </c>
      <c r="Y508" s="374" t="s">
        <v>1378</v>
      </c>
      <c r="Z508" s="374" t="s">
        <v>1378</v>
      </c>
      <c r="AA508" s="374" t="s">
        <v>1378</v>
      </c>
      <c r="AB508" s="374" t="s">
        <v>1378</v>
      </c>
      <c r="AC508" s="374" t="s">
        <v>1378</v>
      </c>
      <c r="AD508" s="374" t="s">
        <v>1378</v>
      </c>
      <c r="AE508" s="374" t="s">
        <v>1378</v>
      </c>
      <c r="AF508" s="374" t="s">
        <v>1378</v>
      </c>
      <c r="AG508" s="373" t="s">
        <v>3312</v>
      </c>
      <c r="AH508" s="460" t="s">
        <v>4004</v>
      </c>
      <c r="AI508" s="460" t="s">
        <v>4059</v>
      </c>
      <c r="AJ508" s="675" t="s">
        <v>924</v>
      </c>
      <c r="AK508" s="688">
        <v>44218</v>
      </c>
      <c r="AL508" s="676" t="s">
        <v>1090</v>
      </c>
      <c r="AM508" s="690"/>
      <c r="AN508" s="691"/>
      <c r="AO508" s="691"/>
      <c r="AP508" s="678" t="s">
        <v>1402</v>
      </c>
    </row>
    <row r="509" spans="2:42" s="366" customFormat="1" ht="131.25" customHeight="1" x14ac:dyDescent="0.2">
      <c r="B509" s="365" t="s">
        <v>3230</v>
      </c>
      <c r="C509" s="721" t="s">
        <v>3265</v>
      </c>
      <c r="D509" s="688">
        <v>44109</v>
      </c>
      <c r="E509" s="722" t="s">
        <v>1532</v>
      </c>
      <c r="F509" s="381" t="s">
        <v>3299</v>
      </c>
      <c r="G509" s="381" t="s">
        <v>3071</v>
      </c>
      <c r="H509" s="381" t="s">
        <v>3072</v>
      </c>
      <c r="I509" s="381" t="s">
        <v>3073</v>
      </c>
      <c r="J509" s="381" t="s">
        <v>3074</v>
      </c>
      <c r="K509" s="723">
        <v>3</v>
      </c>
      <c r="L509" s="724">
        <v>44197</v>
      </c>
      <c r="M509" s="724">
        <v>44561</v>
      </c>
      <c r="N509" s="370">
        <f t="shared" si="14"/>
        <v>52</v>
      </c>
      <c r="O509" s="728" t="s">
        <v>149</v>
      </c>
      <c r="P509" s="729"/>
      <c r="Q509" s="375">
        <v>0</v>
      </c>
      <c r="R509" s="373" t="s">
        <v>4059</v>
      </c>
      <c r="S509" s="462">
        <f t="shared" si="13"/>
        <v>145</v>
      </c>
      <c r="T509" s="374" t="s">
        <v>1378</v>
      </c>
      <c r="U509" s="374" t="s">
        <v>1378</v>
      </c>
      <c r="V509" s="374" t="s">
        <v>1378</v>
      </c>
      <c r="W509" s="374" t="s">
        <v>1378</v>
      </c>
      <c r="X509" s="374" t="s">
        <v>1378</v>
      </c>
      <c r="Y509" s="374" t="s">
        <v>1378</v>
      </c>
      <c r="Z509" s="374" t="s">
        <v>1378</v>
      </c>
      <c r="AA509" s="374" t="s">
        <v>1378</v>
      </c>
      <c r="AB509" s="374" t="s">
        <v>1378</v>
      </c>
      <c r="AC509" s="374" t="s">
        <v>1378</v>
      </c>
      <c r="AD509" s="374" t="s">
        <v>1378</v>
      </c>
      <c r="AE509" s="374" t="s">
        <v>1378</v>
      </c>
      <c r="AF509" s="374" t="s">
        <v>1378</v>
      </c>
      <c r="AG509" s="373" t="s">
        <v>3312</v>
      </c>
      <c r="AH509" s="460" t="s">
        <v>4004</v>
      </c>
      <c r="AI509" s="460" t="s">
        <v>4059</v>
      </c>
      <c r="AJ509" s="675" t="s">
        <v>924</v>
      </c>
      <c r="AK509" s="688">
        <v>44218</v>
      </c>
      <c r="AL509" s="676" t="s">
        <v>1090</v>
      </c>
      <c r="AM509" s="690"/>
      <c r="AN509" s="691"/>
      <c r="AO509" s="691"/>
      <c r="AP509" s="678" t="s">
        <v>1402</v>
      </c>
    </row>
    <row r="510" spans="2:42" s="366" customFormat="1" ht="137.25" customHeight="1" x14ac:dyDescent="0.2">
      <c r="B510" s="365" t="s">
        <v>3231</v>
      </c>
      <c r="C510" s="721" t="s">
        <v>3265</v>
      </c>
      <c r="D510" s="688">
        <v>44109</v>
      </c>
      <c r="E510" s="722" t="s">
        <v>1532</v>
      </c>
      <c r="F510" s="381" t="s">
        <v>3299</v>
      </c>
      <c r="G510" s="381" t="s">
        <v>3075</v>
      </c>
      <c r="H510" s="381" t="s">
        <v>3076</v>
      </c>
      <c r="I510" s="381" t="s">
        <v>3077</v>
      </c>
      <c r="J510" s="381" t="s">
        <v>3078</v>
      </c>
      <c r="K510" s="723">
        <v>1</v>
      </c>
      <c r="L510" s="724">
        <v>44197</v>
      </c>
      <c r="M510" s="724">
        <v>44377</v>
      </c>
      <c r="N510" s="370">
        <f t="shared" si="14"/>
        <v>25.714285714285715</v>
      </c>
      <c r="O510" s="728" t="s">
        <v>149</v>
      </c>
      <c r="P510" s="729"/>
      <c r="Q510" s="375">
        <v>0</v>
      </c>
      <c r="R510" s="373" t="s">
        <v>4060</v>
      </c>
      <c r="S510" s="462">
        <f t="shared" si="13"/>
        <v>145</v>
      </c>
      <c r="T510" s="374" t="s">
        <v>1378</v>
      </c>
      <c r="U510" s="374" t="s">
        <v>1378</v>
      </c>
      <c r="V510" s="374" t="s">
        <v>1378</v>
      </c>
      <c r="W510" s="374" t="s">
        <v>1378</v>
      </c>
      <c r="X510" s="374" t="s">
        <v>1378</v>
      </c>
      <c r="Y510" s="374" t="s">
        <v>1378</v>
      </c>
      <c r="Z510" s="374" t="s">
        <v>1378</v>
      </c>
      <c r="AA510" s="374" t="s">
        <v>1378</v>
      </c>
      <c r="AB510" s="374" t="s">
        <v>1378</v>
      </c>
      <c r="AC510" s="374" t="s">
        <v>1378</v>
      </c>
      <c r="AD510" s="374" t="s">
        <v>1378</v>
      </c>
      <c r="AE510" s="374" t="s">
        <v>1378</v>
      </c>
      <c r="AF510" s="374" t="s">
        <v>1378</v>
      </c>
      <c r="AG510" s="373" t="s">
        <v>3312</v>
      </c>
      <c r="AH510" s="460" t="s">
        <v>4004</v>
      </c>
      <c r="AI510" s="460" t="s">
        <v>4060</v>
      </c>
      <c r="AJ510" s="675" t="s">
        <v>924</v>
      </c>
      <c r="AK510" s="688">
        <v>44218</v>
      </c>
      <c r="AL510" s="676" t="s">
        <v>1090</v>
      </c>
      <c r="AM510" s="690"/>
      <c r="AN510" s="691"/>
      <c r="AO510" s="691"/>
      <c r="AP510" s="678" t="s">
        <v>1402</v>
      </c>
    </row>
    <row r="511" spans="2:42" s="366" customFormat="1" ht="133.5" customHeight="1" x14ac:dyDescent="0.2">
      <c r="B511" s="365" t="s">
        <v>3232</v>
      </c>
      <c r="C511" s="721" t="s">
        <v>3265</v>
      </c>
      <c r="D511" s="688">
        <v>44109</v>
      </c>
      <c r="E511" s="722" t="s">
        <v>1532</v>
      </c>
      <c r="F511" s="381" t="s">
        <v>3299</v>
      </c>
      <c r="G511" s="381" t="s">
        <v>3075</v>
      </c>
      <c r="H511" s="381" t="s">
        <v>3076</v>
      </c>
      <c r="I511" s="381" t="s">
        <v>3079</v>
      </c>
      <c r="J511" s="381" t="s">
        <v>3080</v>
      </c>
      <c r="K511" s="723">
        <v>1</v>
      </c>
      <c r="L511" s="724">
        <v>44197</v>
      </c>
      <c r="M511" s="724">
        <v>44560</v>
      </c>
      <c r="N511" s="370">
        <f t="shared" si="14"/>
        <v>51.857142857142854</v>
      </c>
      <c r="O511" s="728" t="s">
        <v>149</v>
      </c>
      <c r="P511" s="729"/>
      <c r="Q511" s="375">
        <v>0</v>
      </c>
      <c r="R511" s="373" t="s">
        <v>4059</v>
      </c>
      <c r="S511" s="462">
        <f t="shared" si="13"/>
        <v>145</v>
      </c>
      <c r="T511" s="374" t="s">
        <v>1378</v>
      </c>
      <c r="U511" s="374" t="s">
        <v>1378</v>
      </c>
      <c r="V511" s="374" t="s">
        <v>1378</v>
      </c>
      <c r="W511" s="374" t="s">
        <v>1378</v>
      </c>
      <c r="X511" s="374" t="s">
        <v>1378</v>
      </c>
      <c r="Y511" s="374" t="s">
        <v>1378</v>
      </c>
      <c r="Z511" s="374" t="s">
        <v>1378</v>
      </c>
      <c r="AA511" s="374" t="s">
        <v>1378</v>
      </c>
      <c r="AB511" s="374" t="s">
        <v>1378</v>
      </c>
      <c r="AC511" s="374" t="s">
        <v>1378</v>
      </c>
      <c r="AD511" s="374" t="s">
        <v>1378</v>
      </c>
      <c r="AE511" s="374" t="s">
        <v>1378</v>
      </c>
      <c r="AF511" s="374" t="s">
        <v>1378</v>
      </c>
      <c r="AG511" s="373" t="s">
        <v>3312</v>
      </c>
      <c r="AH511" s="460" t="s">
        <v>4004</v>
      </c>
      <c r="AI511" s="460" t="s">
        <v>4059</v>
      </c>
      <c r="AJ511" s="675" t="s">
        <v>924</v>
      </c>
      <c r="AK511" s="688">
        <v>44218</v>
      </c>
      <c r="AL511" s="676" t="s">
        <v>1090</v>
      </c>
      <c r="AM511" s="690"/>
      <c r="AN511" s="691"/>
      <c r="AO511" s="691"/>
      <c r="AP511" s="678" t="s">
        <v>1402</v>
      </c>
    </row>
    <row r="512" spans="2:42" s="366" customFormat="1" ht="133.5" customHeight="1" x14ac:dyDescent="0.2">
      <c r="B512" s="365" t="s">
        <v>3233</v>
      </c>
      <c r="C512" s="721" t="s">
        <v>3265</v>
      </c>
      <c r="D512" s="688">
        <v>44109</v>
      </c>
      <c r="E512" s="722" t="s">
        <v>1532</v>
      </c>
      <c r="F512" s="381" t="s">
        <v>3299</v>
      </c>
      <c r="G512" s="381" t="s">
        <v>3075</v>
      </c>
      <c r="H512" s="381" t="s">
        <v>3076</v>
      </c>
      <c r="I512" s="381" t="s">
        <v>3081</v>
      </c>
      <c r="J512" s="381" t="s">
        <v>3082</v>
      </c>
      <c r="K512" s="723">
        <v>3</v>
      </c>
      <c r="L512" s="724">
        <v>44197</v>
      </c>
      <c r="M512" s="724">
        <v>44560</v>
      </c>
      <c r="N512" s="370">
        <f t="shared" si="14"/>
        <v>51.857142857142854</v>
      </c>
      <c r="O512" s="728" t="s">
        <v>149</v>
      </c>
      <c r="P512" s="729"/>
      <c r="Q512" s="375">
        <v>0</v>
      </c>
      <c r="R512" s="373" t="s">
        <v>4059</v>
      </c>
      <c r="S512" s="462">
        <f t="shared" si="13"/>
        <v>145</v>
      </c>
      <c r="T512" s="374" t="s">
        <v>1378</v>
      </c>
      <c r="U512" s="374" t="s">
        <v>1378</v>
      </c>
      <c r="V512" s="374" t="s">
        <v>1378</v>
      </c>
      <c r="W512" s="374" t="s">
        <v>1378</v>
      </c>
      <c r="X512" s="374" t="s">
        <v>1378</v>
      </c>
      <c r="Y512" s="374" t="s">
        <v>1378</v>
      </c>
      <c r="Z512" s="374" t="s">
        <v>1378</v>
      </c>
      <c r="AA512" s="374" t="s">
        <v>1378</v>
      </c>
      <c r="AB512" s="374" t="s">
        <v>1378</v>
      </c>
      <c r="AC512" s="374" t="s">
        <v>1378</v>
      </c>
      <c r="AD512" s="374" t="s">
        <v>1378</v>
      </c>
      <c r="AE512" s="374" t="s">
        <v>1378</v>
      </c>
      <c r="AF512" s="374" t="s">
        <v>1378</v>
      </c>
      <c r="AG512" s="373" t="s">
        <v>3312</v>
      </c>
      <c r="AH512" s="460" t="s">
        <v>4004</v>
      </c>
      <c r="AI512" s="460" t="s">
        <v>4059</v>
      </c>
      <c r="AJ512" s="675" t="s">
        <v>924</v>
      </c>
      <c r="AK512" s="688">
        <v>44218</v>
      </c>
      <c r="AL512" s="676" t="s">
        <v>1090</v>
      </c>
      <c r="AM512" s="690"/>
      <c r="AN512" s="691"/>
      <c r="AO512" s="691"/>
      <c r="AP512" s="678" t="s">
        <v>1402</v>
      </c>
    </row>
    <row r="513" spans="2:42" s="366" customFormat="1" ht="133.5" customHeight="1" x14ac:dyDescent="0.2">
      <c r="B513" s="365" t="s">
        <v>3234</v>
      </c>
      <c r="C513" s="721" t="s">
        <v>3265</v>
      </c>
      <c r="D513" s="688">
        <v>44109</v>
      </c>
      <c r="E513" s="722" t="s">
        <v>1532</v>
      </c>
      <c r="F513" s="381" t="s">
        <v>3299</v>
      </c>
      <c r="G513" s="381" t="s">
        <v>3075</v>
      </c>
      <c r="H513" s="381" t="s">
        <v>3083</v>
      </c>
      <c r="I513" s="381" t="s">
        <v>3084</v>
      </c>
      <c r="J513" s="381" t="s">
        <v>3085</v>
      </c>
      <c r="K513" s="723">
        <v>1</v>
      </c>
      <c r="L513" s="724">
        <v>44197</v>
      </c>
      <c r="M513" s="724">
        <v>44560</v>
      </c>
      <c r="N513" s="370">
        <f t="shared" si="14"/>
        <v>51.857142857142854</v>
      </c>
      <c r="O513" s="728" t="s">
        <v>149</v>
      </c>
      <c r="P513" s="729"/>
      <c r="Q513" s="375">
        <v>0</v>
      </c>
      <c r="R513" s="373" t="s">
        <v>4059</v>
      </c>
      <c r="S513" s="462">
        <f t="shared" si="13"/>
        <v>145</v>
      </c>
      <c r="T513" s="374" t="s">
        <v>1378</v>
      </c>
      <c r="U513" s="374" t="s">
        <v>1378</v>
      </c>
      <c r="V513" s="374" t="s">
        <v>1378</v>
      </c>
      <c r="W513" s="374" t="s">
        <v>1378</v>
      </c>
      <c r="X513" s="374" t="s">
        <v>1378</v>
      </c>
      <c r="Y513" s="374" t="s">
        <v>1378</v>
      </c>
      <c r="Z513" s="374" t="s">
        <v>1378</v>
      </c>
      <c r="AA513" s="374" t="s">
        <v>1378</v>
      </c>
      <c r="AB513" s="374" t="s">
        <v>1378</v>
      </c>
      <c r="AC513" s="374" t="s">
        <v>1378</v>
      </c>
      <c r="AD513" s="374" t="s">
        <v>1378</v>
      </c>
      <c r="AE513" s="374" t="s">
        <v>1378</v>
      </c>
      <c r="AF513" s="374" t="s">
        <v>1378</v>
      </c>
      <c r="AG513" s="373" t="s">
        <v>3312</v>
      </c>
      <c r="AH513" s="460" t="s">
        <v>4004</v>
      </c>
      <c r="AI513" s="460" t="s">
        <v>4059</v>
      </c>
      <c r="AJ513" s="675" t="s">
        <v>924</v>
      </c>
      <c r="AK513" s="688">
        <v>44218</v>
      </c>
      <c r="AL513" s="676" t="s">
        <v>1090</v>
      </c>
      <c r="AM513" s="690"/>
      <c r="AN513" s="691"/>
      <c r="AO513" s="691"/>
      <c r="AP513" s="678" t="s">
        <v>1402</v>
      </c>
    </row>
    <row r="514" spans="2:42" s="366" customFormat="1" ht="131.25" customHeight="1" x14ac:dyDescent="0.2">
      <c r="B514" s="365" t="s">
        <v>3235</v>
      </c>
      <c r="C514" s="721" t="s">
        <v>3265</v>
      </c>
      <c r="D514" s="688">
        <v>44109</v>
      </c>
      <c r="E514" s="722" t="s">
        <v>1532</v>
      </c>
      <c r="F514" s="381" t="s">
        <v>3299</v>
      </c>
      <c r="G514" s="381" t="s">
        <v>3075</v>
      </c>
      <c r="H514" s="381" t="s">
        <v>3086</v>
      </c>
      <c r="I514" s="381" t="s">
        <v>3087</v>
      </c>
      <c r="J514" s="381" t="s">
        <v>3088</v>
      </c>
      <c r="K514" s="723">
        <v>1</v>
      </c>
      <c r="L514" s="724">
        <v>44197</v>
      </c>
      <c r="M514" s="724">
        <v>44560</v>
      </c>
      <c r="N514" s="370">
        <f t="shared" si="14"/>
        <v>51.857142857142854</v>
      </c>
      <c r="O514" s="728" t="s">
        <v>149</v>
      </c>
      <c r="P514" s="730"/>
      <c r="Q514" s="375">
        <v>0</v>
      </c>
      <c r="R514" s="373" t="s">
        <v>4059</v>
      </c>
      <c r="S514" s="462">
        <f t="shared" si="13"/>
        <v>145</v>
      </c>
      <c r="T514" s="374" t="s">
        <v>1378</v>
      </c>
      <c r="U514" s="374" t="s">
        <v>1378</v>
      </c>
      <c r="V514" s="374" t="s">
        <v>1378</v>
      </c>
      <c r="W514" s="374" t="s">
        <v>1378</v>
      </c>
      <c r="X514" s="374" t="s">
        <v>1378</v>
      </c>
      <c r="Y514" s="374" t="s">
        <v>1378</v>
      </c>
      <c r="Z514" s="374" t="s">
        <v>1378</v>
      </c>
      <c r="AA514" s="374" t="s">
        <v>1378</v>
      </c>
      <c r="AB514" s="374" t="s">
        <v>1378</v>
      </c>
      <c r="AC514" s="374" t="s">
        <v>1378</v>
      </c>
      <c r="AD514" s="374" t="s">
        <v>1378</v>
      </c>
      <c r="AE514" s="374" t="s">
        <v>1378</v>
      </c>
      <c r="AF514" s="374" t="s">
        <v>1378</v>
      </c>
      <c r="AG514" s="373" t="s">
        <v>3312</v>
      </c>
      <c r="AH514" s="460" t="s">
        <v>4004</v>
      </c>
      <c r="AI514" s="460" t="s">
        <v>4059</v>
      </c>
      <c r="AJ514" s="675" t="s">
        <v>924</v>
      </c>
      <c r="AK514" s="688">
        <v>44218</v>
      </c>
      <c r="AL514" s="676" t="s">
        <v>1090</v>
      </c>
      <c r="AM514" s="690"/>
      <c r="AN514" s="691"/>
      <c r="AO514" s="691"/>
      <c r="AP514" s="678" t="s">
        <v>1402</v>
      </c>
    </row>
    <row r="515" spans="2:42" s="366" customFormat="1" ht="97.5" customHeight="1" x14ac:dyDescent="0.2">
      <c r="B515" s="365" t="s">
        <v>3236</v>
      </c>
      <c r="C515" s="721" t="s">
        <v>3265</v>
      </c>
      <c r="D515" s="688">
        <v>44109</v>
      </c>
      <c r="E515" s="722" t="s">
        <v>1533</v>
      </c>
      <c r="F515" s="381" t="s">
        <v>3300</v>
      </c>
      <c r="G515" s="381" t="s">
        <v>3089</v>
      </c>
      <c r="H515" s="381" t="s">
        <v>3090</v>
      </c>
      <c r="I515" s="381" t="s">
        <v>3091</v>
      </c>
      <c r="J515" s="381" t="s">
        <v>3092</v>
      </c>
      <c r="K515" s="723">
        <v>6</v>
      </c>
      <c r="L515" s="724">
        <v>44197</v>
      </c>
      <c r="M515" s="724">
        <v>44285</v>
      </c>
      <c r="N515" s="370">
        <f t="shared" si="14"/>
        <v>12.571428571428571</v>
      </c>
      <c r="O515" s="728" t="s">
        <v>149</v>
      </c>
      <c r="P515" s="729"/>
      <c r="Q515" s="375">
        <v>0</v>
      </c>
      <c r="R515" s="373" t="s">
        <v>4061</v>
      </c>
      <c r="S515" s="462">
        <f t="shared" si="13"/>
        <v>145</v>
      </c>
      <c r="T515" s="374" t="s">
        <v>1378</v>
      </c>
      <c r="U515" s="374" t="s">
        <v>1378</v>
      </c>
      <c r="V515" s="374" t="s">
        <v>1378</v>
      </c>
      <c r="W515" s="374" t="s">
        <v>1378</v>
      </c>
      <c r="X515" s="374" t="s">
        <v>1378</v>
      </c>
      <c r="Y515" s="374" t="s">
        <v>1378</v>
      </c>
      <c r="Z515" s="374" t="s">
        <v>1378</v>
      </c>
      <c r="AA515" s="374" t="s">
        <v>1378</v>
      </c>
      <c r="AB515" s="374" t="s">
        <v>1378</v>
      </c>
      <c r="AC515" s="374" t="s">
        <v>1378</v>
      </c>
      <c r="AD515" s="374" t="s">
        <v>1378</v>
      </c>
      <c r="AE515" s="374" t="s">
        <v>1378</v>
      </c>
      <c r="AF515" s="374" t="s">
        <v>1378</v>
      </c>
      <c r="AG515" s="373" t="s">
        <v>3312</v>
      </c>
      <c r="AH515" s="460" t="s">
        <v>4004</v>
      </c>
      <c r="AI515" s="460" t="s">
        <v>4061</v>
      </c>
      <c r="AJ515" s="675" t="s">
        <v>924</v>
      </c>
      <c r="AK515" s="688">
        <v>44218</v>
      </c>
      <c r="AL515" s="676" t="s">
        <v>1090</v>
      </c>
      <c r="AM515" s="690"/>
      <c r="AN515" s="691"/>
      <c r="AO515" s="691"/>
      <c r="AP515" s="678" t="s">
        <v>1402</v>
      </c>
    </row>
    <row r="516" spans="2:42" s="366" customFormat="1" ht="102.75" customHeight="1" x14ac:dyDescent="0.2">
      <c r="B516" s="365" t="s">
        <v>3237</v>
      </c>
      <c r="C516" s="721" t="s">
        <v>3265</v>
      </c>
      <c r="D516" s="688">
        <v>44109</v>
      </c>
      <c r="E516" s="722" t="s">
        <v>1533</v>
      </c>
      <c r="F516" s="381" t="s">
        <v>3300</v>
      </c>
      <c r="G516" s="381" t="s">
        <v>3093</v>
      </c>
      <c r="H516" s="381" t="s">
        <v>3094</v>
      </c>
      <c r="I516" s="381" t="s">
        <v>3095</v>
      </c>
      <c r="J516" s="381" t="s">
        <v>3096</v>
      </c>
      <c r="K516" s="723">
        <v>1</v>
      </c>
      <c r="L516" s="724">
        <v>44197</v>
      </c>
      <c r="M516" s="724">
        <v>44499</v>
      </c>
      <c r="N516" s="370">
        <f t="shared" si="14"/>
        <v>43.142857142857146</v>
      </c>
      <c r="O516" s="728" t="s">
        <v>149</v>
      </c>
      <c r="P516" s="729"/>
      <c r="Q516" s="375">
        <v>0</v>
      </c>
      <c r="R516" s="373" t="s">
        <v>4062</v>
      </c>
      <c r="S516" s="462">
        <f t="shared" si="13"/>
        <v>145</v>
      </c>
      <c r="T516" s="374" t="s">
        <v>1378</v>
      </c>
      <c r="U516" s="374" t="s">
        <v>1378</v>
      </c>
      <c r="V516" s="374" t="s">
        <v>1378</v>
      </c>
      <c r="W516" s="374" t="s">
        <v>1378</v>
      </c>
      <c r="X516" s="374" t="s">
        <v>1378</v>
      </c>
      <c r="Y516" s="374" t="s">
        <v>1378</v>
      </c>
      <c r="Z516" s="374" t="s">
        <v>1378</v>
      </c>
      <c r="AA516" s="374" t="s">
        <v>1378</v>
      </c>
      <c r="AB516" s="374" t="s">
        <v>1378</v>
      </c>
      <c r="AC516" s="374" t="s">
        <v>1378</v>
      </c>
      <c r="AD516" s="374" t="s">
        <v>1378</v>
      </c>
      <c r="AE516" s="374" t="s">
        <v>1378</v>
      </c>
      <c r="AF516" s="374" t="s">
        <v>1378</v>
      </c>
      <c r="AG516" s="373" t="s">
        <v>3312</v>
      </c>
      <c r="AH516" s="460" t="s">
        <v>4004</v>
      </c>
      <c r="AI516" s="460" t="s">
        <v>4062</v>
      </c>
      <c r="AJ516" s="675" t="s">
        <v>924</v>
      </c>
      <c r="AK516" s="688">
        <v>44218</v>
      </c>
      <c r="AL516" s="676" t="s">
        <v>1090</v>
      </c>
      <c r="AM516" s="690"/>
      <c r="AN516" s="691"/>
      <c r="AO516" s="691"/>
      <c r="AP516" s="678" t="s">
        <v>1402</v>
      </c>
    </row>
    <row r="517" spans="2:42" s="366" customFormat="1" ht="351" customHeight="1" x14ac:dyDescent="0.2">
      <c r="B517" s="365" t="s">
        <v>3238</v>
      </c>
      <c r="C517" s="721" t="s">
        <v>3265</v>
      </c>
      <c r="D517" s="688">
        <v>44109</v>
      </c>
      <c r="E517" s="722" t="s">
        <v>1534</v>
      </c>
      <c r="F517" s="381" t="s">
        <v>3301</v>
      </c>
      <c r="G517" s="381" t="s">
        <v>3097</v>
      </c>
      <c r="H517" s="381" t="s">
        <v>3098</v>
      </c>
      <c r="I517" s="381" t="s">
        <v>3099</v>
      </c>
      <c r="J517" s="381" t="s">
        <v>3100</v>
      </c>
      <c r="K517" s="723">
        <v>1</v>
      </c>
      <c r="L517" s="724">
        <v>44136</v>
      </c>
      <c r="M517" s="724">
        <v>44165</v>
      </c>
      <c r="N517" s="370">
        <f t="shared" si="14"/>
        <v>4.1428571428571432</v>
      </c>
      <c r="O517" s="728" t="s">
        <v>3266</v>
      </c>
      <c r="P517" s="729" t="s">
        <v>3268</v>
      </c>
      <c r="Q517" s="674">
        <v>0</v>
      </c>
      <c r="R517" s="5" t="s">
        <v>4084</v>
      </c>
      <c r="S517" s="462">
        <f t="shared" si="13"/>
        <v>358</v>
      </c>
      <c r="T517" s="374" t="s">
        <v>1378</v>
      </c>
      <c r="U517" s="374" t="s">
        <v>1378</v>
      </c>
      <c r="V517" s="374" t="s">
        <v>1378</v>
      </c>
      <c r="W517" s="374" t="s">
        <v>1378</v>
      </c>
      <c r="X517" s="374" t="s">
        <v>1378</v>
      </c>
      <c r="Y517" s="374" t="s">
        <v>1378</v>
      </c>
      <c r="Z517" s="374" t="s">
        <v>1378</v>
      </c>
      <c r="AA517" s="374" t="s">
        <v>1378</v>
      </c>
      <c r="AB517" s="374" t="s">
        <v>1378</v>
      </c>
      <c r="AC517" s="374" t="s">
        <v>1378</v>
      </c>
      <c r="AD517" s="374" t="s">
        <v>1378</v>
      </c>
      <c r="AE517" s="374" t="s">
        <v>1378</v>
      </c>
      <c r="AF517" s="374" t="s">
        <v>1378</v>
      </c>
      <c r="AG517" s="373" t="s">
        <v>3312</v>
      </c>
      <c r="AH517" s="381" t="s">
        <v>4005</v>
      </c>
      <c r="AI517" s="460" t="s">
        <v>4716</v>
      </c>
      <c r="AJ517" s="675" t="s">
        <v>923</v>
      </c>
      <c r="AK517" s="688">
        <v>44218</v>
      </c>
      <c r="AL517" s="676" t="s">
        <v>1090</v>
      </c>
      <c r="AM517" s="690"/>
      <c r="AN517" s="691"/>
      <c r="AO517" s="691"/>
      <c r="AP517" s="678" t="s">
        <v>1402</v>
      </c>
    </row>
    <row r="518" spans="2:42" s="366" customFormat="1" ht="409.5" x14ac:dyDescent="0.2">
      <c r="B518" s="365" t="s">
        <v>3239</v>
      </c>
      <c r="C518" s="721" t="s">
        <v>3265</v>
      </c>
      <c r="D518" s="688">
        <v>44109</v>
      </c>
      <c r="E518" s="722" t="s">
        <v>1535</v>
      </c>
      <c r="F518" s="381" t="s">
        <v>3302</v>
      </c>
      <c r="G518" s="381" t="s">
        <v>3101</v>
      </c>
      <c r="H518" s="381" t="s">
        <v>3102</v>
      </c>
      <c r="I518" s="381" t="s">
        <v>3103</v>
      </c>
      <c r="J518" s="381" t="s">
        <v>3104</v>
      </c>
      <c r="K518" s="723">
        <v>1</v>
      </c>
      <c r="L518" s="725">
        <v>44152</v>
      </c>
      <c r="M518" s="725">
        <v>44517</v>
      </c>
      <c r="N518" s="370">
        <f t="shared" si="14"/>
        <v>52.142857142857146</v>
      </c>
      <c r="O518" s="731" t="s">
        <v>56</v>
      </c>
      <c r="P518" s="694" t="s">
        <v>3269</v>
      </c>
      <c r="Q518" s="375">
        <v>0</v>
      </c>
      <c r="R518" s="5" t="s">
        <v>3920</v>
      </c>
      <c r="S518" s="462">
        <f t="shared" si="13"/>
        <v>172</v>
      </c>
      <c r="T518" s="374" t="s">
        <v>1378</v>
      </c>
      <c r="U518" s="374" t="s">
        <v>1378</v>
      </c>
      <c r="V518" s="374" t="s">
        <v>1378</v>
      </c>
      <c r="W518" s="374" t="s">
        <v>1378</v>
      </c>
      <c r="X518" s="374" t="s">
        <v>1378</v>
      </c>
      <c r="Y518" s="374" t="s">
        <v>1378</v>
      </c>
      <c r="Z518" s="374" t="s">
        <v>1378</v>
      </c>
      <c r="AA518" s="374" t="s">
        <v>1378</v>
      </c>
      <c r="AB518" s="374" t="s">
        <v>1378</v>
      </c>
      <c r="AC518" s="374" t="s">
        <v>1378</v>
      </c>
      <c r="AD518" s="374" t="s">
        <v>1378</v>
      </c>
      <c r="AE518" s="374" t="s">
        <v>1378</v>
      </c>
      <c r="AF518" s="374" t="s">
        <v>1378</v>
      </c>
      <c r="AG518" s="373" t="s">
        <v>3312</v>
      </c>
      <c r="AH518" s="460" t="s">
        <v>3842</v>
      </c>
      <c r="AI518" s="460" t="s">
        <v>3935</v>
      </c>
      <c r="AJ518" s="675" t="s">
        <v>924</v>
      </c>
      <c r="AK518" s="364">
        <v>44217</v>
      </c>
      <c r="AL518" s="676" t="s">
        <v>1090</v>
      </c>
      <c r="AM518" s="690"/>
      <c r="AN518" s="691"/>
      <c r="AO518" s="691"/>
      <c r="AP518" s="678" t="s">
        <v>1402</v>
      </c>
    </row>
    <row r="519" spans="2:42" s="366" customFormat="1" ht="329.25" x14ac:dyDescent="0.2">
      <c r="B519" s="365" t="s">
        <v>3240</v>
      </c>
      <c r="C519" s="721" t="s">
        <v>3265</v>
      </c>
      <c r="D519" s="688">
        <v>44109</v>
      </c>
      <c r="E519" s="722" t="s">
        <v>1560</v>
      </c>
      <c r="F519" s="381" t="s">
        <v>3303</v>
      </c>
      <c r="G519" s="381" t="s">
        <v>3105</v>
      </c>
      <c r="H519" s="381" t="s">
        <v>3106</v>
      </c>
      <c r="I519" s="381" t="s">
        <v>3107</v>
      </c>
      <c r="J519" s="381" t="s">
        <v>3108</v>
      </c>
      <c r="K519" s="723">
        <v>1</v>
      </c>
      <c r="L519" s="724">
        <v>44155</v>
      </c>
      <c r="M519" s="724">
        <v>44275</v>
      </c>
      <c r="N519" s="370">
        <f t="shared" si="14"/>
        <v>17.142857142857142</v>
      </c>
      <c r="O519" s="728" t="s">
        <v>34</v>
      </c>
      <c r="P519" s="729" t="s">
        <v>306</v>
      </c>
      <c r="Q519" s="455">
        <v>1</v>
      </c>
      <c r="R519" s="5" t="s">
        <v>3875</v>
      </c>
      <c r="S519" s="462">
        <f t="shared" ref="S519:S543" si="15">LEN(R519)</f>
        <v>376</v>
      </c>
      <c r="T519" s="374" t="s">
        <v>1378</v>
      </c>
      <c r="U519" s="374" t="s">
        <v>1378</v>
      </c>
      <c r="V519" s="374" t="s">
        <v>1378</v>
      </c>
      <c r="W519" s="374" t="s">
        <v>1378</v>
      </c>
      <c r="X519" s="374" t="s">
        <v>1378</v>
      </c>
      <c r="Y519" s="374" t="s">
        <v>1378</v>
      </c>
      <c r="Z519" s="374" t="s">
        <v>1378</v>
      </c>
      <c r="AA519" s="374" t="s">
        <v>1378</v>
      </c>
      <c r="AB519" s="374" t="s">
        <v>1378</v>
      </c>
      <c r="AC519" s="374" t="s">
        <v>1378</v>
      </c>
      <c r="AD519" s="374" t="s">
        <v>1378</v>
      </c>
      <c r="AE519" s="374" t="s">
        <v>1378</v>
      </c>
      <c r="AF519" s="374" t="s">
        <v>1378</v>
      </c>
      <c r="AG519" s="373" t="s">
        <v>3312</v>
      </c>
      <c r="AH519" s="460" t="s">
        <v>3843</v>
      </c>
      <c r="AI519" s="460" t="s">
        <v>3965</v>
      </c>
      <c r="AJ519" s="675" t="s">
        <v>922</v>
      </c>
      <c r="AK519" s="364">
        <v>44217</v>
      </c>
      <c r="AL519" s="676" t="s">
        <v>1090</v>
      </c>
      <c r="AM519" s="690"/>
      <c r="AN519" s="691"/>
      <c r="AO519" s="691"/>
      <c r="AP519" s="678" t="s">
        <v>1402</v>
      </c>
    </row>
    <row r="520" spans="2:42" s="366" customFormat="1" ht="329.25" x14ac:dyDescent="0.2">
      <c r="B520" s="365" t="s">
        <v>3241</v>
      </c>
      <c r="C520" s="721" t="s">
        <v>3265</v>
      </c>
      <c r="D520" s="688">
        <v>44109</v>
      </c>
      <c r="E520" s="722" t="s">
        <v>1560</v>
      </c>
      <c r="F520" s="381" t="s">
        <v>3303</v>
      </c>
      <c r="G520" s="381" t="s">
        <v>3105</v>
      </c>
      <c r="H520" s="381" t="s">
        <v>3109</v>
      </c>
      <c r="I520" s="381" t="s">
        <v>3110</v>
      </c>
      <c r="J520" s="381" t="s">
        <v>3111</v>
      </c>
      <c r="K520" s="723">
        <v>1</v>
      </c>
      <c r="L520" s="724">
        <v>44155</v>
      </c>
      <c r="M520" s="724">
        <v>44185</v>
      </c>
      <c r="N520" s="370">
        <f t="shared" si="14"/>
        <v>4.2857142857142856</v>
      </c>
      <c r="O520" s="728" t="s">
        <v>34</v>
      </c>
      <c r="P520" s="729"/>
      <c r="Q520" s="455">
        <v>1</v>
      </c>
      <c r="R520" s="5" t="s">
        <v>3861</v>
      </c>
      <c r="S520" s="462">
        <f t="shared" si="15"/>
        <v>333</v>
      </c>
      <c r="T520" s="374" t="s">
        <v>1378</v>
      </c>
      <c r="U520" s="374" t="s">
        <v>1378</v>
      </c>
      <c r="V520" s="374" t="s">
        <v>1378</v>
      </c>
      <c r="W520" s="374" t="s">
        <v>1378</v>
      </c>
      <c r="X520" s="374" t="s">
        <v>1378</v>
      </c>
      <c r="Y520" s="374" t="s">
        <v>1378</v>
      </c>
      <c r="Z520" s="374" t="s">
        <v>1378</v>
      </c>
      <c r="AA520" s="374" t="s">
        <v>1378</v>
      </c>
      <c r="AB520" s="374" t="s">
        <v>1378</v>
      </c>
      <c r="AC520" s="374" t="s">
        <v>1378</v>
      </c>
      <c r="AD520" s="374" t="s">
        <v>1378</v>
      </c>
      <c r="AE520" s="374" t="s">
        <v>1378</v>
      </c>
      <c r="AF520" s="374" t="s">
        <v>1378</v>
      </c>
      <c r="AG520" s="373" t="s">
        <v>3312</v>
      </c>
      <c r="AH520" s="460" t="s">
        <v>3844</v>
      </c>
      <c r="AI520" s="460" t="s">
        <v>3936</v>
      </c>
      <c r="AJ520" s="675" t="s">
        <v>922</v>
      </c>
      <c r="AK520" s="688">
        <v>44217</v>
      </c>
      <c r="AL520" s="676" t="s">
        <v>1090</v>
      </c>
      <c r="AM520" s="690"/>
      <c r="AN520" s="691"/>
      <c r="AO520" s="691"/>
      <c r="AP520" s="678" t="s">
        <v>1402</v>
      </c>
    </row>
    <row r="521" spans="2:42" s="366" customFormat="1" ht="357.75" x14ac:dyDescent="0.2">
      <c r="B521" s="365" t="s">
        <v>3242</v>
      </c>
      <c r="C521" s="721" t="s">
        <v>3265</v>
      </c>
      <c r="D521" s="688">
        <v>44109</v>
      </c>
      <c r="E521" s="722" t="s">
        <v>1561</v>
      </c>
      <c r="F521" s="381" t="s">
        <v>3304</v>
      </c>
      <c r="G521" s="381" t="s">
        <v>3112</v>
      </c>
      <c r="H521" s="381" t="s">
        <v>3113</v>
      </c>
      <c r="I521" s="381" t="s">
        <v>3114</v>
      </c>
      <c r="J521" s="381" t="s">
        <v>3115</v>
      </c>
      <c r="K521" s="723">
        <v>1</v>
      </c>
      <c r="L521" s="724">
        <v>44155</v>
      </c>
      <c r="M521" s="724">
        <v>44275</v>
      </c>
      <c r="N521" s="370">
        <f t="shared" si="14"/>
        <v>17.142857142857142</v>
      </c>
      <c r="O521" s="728" t="s">
        <v>34</v>
      </c>
      <c r="P521" s="729"/>
      <c r="Q521" s="455">
        <v>1</v>
      </c>
      <c r="R521" s="5" t="s">
        <v>3876</v>
      </c>
      <c r="S521" s="462">
        <f t="shared" si="15"/>
        <v>337</v>
      </c>
      <c r="T521" s="374" t="s">
        <v>1378</v>
      </c>
      <c r="U521" s="374" t="s">
        <v>1378</v>
      </c>
      <c r="V521" s="374" t="s">
        <v>1378</v>
      </c>
      <c r="W521" s="374" t="s">
        <v>1378</v>
      </c>
      <c r="X521" s="374" t="s">
        <v>1378</v>
      </c>
      <c r="Y521" s="374" t="s">
        <v>1378</v>
      </c>
      <c r="Z521" s="374" t="s">
        <v>1378</v>
      </c>
      <c r="AA521" s="374" t="s">
        <v>1378</v>
      </c>
      <c r="AB521" s="374" t="s">
        <v>1378</v>
      </c>
      <c r="AC521" s="374" t="s">
        <v>1378</v>
      </c>
      <c r="AD521" s="374" t="s">
        <v>1378</v>
      </c>
      <c r="AE521" s="374" t="s">
        <v>1378</v>
      </c>
      <c r="AF521" s="374" t="s">
        <v>1378</v>
      </c>
      <c r="AG521" s="373" t="s">
        <v>3312</v>
      </c>
      <c r="AH521" s="460" t="s">
        <v>3845</v>
      </c>
      <c r="AI521" s="460" t="s">
        <v>3937</v>
      </c>
      <c r="AJ521" s="675" t="s">
        <v>922</v>
      </c>
      <c r="AK521" s="364">
        <v>44217</v>
      </c>
      <c r="AL521" s="676" t="s">
        <v>1090</v>
      </c>
      <c r="AM521" s="690"/>
      <c r="AN521" s="691"/>
      <c r="AO521" s="691"/>
      <c r="AP521" s="678" t="s">
        <v>1402</v>
      </c>
    </row>
    <row r="522" spans="2:42" s="366" customFormat="1" ht="357.75" x14ac:dyDescent="0.2">
      <c r="B522" s="365" t="s">
        <v>3243</v>
      </c>
      <c r="C522" s="721" t="s">
        <v>3265</v>
      </c>
      <c r="D522" s="688">
        <v>44109</v>
      </c>
      <c r="E522" s="722" t="s">
        <v>1561</v>
      </c>
      <c r="F522" s="381" t="s">
        <v>3304</v>
      </c>
      <c r="G522" s="381" t="s">
        <v>3112</v>
      </c>
      <c r="H522" s="381" t="s">
        <v>3116</v>
      </c>
      <c r="I522" s="381" t="s">
        <v>3117</v>
      </c>
      <c r="J522" s="381" t="s">
        <v>3118</v>
      </c>
      <c r="K522" s="723">
        <v>1</v>
      </c>
      <c r="L522" s="724">
        <v>44155</v>
      </c>
      <c r="M522" s="724">
        <v>44275</v>
      </c>
      <c r="N522" s="370">
        <f t="shared" si="14"/>
        <v>17.142857142857142</v>
      </c>
      <c r="O522" s="728" t="s">
        <v>34</v>
      </c>
      <c r="P522" s="729"/>
      <c r="Q522" s="455">
        <v>1</v>
      </c>
      <c r="R522" s="5" t="s">
        <v>3921</v>
      </c>
      <c r="S522" s="462">
        <f t="shared" si="15"/>
        <v>266</v>
      </c>
      <c r="T522" s="374" t="s">
        <v>1378</v>
      </c>
      <c r="U522" s="374" t="s">
        <v>1378</v>
      </c>
      <c r="V522" s="374" t="s">
        <v>1378</v>
      </c>
      <c r="W522" s="374" t="s">
        <v>1378</v>
      </c>
      <c r="X522" s="374" t="s">
        <v>1378</v>
      </c>
      <c r="Y522" s="374" t="s">
        <v>1378</v>
      </c>
      <c r="Z522" s="374" t="s">
        <v>1378</v>
      </c>
      <c r="AA522" s="374" t="s">
        <v>1378</v>
      </c>
      <c r="AB522" s="374" t="s">
        <v>1378</v>
      </c>
      <c r="AC522" s="374" t="s">
        <v>1378</v>
      </c>
      <c r="AD522" s="374" t="s">
        <v>1378</v>
      </c>
      <c r="AE522" s="374" t="s">
        <v>1378</v>
      </c>
      <c r="AF522" s="374" t="s">
        <v>1378</v>
      </c>
      <c r="AG522" s="373" t="s">
        <v>3312</v>
      </c>
      <c r="AH522" s="460" t="s">
        <v>3846</v>
      </c>
      <c r="AI522" s="460" t="s">
        <v>3938</v>
      </c>
      <c r="AJ522" s="675" t="s">
        <v>922</v>
      </c>
      <c r="AK522" s="364">
        <v>44217</v>
      </c>
      <c r="AL522" s="676" t="s">
        <v>1090</v>
      </c>
      <c r="AM522" s="690"/>
      <c r="AN522" s="691"/>
      <c r="AO522" s="691"/>
      <c r="AP522" s="678" t="s">
        <v>1402</v>
      </c>
    </row>
    <row r="523" spans="2:42" s="366" customFormat="1" ht="409.5" x14ac:dyDescent="0.2">
      <c r="B523" s="365" t="s">
        <v>3244</v>
      </c>
      <c r="C523" s="721" t="s">
        <v>3265</v>
      </c>
      <c r="D523" s="688">
        <v>44109</v>
      </c>
      <c r="E523" s="722" t="s">
        <v>1562</v>
      </c>
      <c r="F523" s="381" t="s">
        <v>3305</v>
      </c>
      <c r="G523" s="381" t="s">
        <v>3119</v>
      </c>
      <c r="H523" s="381" t="s">
        <v>3120</v>
      </c>
      <c r="I523" s="381" t="s">
        <v>3121</v>
      </c>
      <c r="J523" s="381" t="s">
        <v>3122</v>
      </c>
      <c r="K523" s="723">
        <v>12</v>
      </c>
      <c r="L523" s="724">
        <v>44125</v>
      </c>
      <c r="M523" s="724">
        <v>44469</v>
      </c>
      <c r="N523" s="370">
        <f t="shared" si="14"/>
        <v>49.142857142857146</v>
      </c>
      <c r="O523" s="728" t="s">
        <v>895</v>
      </c>
      <c r="P523" s="729" t="s">
        <v>3270</v>
      </c>
      <c r="Q523" s="375">
        <v>0</v>
      </c>
      <c r="R523" s="5" t="s">
        <v>3796</v>
      </c>
      <c r="S523" s="462">
        <f t="shared" si="15"/>
        <v>181</v>
      </c>
      <c r="T523" s="374" t="s">
        <v>1378</v>
      </c>
      <c r="U523" s="374" t="s">
        <v>1378</v>
      </c>
      <c r="V523" s="374" t="s">
        <v>1378</v>
      </c>
      <c r="W523" s="374" t="s">
        <v>1378</v>
      </c>
      <c r="X523" s="374" t="s">
        <v>1378</v>
      </c>
      <c r="Y523" s="374" t="s">
        <v>1378</v>
      </c>
      <c r="Z523" s="374" t="s">
        <v>1378</v>
      </c>
      <c r="AA523" s="374" t="s">
        <v>1378</v>
      </c>
      <c r="AB523" s="374" t="s">
        <v>1378</v>
      </c>
      <c r="AC523" s="374" t="s">
        <v>1378</v>
      </c>
      <c r="AD523" s="374" t="s">
        <v>1378</v>
      </c>
      <c r="AE523" s="374" t="s">
        <v>1378</v>
      </c>
      <c r="AF523" s="374" t="s">
        <v>1378</v>
      </c>
      <c r="AG523" s="373" t="s">
        <v>3312</v>
      </c>
      <c r="AH523" s="460" t="s">
        <v>3744</v>
      </c>
      <c r="AI523" s="460" t="s">
        <v>3758</v>
      </c>
      <c r="AJ523" s="675" t="s">
        <v>924</v>
      </c>
      <c r="AK523" s="364">
        <v>44216</v>
      </c>
      <c r="AL523" s="676" t="s">
        <v>1090</v>
      </c>
      <c r="AM523" s="690"/>
      <c r="AN523" s="691"/>
      <c r="AO523" s="691"/>
      <c r="AP523" s="678" t="s">
        <v>1402</v>
      </c>
    </row>
    <row r="524" spans="2:42" s="366" customFormat="1" ht="409.5" x14ac:dyDescent="0.2">
      <c r="B524" s="365" t="s">
        <v>3245</v>
      </c>
      <c r="C524" s="721" t="s">
        <v>3265</v>
      </c>
      <c r="D524" s="688">
        <v>44109</v>
      </c>
      <c r="E524" s="722" t="s">
        <v>1562</v>
      </c>
      <c r="F524" s="381" t="s">
        <v>3305</v>
      </c>
      <c r="G524" s="381" t="s">
        <v>3119</v>
      </c>
      <c r="H524" s="381" t="s">
        <v>3123</v>
      </c>
      <c r="I524" s="381" t="s">
        <v>3124</v>
      </c>
      <c r="J524" s="381" t="s">
        <v>3125</v>
      </c>
      <c r="K524" s="723">
        <v>1</v>
      </c>
      <c r="L524" s="724">
        <v>44152</v>
      </c>
      <c r="M524" s="724">
        <v>44545</v>
      </c>
      <c r="N524" s="370">
        <f t="shared" si="14"/>
        <v>56.142857142857146</v>
      </c>
      <c r="O524" s="728" t="s">
        <v>895</v>
      </c>
      <c r="P524" s="729" t="s">
        <v>3271</v>
      </c>
      <c r="Q524" s="375">
        <v>0</v>
      </c>
      <c r="R524" s="5" t="s">
        <v>3795</v>
      </c>
      <c r="S524" s="462">
        <f t="shared" si="15"/>
        <v>183</v>
      </c>
      <c r="T524" s="374" t="s">
        <v>1378</v>
      </c>
      <c r="U524" s="374" t="s">
        <v>1378</v>
      </c>
      <c r="V524" s="374" t="s">
        <v>1378</v>
      </c>
      <c r="W524" s="374" t="s">
        <v>1378</v>
      </c>
      <c r="X524" s="374" t="s">
        <v>1378</v>
      </c>
      <c r="Y524" s="374" t="s">
        <v>1378</v>
      </c>
      <c r="Z524" s="374" t="s">
        <v>1378</v>
      </c>
      <c r="AA524" s="374" t="s">
        <v>1378</v>
      </c>
      <c r="AB524" s="374" t="s">
        <v>1378</v>
      </c>
      <c r="AC524" s="374" t="s">
        <v>1378</v>
      </c>
      <c r="AD524" s="374" t="s">
        <v>1378</v>
      </c>
      <c r="AE524" s="374" t="s">
        <v>1378</v>
      </c>
      <c r="AF524" s="374" t="s">
        <v>1378</v>
      </c>
      <c r="AG524" s="373" t="s">
        <v>3312</v>
      </c>
      <c r="AH524" s="460" t="s">
        <v>3745</v>
      </c>
      <c r="AI524" s="460" t="s">
        <v>3907</v>
      </c>
      <c r="AJ524" s="675" t="s">
        <v>924</v>
      </c>
      <c r="AK524" s="364">
        <v>44216</v>
      </c>
      <c r="AL524" s="676" t="s">
        <v>1090</v>
      </c>
      <c r="AM524" s="690"/>
      <c r="AN524" s="691"/>
      <c r="AO524" s="691"/>
      <c r="AP524" s="678" t="s">
        <v>1402</v>
      </c>
    </row>
    <row r="525" spans="2:42" s="366" customFormat="1" ht="409.5" x14ac:dyDescent="0.2">
      <c r="B525" s="365" t="s">
        <v>3246</v>
      </c>
      <c r="C525" s="721" t="s">
        <v>3265</v>
      </c>
      <c r="D525" s="688">
        <v>44109</v>
      </c>
      <c r="E525" s="722" t="s">
        <v>1563</v>
      </c>
      <c r="F525" s="381" t="s">
        <v>3306</v>
      </c>
      <c r="G525" s="381" t="s">
        <v>3126</v>
      </c>
      <c r="H525" s="381" t="s">
        <v>3127</v>
      </c>
      <c r="I525" s="381" t="s">
        <v>3128</v>
      </c>
      <c r="J525" s="381" t="s">
        <v>3129</v>
      </c>
      <c r="K525" s="723">
        <v>1</v>
      </c>
      <c r="L525" s="725">
        <v>44139</v>
      </c>
      <c r="M525" s="725">
        <v>44255</v>
      </c>
      <c r="N525" s="370">
        <f t="shared" si="14"/>
        <v>16.571428571428573</v>
      </c>
      <c r="O525" s="728" t="s">
        <v>56</v>
      </c>
      <c r="P525" s="732" t="s">
        <v>154</v>
      </c>
      <c r="Q525" s="375">
        <v>0.5</v>
      </c>
      <c r="R525" s="5" t="s">
        <v>3922</v>
      </c>
      <c r="S525" s="462">
        <f t="shared" si="15"/>
        <v>168</v>
      </c>
      <c r="T525" s="374" t="s">
        <v>1378</v>
      </c>
      <c r="U525" s="374" t="s">
        <v>1378</v>
      </c>
      <c r="V525" s="374" t="s">
        <v>1378</v>
      </c>
      <c r="W525" s="374" t="s">
        <v>1378</v>
      </c>
      <c r="X525" s="374" t="s">
        <v>1378</v>
      </c>
      <c r="Y525" s="374" t="s">
        <v>1378</v>
      </c>
      <c r="Z525" s="374" t="s">
        <v>1378</v>
      </c>
      <c r="AA525" s="374" t="s">
        <v>1378</v>
      </c>
      <c r="AB525" s="374" t="s">
        <v>1378</v>
      </c>
      <c r="AC525" s="374" t="s">
        <v>1378</v>
      </c>
      <c r="AD525" s="374" t="s">
        <v>1378</v>
      </c>
      <c r="AE525" s="374" t="s">
        <v>1378</v>
      </c>
      <c r="AF525" s="374" t="s">
        <v>1378</v>
      </c>
      <c r="AG525" s="373" t="s">
        <v>3312</v>
      </c>
      <c r="AH525" s="460" t="s">
        <v>3847</v>
      </c>
      <c r="AI525" s="460" t="s">
        <v>3939</v>
      </c>
      <c r="AJ525" s="675" t="s">
        <v>924</v>
      </c>
      <c r="AK525" s="364">
        <v>44217</v>
      </c>
      <c r="AL525" s="676" t="s">
        <v>1090</v>
      </c>
      <c r="AM525" s="690"/>
      <c r="AN525" s="691"/>
      <c r="AO525" s="691"/>
      <c r="AP525" s="678" t="s">
        <v>1402</v>
      </c>
    </row>
    <row r="526" spans="2:42" s="366" customFormat="1" ht="409.5" x14ac:dyDescent="0.2">
      <c r="B526" s="365" t="s">
        <v>3247</v>
      </c>
      <c r="C526" s="721" t="s">
        <v>3265</v>
      </c>
      <c r="D526" s="688">
        <v>44109</v>
      </c>
      <c r="E526" s="722" t="s">
        <v>1563</v>
      </c>
      <c r="F526" s="381" t="s">
        <v>3306</v>
      </c>
      <c r="G526" s="381" t="s">
        <v>3130</v>
      </c>
      <c r="H526" s="381" t="s">
        <v>3131</v>
      </c>
      <c r="I526" s="381" t="s">
        <v>3132</v>
      </c>
      <c r="J526" s="381" t="s">
        <v>3133</v>
      </c>
      <c r="K526" s="723">
        <v>6</v>
      </c>
      <c r="L526" s="725">
        <v>44256</v>
      </c>
      <c r="M526" s="725">
        <v>44562</v>
      </c>
      <c r="N526" s="370">
        <f t="shared" si="14"/>
        <v>43.714285714285715</v>
      </c>
      <c r="O526" s="728" t="s">
        <v>56</v>
      </c>
      <c r="P526" s="732"/>
      <c r="Q526" s="375">
        <v>0</v>
      </c>
      <c r="R526" s="5" t="s">
        <v>3923</v>
      </c>
      <c r="S526" s="462">
        <f t="shared" si="15"/>
        <v>171</v>
      </c>
      <c r="T526" s="374" t="s">
        <v>1378</v>
      </c>
      <c r="U526" s="374" t="s">
        <v>1378</v>
      </c>
      <c r="V526" s="374" t="s">
        <v>1378</v>
      </c>
      <c r="W526" s="374" t="s">
        <v>1378</v>
      </c>
      <c r="X526" s="374" t="s">
        <v>1378</v>
      </c>
      <c r="Y526" s="374" t="s">
        <v>1378</v>
      </c>
      <c r="Z526" s="374" t="s">
        <v>1378</v>
      </c>
      <c r="AA526" s="374" t="s">
        <v>1378</v>
      </c>
      <c r="AB526" s="374" t="s">
        <v>1378</v>
      </c>
      <c r="AC526" s="374" t="s">
        <v>1378</v>
      </c>
      <c r="AD526" s="374" t="s">
        <v>1378</v>
      </c>
      <c r="AE526" s="374" t="s">
        <v>1378</v>
      </c>
      <c r="AF526" s="374" t="s">
        <v>1378</v>
      </c>
      <c r="AG526" s="373" t="s">
        <v>3312</v>
      </c>
      <c r="AH526" s="460" t="s">
        <v>3848</v>
      </c>
      <c r="AI526" s="692" t="s">
        <v>3940</v>
      </c>
      <c r="AJ526" s="675" t="s">
        <v>924</v>
      </c>
      <c r="AK526" s="364">
        <v>44217</v>
      </c>
      <c r="AL526" s="676" t="s">
        <v>1090</v>
      </c>
      <c r="AM526" s="690"/>
      <c r="AN526" s="693"/>
      <c r="AO526" s="691"/>
      <c r="AP526" s="678" t="s">
        <v>1402</v>
      </c>
    </row>
    <row r="527" spans="2:42" s="366" customFormat="1" ht="409.5" x14ac:dyDescent="0.2">
      <c r="B527" s="365" t="s">
        <v>3248</v>
      </c>
      <c r="C527" s="721" t="s">
        <v>3265</v>
      </c>
      <c r="D527" s="688">
        <v>44109</v>
      </c>
      <c r="E527" s="722" t="s">
        <v>1563</v>
      </c>
      <c r="F527" s="381" t="s">
        <v>3306</v>
      </c>
      <c r="G527" s="381" t="s">
        <v>3130</v>
      </c>
      <c r="H527" s="381" t="s">
        <v>3134</v>
      </c>
      <c r="I527" s="381" t="s">
        <v>3135</v>
      </c>
      <c r="J527" s="381" t="s">
        <v>3136</v>
      </c>
      <c r="K527" s="723">
        <v>1</v>
      </c>
      <c r="L527" s="725">
        <v>44287</v>
      </c>
      <c r="M527" s="724">
        <v>44592</v>
      </c>
      <c r="N527" s="370">
        <f t="shared" si="14"/>
        <v>43.571428571428569</v>
      </c>
      <c r="O527" s="728" t="s">
        <v>56</v>
      </c>
      <c r="P527" s="732"/>
      <c r="Q527" s="375">
        <v>0</v>
      </c>
      <c r="R527" s="373" t="s">
        <v>3894</v>
      </c>
      <c r="S527" s="462">
        <f t="shared" si="15"/>
        <v>118</v>
      </c>
      <c r="T527" s="374" t="s">
        <v>1378</v>
      </c>
      <c r="U527" s="374" t="s">
        <v>1378</v>
      </c>
      <c r="V527" s="374" t="s">
        <v>1378</v>
      </c>
      <c r="W527" s="374" t="s">
        <v>1378</v>
      </c>
      <c r="X527" s="374" t="s">
        <v>1378</v>
      </c>
      <c r="Y527" s="374" t="s">
        <v>1378</v>
      </c>
      <c r="Z527" s="374" t="s">
        <v>1378</v>
      </c>
      <c r="AA527" s="374" t="s">
        <v>1378</v>
      </c>
      <c r="AB527" s="374" t="s">
        <v>1378</v>
      </c>
      <c r="AC527" s="374" t="s">
        <v>1378</v>
      </c>
      <c r="AD527" s="374" t="s">
        <v>1378</v>
      </c>
      <c r="AE527" s="374" t="s">
        <v>1378</v>
      </c>
      <c r="AF527" s="374" t="s">
        <v>1378</v>
      </c>
      <c r="AG527" s="373" t="s">
        <v>3312</v>
      </c>
      <c r="AH527" s="460" t="s">
        <v>3849</v>
      </c>
      <c r="AI527" s="460" t="s">
        <v>3894</v>
      </c>
      <c r="AJ527" s="675" t="s">
        <v>924</v>
      </c>
      <c r="AK527" s="364">
        <v>44217</v>
      </c>
      <c r="AL527" s="676" t="s">
        <v>1090</v>
      </c>
      <c r="AM527" s="690"/>
      <c r="AN527" s="691"/>
      <c r="AO527" s="691"/>
      <c r="AP527" s="678" t="s">
        <v>1402</v>
      </c>
    </row>
    <row r="528" spans="2:42" s="366" customFormat="1" ht="409.5" x14ac:dyDescent="0.2">
      <c r="B528" s="365" t="s">
        <v>3249</v>
      </c>
      <c r="C528" s="721" t="s">
        <v>3265</v>
      </c>
      <c r="D528" s="688">
        <v>44109</v>
      </c>
      <c r="E528" s="722" t="s">
        <v>1521</v>
      </c>
      <c r="F528" s="381" t="s">
        <v>3307</v>
      </c>
      <c r="G528" s="381" t="s">
        <v>3137</v>
      </c>
      <c r="H528" s="381" t="s">
        <v>3138</v>
      </c>
      <c r="I528" s="381" t="s">
        <v>3139</v>
      </c>
      <c r="J528" s="381" t="s">
        <v>3140</v>
      </c>
      <c r="K528" s="723">
        <v>1</v>
      </c>
      <c r="L528" s="688">
        <v>44166</v>
      </c>
      <c r="M528" s="688">
        <v>44227</v>
      </c>
      <c r="N528" s="370">
        <f t="shared" si="14"/>
        <v>8.7142857142857135</v>
      </c>
      <c r="O528" s="694" t="s">
        <v>29</v>
      </c>
      <c r="P528" s="729"/>
      <c r="Q528" s="375">
        <v>0</v>
      </c>
      <c r="R528" s="373" t="s">
        <v>3895</v>
      </c>
      <c r="S528" s="462">
        <f t="shared" si="15"/>
        <v>152</v>
      </c>
      <c r="T528" s="374" t="s">
        <v>1378</v>
      </c>
      <c r="U528" s="374" t="s">
        <v>1378</v>
      </c>
      <c r="V528" s="374" t="s">
        <v>1378</v>
      </c>
      <c r="W528" s="374" t="s">
        <v>1378</v>
      </c>
      <c r="X528" s="374" t="s">
        <v>1378</v>
      </c>
      <c r="Y528" s="374" t="s">
        <v>1378</v>
      </c>
      <c r="Z528" s="374" t="s">
        <v>1378</v>
      </c>
      <c r="AA528" s="374" t="s">
        <v>1378</v>
      </c>
      <c r="AB528" s="374" t="s">
        <v>1378</v>
      </c>
      <c r="AC528" s="374" t="s">
        <v>1378</v>
      </c>
      <c r="AD528" s="374" t="s">
        <v>1378</v>
      </c>
      <c r="AE528" s="374" t="s">
        <v>1378</v>
      </c>
      <c r="AF528" s="374" t="s">
        <v>1378</v>
      </c>
      <c r="AG528" s="373" t="s">
        <v>3312</v>
      </c>
      <c r="AH528" s="460" t="s">
        <v>2777</v>
      </c>
      <c r="AI528" s="460" t="s">
        <v>3895</v>
      </c>
      <c r="AJ528" s="675" t="s">
        <v>924</v>
      </c>
      <c r="AK528" s="364">
        <v>44217</v>
      </c>
      <c r="AL528" s="676" t="s">
        <v>1090</v>
      </c>
      <c r="AM528" s="690"/>
      <c r="AN528" s="691"/>
      <c r="AO528" s="691"/>
      <c r="AP528" s="678" t="s">
        <v>1402</v>
      </c>
    </row>
    <row r="529" spans="2:42" s="366" customFormat="1" ht="409.5" x14ac:dyDescent="0.2">
      <c r="B529" s="365" t="s">
        <v>3250</v>
      </c>
      <c r="C529" s="721" t="s">
        <v>3265</v>
      </c>
      <c r="D529" s="688">
        <v>44109</v>
      </c>
      <c r="E529" s="722" t="s">
        <v>1521</v>
      </c>
      <c r="F529" s="381" t="s">
        <v>3307</v>
      </c>
      <c r="G529" s="381" t="s">
        <v>3141</v>
      </c>
      <c r="H529" s="381" t="s">
        <v>3142</v>
      </c>
      <c r="I529" s="381" t="s">
        <v>3143</v>
      </c>
      <c r="J529" s="381" t="s">
        <v>771</v>
      </c>
      <c r="K529" s="723">
        <v>1</v>
      </c>
      <c r="L529" s="725">
        <v>44228</v>
      </c>
      <c r="M529" s="725">
        <v>44286</v>
      </c>
      <c r="N529" s="370">
        <f t="shared" si="14"/>
        <v>8.2857142857142865</v>
      </c>
      <c r="O529" s="729" t="s">
        <v>29</v>
      </c>
      <c r="P529" s="729"/>
      <c r="Q529" s="375">
        <v>0</v>
      </c>
      <c r="R529" s="373" t="s">
        <v>3896</v>
      </c>
      <c r="S529" s="462">
        <f t="shared" si="15"/>
        <v>118</v>
      </c>
      <c r="T529" s="374" t="s">
        <v>1378</v>
      </c>
      <c r="U529" s="374" t="s">
        <v>1378</v>
      </c>
      <c r="V529" s="374" t="s">
        <v>1378</v>
      </c>
      <c r="W529" s="374" t="s">
        <v>1378</v>
      </c>
      <c r="X529" s="374" t="s">
        <v>1378</v>
      </c>
      <c r="Y529" s="374" t="s">
        <v>1378</v>
      </c>
      <c r="Z529" s="374" t="s">
        <v>1378</v>
      </c>
      <c r="AA529" s="374" t="s">
        <v>1378</v>
      </c>
      <c r="AB529" s="374" t="s">
        <v>1378</v>
      </c>
      <c r="AC529" s="374" t="s">
        <v>1378</v>
      </c>
      <c r="AD529" s="374" t="s">
        <v>1378</v>
      </c>
      <c r="AE529" s="374" t="s">
        <v>1378</v>
      </c>
      <c r="AF529" s="374" t="s">
        <v>1378</v>
      </c>
      <c r="AG529" s="373" t="s">
        <v>3312</v>
      </c>
      <c r="AH529" s="460" t="s">
        <v>3850</v>
      </c>
      <c r="AI529" s="460" t="s">
        <v>3896</v>
      </c>
      <c r="AJ529" s="675" t="s">
        <v>924</v>
      </c>
      <c r="AK529" s="364">
        <v>44217</v>
      </c>
      <c r="AL529" s="676" t="s">
        <v>1090</v>
      </c>
      <c r="AM529" s="690"/>
      <c r="AN529" s="691"/>
      <c r="AO529" s="691"/>
      <c r="AP529" s="678" t="s">
        <v>1402</v>
      </c>
    </row>
    <row r="530" spans="2:42" s="366" customFormat="1" ht="409.5" x14ac:dyDescent="0.2">
      <c r="B530" s="365" t="s">
        <v>3251</v>
      </c>
      <c r="C530" s="721" t="s">
        <v>3265</v>
      </c>
      <c r="D530" s="688">
        <v>44109</v>
      </c>
      <c r="E530" s="722" t="s">
        <v>1521</v>
      </c>
      <c r="F530" s="381" t="s">
        <v>3307</v>
      </c>
      <c r="G530" s="381" t="s">
        <v>3141</v>
      </c>
      <c r="H530" s="381" t="s">
        <v>3144</v>
      </c>
      <c r="I530" s="381" t="s">
        <v>3145</v>
      </c>
      <c r="J530" s="381" t="s">
        <v>3146</v>
      </c>
      <c r="K530" s="723">
        <v>1</v>
      </c>
      <c r="L530" s="725">
        <v>44256</v>
      </c>
      <c r="M530" s="725">
        <v>44346</v>
      </c>
      <c r="N530" s="370">
        <f t="shared" si="14"/>
        <v>12.857142857142858</v>
      </c>
      <c r="O530" s="729" t="s">
        <v>1657</v>
      </c>
      <c r="P530" s="729"/>
      <c r="Q530" s="375">
        <v>0</v>
      </c>
      <c r="R530" s="5" t="s">
        <v>3378</v>
      </c>
      <c r="S530" s="462">
        <f t="shared" si="15"/>
        <v>143</v>
      </c>
      <c r="T530" s="374" t="s">
        <v>1378</v>
      </c>
      <c r="U530" s="374" t="s">
        <v>1378</v>
      </c>
      <c r="V530" s="374" t="s">
        <v>1378</v>
      </c>
      <c r="W530" s="374" t="s">
        <v>1378</v>
      </c>
      <c r="X530" s="374" t="s">
        <v>1378</v>
      </c>
      <c r="Y530" s="374" t="s">
        <v>1378</v>
      </c>
      <c r="Z530" s="374" t="s">
        <v>1378</v>
      </c>
      <c r="AA530" s="374" t="s">
        <v>1378</v>
      </c>
      <c r="AB530" s="374" t="s">
        <v>1378</v>
      </c>
      <c r="AC530" s="374" t="s">
        <v>1378</v>
      </c>
      <c r="AD530" s="374" t="s">
        <v>1378</v>
      </c>
      <c r="AE530" s="374" t="s">
        <v>1378</v>
      </c>
      <c r="AF530" s="374" t="s">
        <v>1378</v>
      </c>
      <c r="AG530" s="373" t="s">
        <v>3312</v>
      </c>
      <c r="AH530" s="460" t="s">
        <v>3359</v>
      </c>
      <c r="AI530" s="460" t="s">
        <v>3372</v>
      </c>
      <c r="AJ530" s="675" t="s">
        <v>924</v>
      </c>
      <c r="AK530" s="688">
        <v>44211</v>
      </c>
      <c r="AL530" s="676" t="s">
        <v>1090</v>
      </c>
      <c r="AM530" s="690"/>
      <c r="AN530" s="691"/>
      <c r="AO530" s="691"/>
      <c r="AP530" s="678" t="s">
        <v>1402</v>
      </c>
    </row>
    <row r="531" spans="2:42" s="366" customFormat="1" ht="409.5" x14ac:dyDescent="0.2">
      <c r="B531" s="365" t="s">
        <v>3252</v>
      </c>
      <c r="C531" s="721" t="s">
        <v>3265</v>
      </c>
      <c r="D531" s="688">
        <v>44109</v>
      </c>
      <c r="E531" s="722" t="s">
        <v>1568</v>
      </c>
      <c r="F531" s="381" t="s">
        <v>3308</v>
      </c>
      <c r="G531" s="381" t="s">
        <v>3147</v>
      </c>
      <c r="H531" s="381" t="s">
        <v>3148</v>
      </c>
      <c r="I531" s="381" t="s">
        <v>3149</v>
      </c>
      <c r="J531" s="381" t="s">
        <v>3150</v>
      </c>
      <c r="K531" s="723">
        <v>1</v>
      </c>
      <c r="L531" s="724">
        <v>44228</v>
      </c>
      <c r="M531" s="724">
        <v>44530</v>
      </c>
      <c r="N531" s="370">
        <f t="shared" si="14"/>
        <v>43.142857142857146</v>
      </c>
      <c r="O531" s="729" t="s">
        <v>263</v>
      </c>
      <c r="P531" s="728" t="s">
        <v>56</v>
      </c>
      <c r="Q531" s="375">
        <v>0</v>
      </c>
      <c r="R531" s="454" t="s">
        <v>3799</v>
      </c>
      <c r="S531" s="462">
        <f t="shared" si="15"/>
        <v>167</v>
      </c>
      <c r="T531" s="374" t="s">
        <v>1378</v>
      </c>
      <c r="U531" s="374" t="s">
        <v>1378</v>
      </c>
      <c r="V531" s="374" t="s">
        <v>1378</v>
      </c>
      <c r="W531" s="374" t="s">
        <v>1378</v>
      </c>
      <c r="X531" s="374" t="s">
        <v>1378</v>
      </c>
      <c r="Y531" s="374" t="s">
        <v>1378</v>
      </c>
      <c r="Z531" s="374" t="s">
        <v>1378</v>
      </c>
      <c r="AA531" s="374" t="s">
        <v>1378</v>
      </c>
      <c r="AB531" s="374" t="s">
        <v>1378</v>
      </c>
      <c r="AC531" s="374" t="s">
        <v>1378</v>
      </c>
      <c r="AD531" s="374" t="s">
        <v>1378</v>
      </c>
      <c r="AE531" s="374" t="s">
        <v>1378</v>
      </c>
      <c r="AF531" s="374" t="s">
        <v>1378</v>
      </c>
      <c r="AG531" s="373" t="s">
        <v>3312</v>
      </c>
      <c r="AH531" s="460" t="s">
        <v>3746</v>
      </c>
      <c r="AI531" s="460" t="s">
        <v>3805</v>
      </c>
      <c r="AJ531" s="675" t="s">
        <v>924</v>
      </c>
      <c r="AK531" s="364">
        <v>44216</v>
      </c>
      <c r="AL531" s="676" t="s">
        <v>1090</v>
      </c>
      <c r="AM531" s="690"/>
      <c r="AN531" s="691"/>
      <c r="AO531" s="691"/>
      <c r="AP531" s="678" t="s">
        <v>1402</v>
      </c>
    </row>
    <row r="532" spans="2:42" s="366" customFormat="1" ht="409.5" x14ac:dyDescent="0.2">
      <c r="B532" s="365" t="s">
        <v>3253</v>
      </c>
      <c r="C532" s="721" t="s">
        <v>3265</v>
      </c>
      <c r="D532" s="688">
        <v>44109</v>
      </c>
      <c r="E532" s="722" t="s">
        <v>1568</v>
      </c>
      <c r="F532" s="381" t="s">
        <v>3308</v>
      </c>
      <c r="G532" s="381" t="s">
        <v>3147</v>
      </c>
      <c r="H532" s="381" t="s">
        <v>3151</v>
      </c>
      <c r="I532" s="381" t="s">
        <v>3152</v>
      </c>
      <c r="J532" s="381" t="s">
        <v>3153</v>
      </c>
      <c r="K532" s="723">
        <v>2</v>
      </c>
      <c r="L532" s="724">
        <v>44136</v>
      </c>
      <c r="M532" s="724">
        <v>44469</v>
      </c>
      <c r="N532" s="370">
        <f t="shared" si="14"/>
        <v>47.571428571428569</v>
      </c>
      <c r="O532" s="729" t="s">
        <v>263</v>
      </c>
      <c r="P532" s="728" t="s">
        <v>3272</v>
      </c>
      <c r="Q532" s="375">
        <v>0</v>
      </c>
      <c r="R532" s="5" t="s">
        <v>3797</v>
      </c>
      <c r="S532" s="462">
        <f t="shared" si="15"/>
        <v>195</v>
      </c>
      <c r="T532" s="374" t="s">
        <v>1378</v>
      </c>
      <c r="U532" s="374" t="s">
        <v>1378</v>
      </c>
      <c r="V532" s="374" t="s">
        <v>1378</v>
      </c>
      <c r="W532" s="374" t="s">
        <v>1378</v>
      </c>
      <c r="X532" s="374" t="s">
        <v>1378</v>
      </c>
      <c r="Y532" s="374" t="s">
        <v>1378</v>
      </c>
      <c r="Z532" s="374" t="s">
        <v>1378</v>
      </c>
      <c r="AA532" s="374" t="s">
        <v>1378</v>
      </c>
      <c r="AB532" s="374" t="s">
        <v>1378</v>
      </c>
      <c r="AC532" s="374" t="s">
        <v>1378</v>
      </c>
      <c r="AD532" s="374" t="s">
        <v>1378</v>
      </c>
      <c r="AE532" s="374" t="s">
        <v>1378</v>
      </c>
      <c r="AF532" s="374" t="s">
        <v>1378</v>
      </c>
      <c r="AG532" s="373" t="s">
        <v>3312</v>
      </c>
      <c r="AH532" s="460" t="s">
        <v>3747</v>
      </c>
      <c r="AI532" s="460" t="s">
        <v>3806</v>
      </c>
      <c r="AJ532" s="675" t="s">
        <v>924</v>
      </c>
      <c r="AK532" s="364">
        <v>44216</v>
      </c>
      <c r="AL532" s="676" t="s">
        <v>1090</v>
      </c>
      <c r="AM532" s="690"/>
      <c r="AN532" s="691"/>
      <c r="AO532" s="691"/>
      <c r="AP532" s="678" t="s">
        <v>1402</v>
      </c>
    </row>
    <row r="533" spans="2:42" s="366" customFormat="1" ht="409.5" x14ac:dyDescent="0.2">
      <c r="B533" s="365" t="s">
        <v>3254</v>
      </c>
      <c r="C533" s="721" t="s">
        <v>3265</v>
      </c>
      <c r="D533" s="688">
        <v>44109</v>
      </c>
      <c r="E533" s="722" t="s">
        <v>1568</v>
      </c>
      <c r="F533" s="381" t="s">
        <v>3308</v>
      </c>
      <c r="G533" s="381" t="s">
        <v>3147</v>
      </c>
      <c r="H533" s="381" t="s">
        <v>3154</v>
      </c>
      <c r="I533" s="381" t="s">
        <v>3155</v>
      </c>
      <c r="J533" s="381" t="s">
        <v>3156</v>
      </c>
      <c r="K533" s="723">
        <v>1</v>
      </c>
      <c r="L533" s="724">
        <v>44136</v>
      </c>
      <c r="M533" s="724">
        <v>44469</v>
      </c>
      <c r="N533" s="370">
        <f t="shared" si="14"/>
        <v>47.571428571428569</v>
      </c>
      <c r="O533" s="729" t="s">
        <v>263</v>
      </c>
      <c r="P533" s="728" t="s">
        <v>3273</v>
      </c>
      <c r="Q533" s="375">
        <v>0</v>
      </c>
      <c r="R533" s="5" t="s">
        <v>3804</v>
      </c>
      <c r="S533" s="462">
        <f t="shared" si="15"/>
        <v>211</v>
      </c>
      <c r="T533" s="374" t="s">
        <v>1378</v>
      </c>
      <c r="U533" s="374" t="s">
        <v>1378</v>
      </c>
      <c r="V533" s="374" t="s">
        <v>1378</v>
      </c>
      <c r="W533" s="374" t="s">
        <v>1378</v>
      </c>
      <c r="X533" s="374" t="s">
        <v>1378</v>
      </c>
      <c r="Y533" s="374" t="s">
        <v>1378</v>
      </c>
      <c r="Z533" s="374" t="s">
        <v>1378</v>
      </c>
      <c r="AA533" s="374" t="s">
        <v>1378</v>
      </c>
      <c r="AB533" s="374" t="s">
        <v>1378</v>
      </c>
      <c r="AC533" s="374" t="s">
        <v>1378</v>
      </c>
      <c r="AD533" s="374" t="s">
        <v>1378</v>
      </c>
      <c r="AE533" s="374" t="s">
        <v>1378</v>
      </c>
      <c r="AF533" s="374" t="s">
        <v>1378</v>
      </c>
      <c r="AG533" s="373" t="s">
        <v>3312</v>
      </c>
      <c r="AH533" s="460" t="s">
        <v>3748</v>
      </c>
      <c r="AI533" s="460" t="s">
        <v>3807</v>
      </c>
      <c r="AJ533" s="675" t="s">
        <v>924</v>
      </c>
      <c r="AK533" s="364">
        <v>44216</v>
      </c>
      <c r="AL533" s="676" t="s">
        <v>1090</v>
      </c>
      <c r="AM533" s="690"/>
      <c r="AN533" s="691"/>
      <c r="AO533" s="691"/>
      <c r="AP533" s="678" t="s">
        <v>1402</v>
      </c>
    </row>
    <row r="534" spans="2:42" s="366" customFormat="1" ht="409.5" x14ac:dyDescent="0.2">
      <c r="B534" s="365" t="s">
        <v>3255</v>
      </c>
      <c r="C534" s="721" t="s">
        <v>3265</v>
      </c>
      <c r="D534" s="688">
        <v>44109</v>
      </c>
      <c r="E534" s="722" t="s">
        <v>1568</v>
      </c>
      <c r="F534" s="381" t="s">
        <v>3308</v>
      </c>
      <c r="G534" s="381" t="s">
        <v>3147</v>
      </c>
      <c r="H534" s="381" t="s">
        <v>3157</v>
      </c>
      <c r="I534" s="381" t="s">
        <v>3158</v>
      </c>
      <c r="J534" s="381" t="s">
        <v>3159</v>
      </c>
      <c r="K534" s="723">
        <v>6</v>
      </c>
      <c r="L534" s="724">
        <v>44564</v>
      </c>
      <c r="M534" s="724">
        <v>45017</v>
      </c>
      <c r="N534" s="370">
        <f t="shared" si="14"/>
        <v>64.714285714285708</v>
      </c>
      <c r="O534" s="729" t="s">
        <v>263</v>
      </c>
      <c r="P534" s="728" t="s">
        <v>3273</v>
      </c>
      <c r="Q534" s="375">
        <v>0</v>
      </c>
      <c r="R534" s="5" t="s">
        <v>3800</v>
      </c>
      <c r="S534" s="462">
        <f t="shared" si="15"/>
        <v>166</v>
      </c>
      <c r="T534" s="374" t="s">
        <v>1378</v>
      </c>
      <c r="U534" s="374" t="s">
        <v>1378</v>
      </c>
      <c r="V534" s="374" t="s">
        <v>1378</v>
      </c>
      <c r="W534" s="374" t="s">
        <v>1378</v>
      </c>
      <c r="X534" s="374" t="s">
        <v>1378</v>
      </c>
      <c r="Y534" s="374" t="s">
        <v>1378</v>
      </c>
      <c r="Z534" s="374" t="s">
        <v>1378</v>
      </c>
      <c r="AA534" s="374" t="s">
        <v>1378</v>
      </c>
      <c r="AB534" s="374" t="s">
        <v>1378</v>
      </c>
      <c r="AC534" s="374" t="s">
        <v>1378</v>
      </c>
      <c r="AD534" s="374" t="s">
        <v>1378</v>
      </c>
      <c r="AE534" s="374" t="s">
        <v>1378</v>
      </c>
      <c r="AF534" s="374" t="s">
        <v>1378</v>
      </c>
      <c r="AG534" s="373" t="s">
        <v>3312</v>
      </c>
      <c r="AH534" s="460" t="s">
        <v>3749</v>
      </c>
      <c r="AI534" s="460" t="s">
        <v>3808</v>
      </c>
      <c r="AJ534" s="675" t="s">
        <v>924</v>
      </c>
      <c r="AK534" s="364">
        <v>44216</v>
      </c>
      <c r="AL534" s="676" t="s">
        <v>1090</v>
      </c>
      <c r="AM534" s="690"/>
      <c r="AN534" s="691"/>
      <c r="AO534" s="691"/>
      <c r="AP534" s="678" t="s">
        <v>1402</v>
      </c>
    </row>
    <row r="535" spans="2:42" s="366" customFormat="1" ht="409.5" x14ac:dyDescent="0.2">
      <c r="B535" s="365" t="s">
        <v>3256</v>
      </c>
      <c r="C535" s="721" t="s">
        <v>3265</v>
      </c>
      <c r="D535" s="688">
        <v>44109</v>
      </c>
      <c r="E535" s="722" t="s">
        <v>1569</v>
      </c>
      <c r="F535" s="381" t="s">
        <v>3309</v>
      </c>
      <c r="G535" s="381" t="s">
        <v>3160</v>
      </c>
      <c r="H535" s="381" t="s">
        <v>3161</v>
      </c>
      <c r="I535" s="381" t="s">
        <v>3162</v>
      </c>
      <c r="J535" s="381" t="s">
        <v>3163</v>
      </c>
      <c r="K535" s="723">
        <v>10</v>
      </c>
      <c r="L535" s="724">
        <v>44125</v>
      </c>
      <c r="M535" s="724">
        <v>44407</v>
      </c>
      <c r="N535" s="370">
        <f t="shared" si="14"/>
        <v>40.285714285714285</v>
      </c>
      <c r="O535" s="728" t="s">
        <v>895</v>
      </c>
      <c r="P535" s="728" t="s">
        <v>3274</v>
      </c>
      <c r="Q535" s="375">
        <v>8</v>
      </c>
      <c r="R535" s="5" t="s">
        <v>3777</v>
      </c>
      <c r="S535" s="462">
        <f t="shared" si="15"/>
        <v>156</v>
      </c>
      <c r="T535" s="374" t="s">
        <v>1378</v>
      </c>
      <c r="U535" s="374" t="s">
        <v>1378</v>
      </c>
      <c r="V535" s="374" t="s">
        <v>1378</v>
      </c>
      <c r="W535" s="374" t="s">
        <v>1378</v>
      </c>
      <c r="X535" s="374" t="s">
        <v>1378</v>
      </c>
      <c r="Y535" s="374" t="s">
        <v>1378</v>
      </c>
      <c r="Z535" s="374" t="s">
        <v>1378</v>
      </c>
      <c r="AA535" s="374" t="s">
        <v>1378</v>
      </c>
      <c r="AB535" s="374" t="s">
        <v>1378</v>
      </c>
      <c r="AC535" s="374" t="s">
        <v>1378</v>
      </c>
      <c r="AD535" s="374" t="s">
        <v>1378</v>
      </c>
      <c r="AE535" s="374" t="s">
        <v>1378</v>
      </c>
      <c r="AF535" s="374" t="s">
        <v>1378</v>
      </c>
      <c r="AG535" s="373" t="s">
        <v>3312</v>
      </c>
      <c r="AH535" s="460" t="s">
        <v>3759</v>
      </c>
      <c r="AI535" s="460" t="s">
        <v>3908</v>
      </c>
      <c r="AJ535" s="675" t="s">
        <v>924</v>
      </c>
      <c r="AK535" s="364">
        <v>44216</v>
      </c>
      <c r="AL535" s="676" t="s">
        <v>1090</v>
      </c>
      <c r="AM535" s="690"/>
      <c r="AN535" s="691"/>
      <c r="AO535" s="691"/>
      <c r="AP535" s="678" t="s">
        <v>1402</v>
      </c>
    </row>
    <row r="536" spans="2:42" s="366" customFormat="1" ht="409.5" x14ac:dyDescent="0.2">
      <c r="B536" s="365" t="s">
        <v>3257</v>
      </c>
      <c r="C536" s="721" t="s">
        <v>3265</v>
      </c>
      <c r="D536" s="688">
        <v>44109</v>
      </c>
      <c r="E536" s="722" t="s">
        <v>1569</v>
      </c>
      <c r="F536" s="381" t="s">
        <v>3309</v>
      </c>
      <c r="G536" s="381" t="s">
        <v>3164</v>
      </c>
      <c r="H536" s="381" t="s">
        <v>3165</v>
      </c>
      <c r="I536" s="381" t="s">
        <v>3166</v>
      </c>
      <c r="J536" s="381" t="s">
        <v>3167</v>
      </c>
      <c r="K536" s="723">
        <v>3</v>
      </c>
      <c r="L536" s="724">
        <v>44125</v>
      </c>
      <c r="M536" s="724">
        <v>44407</v>
      </c>
      <c r="N536" s="370">
        <f t="shared" si="14"/>
        <v>40.285714285714285</v>
      </c>
      <c r="O536" s="728" t="s">
        <v>895</v>
      </c>
      <c r="P536" s="729" t="s">
        <v>3275</v>
      </c>
      <c r="Q536" s="375">
        <v>0</v>
      </c>
      <c r="R536" s="5" t="s">
        <v>3761</v>
      </c>
      <c r="S536" s="462">
        <f t="shared" si="15"/>
        <v>353</v>
      </c>
      <c r="T536" s="374" t="s">
        <v>1378</v>
      </c>
      <c r="U536" s="374" t="s">
        <v>1378</v>
      </c>
      <c r="V536" s="374" t="s">
        <v>1378</v>
      </c>
      <c r="W536" s="374" t="s">
        <v>1378</v>
      </c>
      <c r="X536" s="374" t="s">
        <v>1378</v>
      </c>
      <c r="Y536" s="374" t="s">
        <v>1378</v>
      </c>
      <c r="Z536" s="374" t="s">
        <v>1378</v>
      </c>
      <c r="AA536" s="374" t="s">
        <v>1378</v>
      </c>
      <c r="AB536" s="374" t="s">
        <v>1378</v>
      </c>
      <c r="AC536" s="374" t="s">
        <v>1378</v>
      </c>
      <c r="AD536" s="374" t="s">
        <v>1378</v>
      </c>
      <c r="AE536" s="374" t="s">
        <v>1378</v>
      </c>
      <c r="AF536" s="374" t="s">
        <v>1378</v>
      </c>
      <c r="AG536" s="373" t="s">
        <v>3312</v>
      </c>
      <c r="AH536" s="460" t="s">
        <v>3750</v>
      </c>
      <c r="AI536" s="460" t="s">
        <v>3760</v>
      </c>
      <c r="AJ536" s="675" t="s">
        <v>924</v>
      </c>
      <c r="AK536" s="364">
        <v>44216</v>
      </c>
      <c r="AL536" s="676" t="s">
        <v>1090</v>
      </c>
      <c r="AM536" s="690"/>
      <c r="AN536" s="691"/>
      <c r="AO536" s="691"/>
      <c r="AP536" s="678" t="s">
        <v>1402</v>
      </c>
    </row>
    <row r="537" spans="2:42" s="366" customFormat="1" ht="409.5" x14ac:dyDescent="0.2">
      <c r="B537" s="365" t="s">
        <v>3258</v>
      </c>
      <c r="C537" s="721" t="s">
        <v>3265</v>
      </c>
      <c r="D537" s="688">
        <v>44109</v>
      </c>
      <c r="E537" s="722" t="s">
        <v>1569</v>
      </c>
      <c r="F537" s="381" t="s">
        <v>3309</v>
      </c>
      <c r="G537" s="381" t="s">
        <v>3164</v>
      </c>
      <c r="H537" s="381" t="s">
        <v>3168</v>
      </c>
      <c r="I537" s="381" t="s">
        <v>3169</v>
      </c>
      <c r="J537" s="381" t="s">
        <v>3170</v>
      </c>
      <c r="K537" s="723">
        <v>1</v>
      </c>
      <c r="L537" s="724">
        <v>44125</v>
      </c>
      <c r="M537" s="724">
        <v>44378</v>
      </c>
      <c r="N537" s="370">
        <f t="shared" ref="N537:N543" si="16">(M537-L537)/7</f>
        <v>36.142857142857146</v>
      </c>
      <c r="O537" s="728" t="s">
        <v>895</v>
      </c>
      <c r="P537" s="728" t="s">
        <v>263</v>
      </c>
      <c r="Q537" s="375">
        <v>0</v>
      </c>
      <c r="R537" s="5" t="s">
        <v>3762</v>
      </c>
      <c r="S537" s="462">
        <f t="shared" si="15"/>
        <v>180</v>
      </c>
      <c r="T537" s="374" t="s">
        <v>1378</v>
      </c>
      <c r="U537" s="374" t="s">
        <v>1378</v>
      </c>
      <c r="V537" s="374" t="s">
        <v>1378</v>
      </c>
      <c r="W537" s="374" t="s">
        <v>1378</v>
      </c>
      <c r="X537" s="374" t="s">
        <v>1378</v>
      </c>
      <c r="Y537" s="374" t="s">
        <v>1378</v>
      </c>
      <c r="Z537" s="374" t="s">
        <v>1378</v>
      </c>
      <c r="AA537" s="374" t="s">
        <v>1378</v>
      </c>
      <c r="AB537" s="374" t="s">
        <v>1378</v>
      </c>
      <c r="AC537" s="374" t="s">
        <v>1378</v>
      </c>
      <c r="AD537" s="374" t="s">
        <v>1378</v>
      </c>
      <c r="AE537" s="374" t="s">
        <v>1378</v>
      </c>
      <c r="AF537" s="374" t="s">
        <v>1378</v>
      </c>
      <c r="AG537" s="373" t="s">
        <v>3312</v>
      </c>
      <c r="AH537" s="694" t="s">
        <v>3751</v>
      </c>
      <c r="AI537" s="695" t="s">
        <v>4845</v>
      </c>
      <c r="AJ537" s="675" t="s">
        <v>924</v>
      </c>
      <c r="AK537" s="364">
        <v>44216</v>
      </c>
      <c r="AL537" s="676" t="s">
        <v>1090</v>
      </c>
      <c r="AM537" s="690"/>
      <c r="AN537" s="691"/>
      <c r="AO537" s="691"/>
      <c r="AP537" s="678" t="s">
        <v>1402</v>
      </c>
    </row>
    <row r="538" spans="2:42" s="366" customFormat="1" ht="409.5" x14ac:dyDescent="0.2">
      <c r="B538" s="365" t="s">
        <v>3259</v>
      </c>
      <c r="C538" s="721" t="s">
        <v>3265</v>
      </c>
      <c r="D538" s="688">
        <v>44109</v>
      </c>
      <c r="E538" s="722" t="s">
        <v>1569</v>
      </c>
      <c r="F538" s="381" t="s">
        <v>3309</v>
      </c>
      <c r="G538" s="381" t="s">
        <v>3171</v>
      </c>
      <c r="H538" s="381" t="s">
        <v>3172</v>
      </c>
      <c r="I538" s="381" t="s">
        <v>3173</v>
      </c>
      <c r="J538" s="381" t="s">
        <v>3174</v>
      </c>
      <c r="K538" s="723">
        <v>7</v>
      </c>
      <c r="L538" s="725">
        <v>44125</v>
      </c>
      <c r="M538" s="725">
        <v>44225</v>
      </c>
      <c r="N538" s="370">
        <f t="shared" si="16"/>
        <v>14.285714285714286</v>
      </c>
      <c r="O538" s="728" t="s">
        <v>3276</v>
      </c>
      <c r="P538" s="728" t="s">
        <v>3277</v>
      </c>
      <c r="Q538" s="455">
        <v>7</v>
      </c>
      <c r="R538" s="5" t="s">
        <v>3801</v>
      </c>
      <c r="S538" s="462">
        <f t="shared" si="15"/>
        <v>344</v>
      </c>
      <c r="T538" s="374" t="s">
        <v>1378</v>
      </c>
      <c r="U538" s="374" t="s">
        <v>1378</v>
      </c>
      <c r="V538" s="374" t="s">
        <v>1378</v>
      </c>
      <c r="W538" s="374" t="s">
        <v>1378</v>
      </c>
      <c r="X538" s="374" t="s">
        <v>1378</v>
      </c>
      <c r="Y538" s="374" t="s">
        <v>1378</v>
      </c>
      <c r="Z538" s="374" t="s">
        <v>1378</v>
      </c>
      <c r="AA538" s="374" t="s">
        <v>1378</v>
      </c>
      <c r="AB538" s="374" t="s">
        <v>1378</v>
      </c>
      <c r="AC538" s="374" t="s">
        <v>1378</v>
      </c>
      <c r="AD538" s="374" t="s">
        <v>1378</v>
      </c>
      <c r="AE538" s="374" t="s">
        <v>1378</v>
      </c>
      <c r="AF538" s="374" t="s">
        <v>1378</v>
      </c>
      <c r="AG538" s="373" t="s">
        <v>3312</v>
      </c>
      <c r="AH538" s="694" t="s">
        <v>3752</v>
      </c>
      <c r="AI538" s="460" t="s">
        <v>3941</v>
      </c>
      <c r="AJ538" s="675" t="s">
        <v>922</v>
      </c>
      <c r="AK538" s="364">
        <v>44216</v>
      </c>
      <c r="AL538" s="676" t="s">
        <v>1090</v>
      </c>
      <c r="AM538" s="690"/>
      <c r="AN538" s="691"/>
      <c r="AO538" s="691"/>
      <c r="AP538" s="678" t="s">
        <v>1402</v>
      </c>
    </row>
    <row r="539" spans="2:42" s="366" customFormat="1" ht="380.25" customHeight="1" x14ac:dyDescent="0.2">
      <c r="B539" s="365" t="s">
        <v>3260</v>
      </c>
      <c r="C539" s="721" t="s">
        <v>3265</v>
      </c>
      <c r="D539" s="688">
        <v>44109</v>
      </c>
      <c r="E539" s="722" t="s">
        <v>1569</v>
      </c>
      <c r="F539" s="381" t="s">
        <v>3309</v>
      </c>
      <c r="G539" s="381" t="s">
        <v>3175</v>
      </c>
      <c r="H539" s="381" t="s">
        <v>3176</v>
      </c>
      <c r="I539" s="381" t="s">
        <v>3177</v>
      </c>
      <c r="J539" s="381" t="s">
        <v>3178</v>
      </c>
      <c r="K539" s="723">
        <v>20</v>
      </c>
      <c r="L539" s="688">
        <v>44152</v>
      </c>
      <c r="M539" s="688">
        <v>44255</v>
      </c>
      <c r="N539" s="370">
        <f t="shared" si="16"/>
        <v>14.714285714285714</v>
      </c>
      <c r="O539" s="728" t="s">
        <v>944</v>
      </c>
      <c r="P539" s="728"/>
      <c r="Q539" s="375">
        <v>0</v>
      </c>
      <c r="R539" s="458" t="s">
        <v>4032</v>
      </c>
      <c r="S539" s="462">
        <f t="shared" si="15"/>
        <v>218</v>
      </c>
      <c r="T539" s="374" t="s">
        <v>1378</v>
      </c>
      <c r="U539" s="374" t="s">
        <v>1378</v>
      </c>
      <c r="V539" s="374" t="s">
        <v>1378</v>
      </c>
      <c r="W539" s="374" t="s">
        <v>1378</v>
      </c>
      <c r="X539" s="374" t="s">
        <v>1378</v>
      </c>
      <c r="Y539" s="374" t="s">
        <v>1378</v>
      </c>
      <c r="Z539" s="374" t="s">
        <v>1378</v>
      </c>
      <c r="AA539" s="374" t="s">
        <v>1378</v>
      </c>
      <c r="AB539" s="374" t="s">
        <v>1378</v>
      </c>
      <c r="AC539" s="374" t="s">
        <v>1378</v>
      </c>
      <c r="AD539" s="374" t="s">
        <v>1378</v>
      </c>
      <c r="AE539" s="374" t="s">
        <v>1378</v>
      </c>
      <c r="AF539" s="374" t="s">
        <v>1378</v>
      </c>
      <c r="AG539" s="373" t="s">
        <v>3312</v>
      </c>
      <c r="AH539" s="460" t="s">
        <v>4106</v>
      </c>
      <c r="AI539" s="460" t="s">
        <v>4107</v>
      </c>
      <c r="AJ539" s="675" t="s">
        <v>924</v>
      </c>
      <c r="AK539" s="688">
        <v>44218</v>
      </c>
      <c r="AL539" s="676" t="s">
        <v>1090</v>
      </c>
      <c r="AM539" s="690"/>
      <c r="AN539" s="691"/>
      <c r="AO539" s="691"/>
      <c r="AP539" s="678" t="s">
        <v>1402</v>
      </c>
    </row>
    <row r="540" spans="2:42" s="366" customFormat="1" ht="409.6" customHeight="1" x14ac:dyDescent="0.2">
      <c r="B540" s="365" t="s">
        <v>3261</v>
      </c>
      <c r="C540" s="721" t="s">
        <v>3265</v>
      </c>
      <c r="D540" s="688">
        <v>44109</v>
      </c>
      <c r="E540" s="722" t="s">
        <v>1569</v>
      </c>
      <c r="F540" s="381" t="s">
        <v>3309</v>
      </c>
      <c r="G540" s="381" t="s">
        <v>3175</v>
      </c>
      <c r="H540" s="381" t="s">
        <v>3179</v>
      </c>
      <c r="I540" s="381" t="s">
        <v>3180</v>
      </c>
      <c r="J540" s="381" t="s">
        <v>3181</v>
      </c>
      <c r="K540" s="466">
        <v>1</v>
      </c>
      <c r="L540" s="688">
        <v>44152</v>
      </c>
      <c r="M540" s="688">
        <v>44316</v>
      </c>
      <c r="N540" s="370">
        <f t="shared" si="16"/>
        <v>23.428571428571427</v>
      </c>
      <c r="O540" s="728" t="s">
        <v>944</v>
      </c>
      <c r="P540" s="728"/>
      <c r="Q540" s="375">
        <v>0</v>
      </c>
      <c r="R540" s="458" t="s">
        <v>4031</v>
      </c>
      <c r="S540" s="462">
        <f t="shared" si="15"/>
        <v>218</v>
      </c>
      <c r="T540" s="374" t="s">
        <v>1378</v>
      </c>
      <c r="U540" s="374" t="s">
        <v>1378</v>
      </c>
      <c r="V540" s="374" t="s">
        <v>1378</v>
      </c>
      <c r="W540" s="374" t="s">
        <v>1378</v>
      </c>
      <c r="X540" s="374" t="s">
        <v>1378</v>
      </c>
      <c r="Y540" s="374" t="s">
        <v>1378</v>
      </c>
      <c r="Z540" s="374" t="s">
        <v>1378</v>
      </c>
      <c r="AA540" s="374" t="s">
        <v>1378</v>
      </c>
      <c r="AB540" s="374" t="s">
        <v>1378</v>
      </c>
      <c r="AC540" s="374" t="s">
        <v>1378</v>
      </c>
      <c r="AD540" s="374" t="s">
        <v>1378</v>
      </c>
      <c r="AE540" s="374" t="s">
        <v>1378</v>
      </c>
      <c r="AF540" s="374" t="s">
        <v>1378</v>
      </c>
      <c r="AG540" s="373" t="s">
        <v>3312</v>
      </c>
      <c r="AH540" s="460" t="s">
        <v>4006</v>
      </c>
      <c r="AI540" s="460" t="s">
        <v>4108</v>
      </c>
      <c r="AJ540" s="675" t="s">
        <v>924</v>
      </c>
      <c r="AK540" s="688">
        <v>44218</v>
      </c>
      <c r="AL540" s="676" t="s">
        <v>1090</v>
      </c>
      <c r="AM540" s="690"/>
      <c r="AN540" s="691"/>
      <c r="AO540" s="691"/>
      <c r="AP540" s="678" t="s">
        <v>1402</v>
      </c>
    </row>
    <row r="541" spans="2:42" s="366" customFormat="1" ht="138.75" customHeight="1" x14ac:dyDescent="0.2">
      <c r="B541" s="365" t="s">
        <v>3262</v>
      </c>
      <c r="C541" s="721" t="s">
        <v>3265</v>
      </c>
      <c r="D541" s="688">
        <v>44109</v>
      </c>
      <c r="E541" s="722" t="s">
        <v>1569</v>
      </c>
      <c r="F541" s="381" t="s">
        <v>3309</v>
      </c>
      <c r="G541" s="381" t="s">
        <v>3175</v>
      </c>
      <c r="H541" s="381" t="s">
        <v>3182</v>
      </c>
      <c r="I541" s="381" t="s">
        <v>3183</v>
      </c>
      <c r="J541" s="381" t="s">
        <v>3184</v>
      </c>
      <c r="K541" s="466">
        <v>1</v>
      </c>
      <c r="L541" s="688">
        <v>44152</v>
      </c>
      <c r="M541" s="688">
        <v>44316</v>
      </c>
      <c r="N541" s="370">
        <f t="shared" si="16"/>
        <v>23.428571428571427</v>
      </c>
      <c r="O541" s="728" t="s">
        <v>944</v>
      </c>
      <c r="P541" s="728"/>
      <c r="Q541" s="375">
        <v>0</v>
      </c>
      <c r="R541" s="373" t="s">
        <v>4063</v>
      </c>
      <c r="S541" s="462">
        <f t="shared" si="15"/>
        <v>179</v>
      </c>
      <c r="T541" s="374" t="s">
        <v>1378</v>
      </c>
      <c r="U541" s="374" t="s">
        <v>1378</v>
      </c>
      <c r="V541" s="374" t="s">
        <v>1378</v>
      </c>
      <c r="W541" s="374" t="s">
        <v>1378</v>
      </c>
      <c r="X541" s="374" t="s">
        <v>1378</v>
      </c>
      <c r="Y541" s="374" t="s">
        <v>1378</v>
      </c>
      <c r="Z541" s="374" t="s">
        <v>1378</v>
      </c>
      <c r="AA541" s="374" t="s">
        <v>1378</v>
      </c>
      <c r="AB541" s="374" t="s">
        <v>1378</v>
      </c>
      <c r="AC541" s="374" t="s">
        <v>1378</v>
      </c>
      <c r="AD541" s="374" t="s">
        <v>1378</v>
      </c>
      <c r="AE541" s="374" t="s">
        <v>1378</v>
      </c>
      <c r="AF541" s="374" t="s">
        <v>1378</v>
      </c>
      <c r="AG541" s="373" t="s">
        <v>3312</v>
      </c>
      <c r="AH541" s="460" t="s">
        <v>4007</v>
      </c>
      <c r="AI541" s="460" t="s">
        <v>4063</v>
      </c>
      <c r="AJ541" s="675" t="s">
        <v>924</v>
      </c>
      <c r="AK541" s="688">
        <v>44218</v>
      </c>
      <c r="AL541" s="676" t="s">
        <v>1090</v>
      </c>
      <c r="AM541" s="690"/>
      <c r="AN541" s="691"/>
      <c r="AO541" s="691"/>
      <c r="AP541" s="678" t="s">
        <v>1402</v>
      </c>
    </row>
    <row r="542" spans="2:42" s="366" customFormat="1" ht="252" customHeight="1" x14ac:dyDescent="0.2">
      <c r="B542" s="365" t="s">
        <v>3263</v>
      </c>
      <c r="C542" s="721" t="s">
        <v>3265</v>
      </c>
      <c r="D542" s="688">
        <v>44109</v>
      </c>
      <c r="E542" s="722" t="s">
        <v>1569</v>
      </c>
      <c r="F542" s="381" t="s">
        <v>3309</v>
      </c>
      <c r="G542" s="381" t="s">
        <v>3175</v>
      </c>
      <c r="H542" s="381" t="s">
        <v>3185</v>
      </c>
      <c r="I542" s="381" t="s">
        <v>3186</v>
      </c>
      <c r="J542" s="381" t="s">
        <v>3187</v>
      </c>
      <c r="K542" s="466">
        <v>1</v>
      </c>
      <c r="L542" s="688">
        <v>44152</v>
      </c>
      <c r="M542" s="688">
        <v>44316</v>
      </c>
      <c r="N542" s="370">
        <f t="shared" si="16"/>
        <v>23.428571428571427</v>
      </c>
      <c r="O542" s="728" t="s">
        <v>944</v>
      </c>
      <c r="P542" s="728"/>
      <c r="Q542" s="375">
        <v>0</v>
      </c>
      <c r="R542" s="458" t="s">
        <v>4031</v>
      </c>
      <c r="S542" s="462">
        <f t="shared" si="15"/>
        <v>218</v>
      </c>
      <c r="T542" s="374" t="s">
        <v>1378</v>
      </c>
      <c r="U542" s="374" t="s">
        <v>1378</v>
      </c>
      <c r="V542" s="374" t="s">
        <v>1378</v>
      </c>
      <c r="W542" s="374" t="s">
        <v>1378</v>
      </c>
      <c r="X542" s="374" t="s">
        <v>1378</v>
      </c>
      <c r="Y542" s="374" t="s">
        <v>1378</v>
      </c>
      <c r="Z542" s="374" t="s">
        <v>1378</v>
      </c>
      <c r="AA542" s="374" t="s">
        <v>1378</v>
      </c>
      <c r="AB542" s="374" t="s">
        <v>1378</v>
      </c>
      <c r="AC542" s="374" t="s">
        <v>1378</v>
      </c>
      <c r="AD542" s="374" t="s">
        <v>1378</v>
      </c>
      <c r="AE542" s="374" t="s">
        <v>1378</v>
      </c>
      <c r="AF542" s="374" t="s">
        <v>1378</v>
      </c>
      <c r="AG542" s="373" t="s">
        <v>3312</v>
      </c>
      <c r="AH542" s="460" t="s">
        <v>4008</v>
      </c>
      <c r="AI542" s="460" t="s">
        <v>4109</v>
      </c>
      <c r="AJ542" s="675" t="s">
        <v>924</v>
      </c>
      <c r="AK542" s="688">
        <v>44218</v>
      </c>
      <c r="AL542" s="676" t="s">
        <v>1090</v>
      </c>
      <c r="AM542" s="690"/>
      <c r="AN542" s="691"/>
      <c r="AO542" s="691"/>
      <c r="AP542" s="678" t="s">
        <v>1402</v>
      </c>
    </row>
    <row r="543" spans="2:42" s="366" customFormat="1" ht="390.75" customHeight="1" x14ac:dyDescent="0.2">
      <c r="B543" s="365" t="s">
        <v>3264</v>
      </c>
      <c r="C543" s="721" t="s">
        <v>3265</v>
      </c>
      <c r="D543" s="688">
        <v>44109</v>
      </c>
      <c r="E543" s="722" t="s">
        <v>1569</v>
      </c>
      <c r="F543" s="381" t="s">
        <v>3309</v>
      </c>
      <c r="G543" s="381" t="s">
        <v>3175</v>
      </c>
      <c r="H543" s="381" t="s">
        <v>3188</v>
      </c>
      <c r="I543" s="381" t="s">
        <v>3189</v>
      </c>
      <c r="J543" s="381" t="s">
        <v>3190</v>
      </c>
      <c r="K543" s="723">
        <v>20</v>
      </c>
      <c r="L543" s="688">
        <v>44152</v>
      </c>
      <c r="M543" s="688">
        <v>44407</v>
      </c>
      <c r="N543" s="370">
        <f t="shared" si="16"/>
        <v>36.428571428571431</v>
      </c>
      <c r="O543" s="728" t="s">
        <v>944</v>
      </c>
      <c r="P543" s="728"/>
      <c r="Q543" s="375">
        <v>0</v>
      </c>
      <c r="R543" s="458" t="s">
        <v>4038</v>
      </c>
      <c r="S543" s="462">
        <f t="shared" si="15"/>
        <v>177</v>
      </c>
      <c r="T543" s="374" t="s">
        <v>1378</v>
      </c>
      <c r="U543" s="374" t="s">
        <v>1378</v>
      </c>
      <c r="V543" s="374" t="s">
        <v>1378</v>
      </c>
      <c r="W543" s="374" t="s">
        <v>1378</v>
      </c>
      <c r="X543" s="374" t="s">
        <v>1378</v>
      </c>
      <c r="Y543" s="374" t="s">
        <v>1378</v>
      </c>
      <c r="Z543" s="374" t="s">
        <v>1378</v>
      </c>
      <c r="AA543" s="374" t="s">
        <v>1378</v>
      </c>
      <c r="AB543" s="374" t="s">
        <v>1378</v>
      </c>
      <c r="AC543" s="374" t="s">
        <v>1378</v>
      </c>
      <c r="AD543" s="374" t="s">
        <v>1378</v>
      </c>
      <c r="AE543" s="374" t="s">
        <v>1378</v>
      </c>
      <c r="AF543" s="374" t="s">
        <v>1378</v>
      </c>
      <c r="AG543" s="373" t="s">
        <v>3312</v>
      </c>
      <c r="AH543" s="460" t="s">
        <v>4009</v>
      </c>
      <c r="AI543" s="460" t="s">
        <v>4110</v>
      </c>
      <c r="AJ543" s="675" t="s">
        <v>924</v>
      </c>
      <c r="AK543" s="688">
        <v>44218</v>
      </c>
      <c r="AL543" s="676" t="s">
        <v>1090</v>
      </c>
      <c r="AM543" s="690"/>
      <c r="AN543" s="691"/>
      <c r="AO543" s="691"/>
      <c r="AP543" s="678" t="s">
        <v>1402</v>
      </c>
    </row>
    <row r="544" spans="2:42" x14ac:dyDescent="0.3">
      <c r="AH544" s="461"/>
      <c r="AI544" s="461"/>
      <c r="AJ544" s="696"/>
      <c r="AK544" s="697"/>
      <c r="AL544" s="698"/>
      <c r="AM544" s="697"/>
      <c r="AN544" s="137"/>
      <c r="AO544" s="137"/>
      <c r="AP544" s="137"/>
    </row>
    <row r="545" spans="34:42" x14ac:dyDescent="0.3">
      <c r="AH545" s="461"/>
      <c r="AI545" s="461"/>
      <c r="AJ545" s="696"/>
      <c r="AK545" s="697"/>
      <c r="AL545" s="698"/>
      <c r="AM545" s="697"/>
      <c r="AN545" s="137"/>
      <c r="AO545" s="137"/>
      <c r="AP545" s="137"/>
    </row>
    <row r="546" spans="34:42" x14ac:dyDescent="0.3">
      <c r="AH546" s="461"/>
      <c r="AI546" s="461"/>
      <c r="AJ546" s="696"/>
      <c r="AK546" s="697"/>
      <c r="AL546" s="698"/>
      <c r="AM546" s="697"/>
      <c r="AN546" s="137"/>
      <c r="AO546" s="137"/>
      <c r="AP546" s="137"/>
    </row>
    <row r="547" spans="34:42" x14ac:dyDescent="0.3">
      <c r="AH547" s="461"/>
      <c r="AI547" s="461"/>
      <c r="AJ547" s="696"/>
      <c r="AK547" s="697"/>
      <c r="AL547" s="698"/>
      <c r="AM547" s="697"/>
      <c r="AN547" s="137"/>
      <c r="AO547" s="137"/>
      <c r="AP547" s="137"/>
    </row>
    <row r="548" spans="34:42" x14ac:dyDescent="0.3">
      <c r="AH548" s="461"/>
      <c r="AI548" s="461"/>
      <c r="AJ548" s="696"/>
      <c r="AK548" s="697"/>
      <c r="AL548" s="698"/>
      <c r="AM548" s="697"/>
      <c r="AN548" s="137"/>
      <c r="AO548" s="137"/>
      <c r="AP548" s="137"/>
    </row>
    <row r="549" spans="34:42" x14ac:dyDescent="0.3">
      <c r="AH549" s="461"/>
      <c r="AI549" s="461"/>
      <c r="AJ549" s="696"/>
      <c r="AK549" s="697"/>
      <c r="AL549" s="698"/>
      <c r="AM549" s="697"/>
      <c r="AN549" s="137"/>
      <c r="AO549" s="137"/>
      <c r="AP549" s="137"/>
    </row>
    <row r="550" spans="34:42" x14ac:dyDescent="0.3">
      <c r="AH550" s="461"/>
      <c r="AI550" s="461"/>
      <c r="AJ550" s="696"/>
      <c r="AK550" s="697"/>
      <c r="AL550" s="698"/>
      <c r="AM550" s="697"/>
      <c r="AN550" s="137"/>
      <c r="AO550" s="137"/>
      <c r="AP550" s="137"/>
    </row>
    <row r="551" spans="34:42" x14ac:dyDescent="0.3">
      <c r="AH551" s="461"/>
      <c r="AI551" s="461"/>
      <c r="AJ551" s="696"/>
      <c r="AK551" s="697"/>
      <c r="AL551" s="698"/>
      <c r="AM551" s="697"/>
      <c r="AN551" s="137"/>
      <c r="AO551" s="137"/>
      <c r="AP551" s="137"/>
    </row>
    <row r="552" spans="34:42" x14ac:dyDescent="0.3">
      <c r="AH552" s="461"/>
      <c r="AI552" s="461"/>
      <c r="AJ552" s="696"/>
      <c r="AK552" s="697"/>
      <c r="AL552" s="698"/>
      <c r="AM552" s="697"/>
      <c r="AN552" s="137"/>
      <c r="AO552" s="137"/>
      <c r="AP552" s="137"/>
    </row>
    <row r="553" spans="34:42" x14ac:dyDescent="0.3">
      <c r="AH553" s="461"/>
      <c r="AI553" s="461"/>
      <c r="AJ553" s="696"/>
      <c r="AK553" s="697"/>
      <c r="AL553" s="698"/>
      <c r="AM553" s="697"/>
      <c r="AN553" s="137"/>
      <c r="AO553" s="137"/>
      <c r="AP553" s="137"/>
    </row>
    <row r="554" spans="34:42" x14ac:dyDescent="0.3">
      <c r="AH554" s="461"/>
      <c r="AI554" s="461"/>
      <c r="AJ554" s="696"/>
      <c r="AK554" s="697"/>
      <c r="AL554" s="698"/>
      <c r="AM554" s="697"/>
      <c r="AN554" s="137"/>
      <c r="AO554" s="137"/>
      <c r="AP554" s="137"/>
    </row>
    <row r="555" spans="34:42" x14ac:dyDescent="0.3">
      <c r="AH555" s="461"/>
      <c r="AI555" s="461"/>
      <c r="AJ555" s="696"/>
      <c r="AK555" s="697"/>
      <c r="AL555" s="698"/>
      <c r="AM555" s="697"/>
      <c r="AN555" s="137"/>
      <c r="AO555" s="137"/>
      <c r="AP555" s="137"/>
    </row>
    <row r="556" spans="34:42" x14ac:dyDescent="0.3">
      <c r="AH556" s="461"/>
      <c r="AI556" s="461"/>
      <c r="AJ556" s="696"/>
      <c r="AK556" s="697"/>
      <c r="AL556" s="698"/>
      <c r="AM556" s="697"/>
      <c r="AN556" s="137"/>
      <c r="AO556" s="137"/>
      <c r="AP556" s="137"/>
    </row>
    <row r="557" spans="34:42" x14ac:dyDescent="0.3">
      <c r="AH557" s="461"/>
      <c r="AI557" s="461"/>
      <c r="AJ557" s="696"/>
      <c r="AK557" s="697"/>
      <c r="AL557" s="698"/>
      <c r="AM557" s="697"/>
      <c r="AN557" s="137"/>
      <c r="AO557" s="137"/>
      <c r="AP557" s="137"/>
    </row>
    <row r="558" spans="34:42" x14ac:dyDescent="0.3">
      <c r="AH558" s="461"/>
      <c r="AI558" s="461"/>
      <c r="AJ558" s="696"/>
      <c r="AK558" s="697"/>
      <c r="AL558" s="698"/>
      <c r="AM558" s="697"/>
      <c r="AN558" s="137"/>
      <c r="AO558" s="137"/>
      <c r="AP558" s="137"/>
    </row>
    <row r="559" spans="34:42" x14ac:dyDescent="0.3">
      <c r="AH559" s="461"/>
      <c r="AI559" s="461"/>
      <c r="AJ559" s="696"/>
      <c r="AK559" s="697"/>
      <c r="AL559" s="698"/>
      <c r="AM559" s="697"/>
      <c r="AN559" s="137"/>
      <c r="AO559" s="137"/>
      <c r="AP559" s="137"/>
    </row>
    <row r="560" spans="34:42" x14ac:dyDescent="0.3">
      <c r="AH560" s="461"/>
      <c r="AI560" s="461"/>
      <c r="AJ560" s="696"/>
      <c r="AK560" s="697"/>
      <c r="AL560" s="698"/>
      <c r="AM560" s="697"/>
      <c r="AN560" s="137"/>
      <c r="AO560" s="137"/>
      <c r="AP560" s="137"/>
    </row>
    <row r="561" spans="34:34" x14ac:dyDescent="0.3">
      <c r="AH561" s="461"/>
    </row>
    <row r="562" spans="34:34" x14ac:dyDescent="0.3">
      <c r="AH562" s="461"/>
    </row>
    <row r="881670" spans="33:35" x14ac:dyDescent="0.3">
      <c r="AG881670" s="71"/>
      <c r="AH881670" s="377"/>
      <c r="AI881670" s="377"/>
    </row>
    <row r="1048576" spans="34:35" x14ac:dyDescent="0.3">
      <c r="AH1048576" s="169"/>
      <c r="AI1048576" s="169"/>
    </row>
  </sheetData>
  <autoFilter ref="B5:JL543" xr:uid="{479BF030-7D0F-4519-BFFC-EF6404B24CFC}">
    <filterColumn colId="35">
      <filters>
        <dateGroupItem year="2021" dateTimeGrouping="year"/>
      </filters>
    </filterColumn>
  </autoFilter>
  <mergeCells count="1">
    <mergeCell ref="B2:AB3"/>
  </mergeCells>
  <phoneticPr fontId="57" type="noConversion"/>
  <conditionalFormatting sqref="AL91">
    <cfRule type="containsText" dxfId="146" priority="164" operator="containsText" text="No efectiva">
      <formula>NOT(ISERROR(SEARCH("No efectiva",AL91)))</formula>
    </cfRule>
    <cfRule type="containsText" dxfId="145" priority="165" operator="containsText" text="efectiva">
      <formula>NOT(ISERROR(SEARCH("efectiva",AL91)))</formula>
    </cfRule>
  </conditionalFormatting>
  <conditionalFormatting sqref="AL290">
    <cfRule type="containsText" dxfId="144" priority="162" operator="containsText" text="No efectiva">
      <formula>NOT(ISERROR(SEARCH("No efectiva",AL290)))</formula>
    </cfRule>
    <cfRule type="containsText" dxfId="143" priority="163" operator="containsText" text="efectiva">
      <formula>NOT(ISERROR(SEARCH("efectiva",AL290)))</formula>
    </cfRule>
  </conditionalFormatting>
  <conditionalFormatting sqref="AL288">
    <cfRule type="containsText" dxfId="142" priority="158" operator="containsText" text="No efectiva">
      <formula>NOT(ISERROR(SEARCH("No efectiva",AL288)))</formula>
    </cfRule>
    <cfRule type="containsText" dxfId="141" priority="159" operator="containsText" text="efectiva">
      <formula>NOT(ISERROR(SEARCH("efectiva",AL288)))</formula>
    </cfRule>
  </conditionalFormatting>
  <conditionalFormatting sqref="AL265">
    <cfRule type="containsText" dxfId="140" priority="156" operator="containsText" text="No efectiva">
      <formula>NOT(ISERROR(SEARCH("No efectiva",AL265)))</formula>
    </cfRule>
    <cfRule type="containsText" dxfId="139" priority="157" operator="containsText" text="efectiva">
      <formula>NOT(ISERROR(SEARCH("efectiva",AL265)))</formula>
    </cfRule>
  </conditionalFormatting>
  <conditionalFormatting sqref="AL292">
    <cfRule type="containsText" dxfId="138" priority="154" operator="containsText" text="No efectiva">
      <formula>NOT(ISERROR(SEARCH("No efectiva",AL292)))</formula>
    </cfRule>
    <cfRule type="containsText" dxfId="137" priority="155" operator="containsText" text="efectiva">
      <formula>NOT(ISERROR(SEARCH("efectiva",AL292)))</formula>
    </cfRule>
  </conditionalFormatting>
  <conditionalFormatting sqref="AL302">
    <cfRule type="containsText" dxfId="136" priority="152" operator="containsText" text="No efectiva">
      <formula>NOT(ISERROR(SEARCH("No efectiva",AL302)))</formula>
    </cfRule>
    <cfRule type="containsText" dxfId="135" priority="153" operator="containsText" text="efectiva">
      <formula>NOT(ISERROR(SEARCH("efectiva",AL302)))</formula>
    </cfRule>
  </conditionalFormatting>
  <conditionalFormatting sqref="AL303">
    <cfRule type="containsText" dxfId="134" priority="150" operator="containsText" text="No efectiva">
      <formula>NOT(ISERROR(SEARCH("No efectiva",AL303)))</formula>
    </cfRule>
    <cfRule type="containsText" dxfId="133" priority="151" operator="containsText" text="efectiva">
      <formula>NOT(ISERROR(SEARCH("efectiva",AL303)))</formula>
    </cfRule>
  </conditionalFormatting>
  <conditionalFormatting sqref="AL304">
    <cfRule type="containsText" dxfId="132" priority="148" operator="containsText" text="No efectiva">
      <formula>NOT(ISERROR(SEARCH("No efectiva",AL304)))</formula>
    </cfRule>
    <cfRule type="containsText" dxfId="131" priority="149" operator="containsText" text="efectiva">
      <formula>NOT(ISERROR(SEARCH("efectiva",AL304)))</formula>
    </cfRule>
  </conditionalFormatting>
  <conditionalFormatting sqref="AL296">
    <cfRule type="containsText" dxfId="130" priority="146" operator="containsText" text="No efectiva">
      <formula>NOT(ISERROR(SEARCH("No efectiva",AL296)))</formula>
    </cfRule>
    <cfRule type="containsText" dxfId="129" priority="147" operator="containsText" text="efectiva">
      <formula>NOT(ISERROR(SEARCH("efectiva",AL296)))</formula>
    </cfRule>
  </conditionalFormatting>
  <conditionalFormatting sqref="AL297">
    <cfRule type="containsText" dxfId="128" priority="144" operator="containsText" text="No efectiva">
      <formula>NOT(ISERROR(SEARCH("No efectiva",AL297)))</formula>
    </cfRule>
    <cfRule type="containsText" dxfId="127" priority="145" operator="containsText" text="efectiva">
      <formula>NOT(ISERROR(SEARCH("efectiva",AL297)))</formula>
    </cfRule>
  </conditionalFormatting>
  <conditionalFormatting sqref="AL295">
    <cfRule type="containsText" dxfId="126" priority="142" operator="containsText" text="No efectiva">
      <formula>NOT(ISERROR(SEARCH("No efectiva",AL295)))</formula>
    </cfRule>
    <cfRule type="containsText" dxfId="125" priority="143" operator="containsText" text="efectiva">
      <formula>NOT(ISERROR(SEARCH("efectiva",AL295)))</formula>
    </cfRule>
  </conditionalFormatting>
  <conditionalFormatting sqref="AL256">
    <cfRule type="containsText" dxfId="124" priority="138" operator="containsText" text="No efectiva">
      <formula>NOT(ISERROR(SEARCH("No efectiva",AL256)))</formula>
    </cfRule>
    <cfRule type="containsText" dxfId="123" priority="139" operator="containsText" text="efectiva">
      <formula>NOT(ISERROR(SEARCH("efectiva",AL256)))</formula>
    </cfRule>
  </conditionalFormatting>
  <conditionalFormatting sqref="AL257">
    <cfRule type="containsText" dxfId="122" priority="136" operator="containsText" text="No efectiva">
      <formula>NOT(ISERROR(SEARCH("No efectiva",AL257)))</formula>
    </cfRule>
    <cfRule type="containsText" dxfId="121" priority="137" operator="containsText" text="efectiva">
      <formula>NOT(ISERROR(SEARCH("efectiva",AL257)))</formula>
    </cfRule>
  </conditionalFormatting>
  <conditionalFormatting sqref="AL258">
    <cfRule type="containsText" dxfId="120" priority="134" operator="containsText" text="No efectiva">
      <formula>NOT(ISERROR(SEARCH("No efectiva",AL258)))</formula>
    </cfRule>
    <cfRule type="containsText" dxfId="119" priority="135" operator="containsText" text="efectiva">
      <formula>NOT(ISERROR(SEARCH("efectiva",AL258)))</formula>
    </cfRule>
  </conditionalFormatting>
  <conditionalFormatting sqref="AL259">
    <cfRule type="containsText" dxfId="118" priority="132" operator="containsText" text="No efectiva">
      <formula>NOT(ISERROR(SEARCH("No efectiva",AL259)))</formula>
    </cfRule>
    <cfRule type="containsText" dxfId="117" priority="133" operator="containsText" text="efectiva">
      <formula>NOT(ISERROR(SEARCH("efectiva",AL259)))</formula>
    </cfRule>
  </conditionalFormatting>
  <conditionalFormatting sqref="AL260">
    <cfRule type="containsText" dxfId="116" priority="130" operator="containsText" text="No efectiva">
      <formula>NOT(ISERROR(SEARCH("No efectiva",AL260)))</formula>
    </cfRule>
    <cfRule type="containsText" dxfId="115" priority="131" operator="containsText" text="efectiva">
      <formula>NOT(ISERROR(SEARCH("efectiva",AL260)))</formula>
    </cfRule>
  </conditionalFormatting>
  <conditionalFormatting sqref="AL269">
    <cfRule type="containsText" dxfId="114" priority="128" operator="containsText" text="No efectiva">
      <formula>NOT(ISERROR(SEARCH("No efectiva",AL269)))</formula>
    </cfRule>
    <cfRule type="containsText" dxfId="113" priority="129" operator="containsText" text="efectiva">
      <formula>NOT(ISERROR(SEARCH("efectiva",AL269)))</formula>
    </cfRule>
  </conditionalFormatting>
  <conditionalFormatting sqref="AL274">
    <cfRule type="containsText" dxfId="112" priority="124" operator="containsText" text="No efectiva">
      <formula>NOT(ISERROR(SEARCH("No efectiva",AL274)))</formula>
    </cfRule>
    <cfRule type="containsText" dxfId="111" priority="125" operator="containsText" text="efectiva">
      <formula>NOT(ISERROR(SEARCH("efectiva",AL274)))</formula>
    </cfRule>
  </conditionalFormatting>
  <conditionalFormatting sqref="AL277">
    <cfRule type="containsText" dxfId="110" priority="122" operator="containsText" text="No efectiva">
      <formula>NOT(ISERROR(SEARCH("No efectiva",AL277)))</formula>
    </cfRule>
    <cfRule type="containsText" dxfId="109" priority="123" operator="containsText" text="efectiva">
      <formula>NOT(ISERROR(SEARCH("efectiva",AL277)))</formula>
    </cfRule>
  </conditionalFormatting>
  <conditionalFormatting sqref="AL278">
    <cfRule type="containsText" dxfId="108" priority="120" operator="containsText" text="No efectiva">
      <formula>NOT(ISERROR(SEARCH("No efectiva",AL278)))</formula>
    </cfRule>
    <cfRule type="containsText" dxfId="107" priority="121" operator="containsText" text="efectiva">
      <formula>NOT(ISERROR(SEARCH("efectiva",AL278)))</formula>
    </cfRule>
  </conditionalFormatting>
  <conditionalFormatting sqref="AL281">
    <cfRule type="containsText" dxfId="106" priority="114" operator="containsText" text="No efectiva">
      <formula>NOT(ISERROR(SEARCH("No efectiva",AL281)))</formula>
    </cfRule>
    <cfRule type="containsText" dxfId="105" priority="115" operator="containsText" text="efectiva">
      <formula>NOT(ISERROR(SEARCH("efectiva",AL281)))</formula>
    </cfRule>
  </conditionalFormatting>
  <conditionalFormatting sqref="AL291">
    <cfRule type="containsText" dxfId="104" priority="102" operator="containsText" text="No efectiva">
      <formula>NOT(ISERROR(SEARCH("No efectiva",AL291)))</formula>
    </cfRule>
    <cfRule type="containsText" dxfId="103" priority="103" operator="containsText" text="efectiva">
      <formula>NOT(ISERROR(SEARCH("efectiva",AL291)))</formula>
    </cfRule>
  </conditionalFormatting>
  <conditionalFormatting sqref="AL298">
    <cfRule type="containsText" dxfId="102" priority="100" operator="containsText" text="No efectiva">
      <formula>NOT(ISERROR(SEARCH("No efectiva",AL298)))</formula>
    </cfRule>
    <cfRule type="containsText" dxfId="101" priority="101" operator="containsText" text="efectiva">
      <formula>NOT(ISERROR(SEARCH("efectiva",AL298)))</formula>
    </cfRule>
  </conditionalFormatting>
  <conditionalFormatting sqref="AL305">
    <cfRule type="containsText" dxfId="100" priority="98" operator="containsText" text="No efectiva">
      <formula>NOT(ISERROR(SEARCH("No efectiva",AL305)))</formula>
    </cfRule>
    <cfRule type="containsText" dxfId="99" priority="99" operator="containsText" text="efectiva">
      <formula>NOT(ISERROR(SEARCH("efectiva",AL305)))</formula>
    </cfRule>
  </conditionalFormatting>
  <conditionalFormatting sqref="AL285">
    <cfRule type="containsText" dxfId="98" priority="96" operator="containsText" text="No efectiva">
      <formula>NOT(ISERROR(SEARCH("No efectiva",AL285)))</formula>
    </cfRule>
    <cfRule type="containsText" dxfId="97" priority="97" operator="containsText" text="efectiva">
      <formula>NOT(ISERROR(SEARCH("efectiva",AL285)))</formula>
    </cfRule>
  </conditionalFormatting>
  <conditionalFormatting sqref="AL286">
    <cfRule type="containsText" dxfId="96" priority="94" operator="containsText" text="No efectiva">
      <formula>NOT(ISERROR(SEARCH("No efectiva",AL286)))</formula>
    </cfRule>
    <cfRule type="containsText" dxfId="95" priority="95" operator="containsText" text="efectiva">
      <formula>NOT(ISERROR(SEARCH("efectiva",AL286)))</formula>
    </cfRule>
  </conditionalFormatting>
  <conditionalFormatting sqref="AL310">
    <cfRule type="containsText" dxfId="94" priority="92" operator="containsText" text="No efectiva">
      <formula>NOT(ISERROR(SEARCH("No efectiva",AL310)))</formula>
    </cfRule>
    <cfRule type="containsText" dxfId="93" priority="93" operator="containsText" text="efectiva">
      <formula>NOT(ISERROR(SEARCH("efectiva",AL310)))</formula>
    </cfRule>
  </conditionalFormatting>
  <conditionalFormatting sqref="AL311">
    <cfRule type="containsText" dxfId="92" priority="90" operator="containsText" text="No efectiva">
      <formula>NOT(ISERROR(SEARCH("No efectiva",AL311)))</formula>
    </cfRule>
    <cfRule type="containsText" dxfId="91" priority="91" operator="containsText" text="efectiva">
      <formula>NOT(ISERROR(SEARCH("efectiva",AL311)))</formula>
    </cfRule>
  </conditionalFormatting>
  <conditionalFormatting sqref="AL312">
    <cfRule type="containsText" dxfId="90" priority="88" operator="containsText" text="No efectiva">
      <formula>NOT(ISERROR(SEARCH("No efectiva",AL312)))</formula>
    </cfRule>
    <cfRule type="containsText" dxfId="89" priority="89" operator="containsText" text="efectiva">
      <formula>NOT(ISERROR(SEARCH("efectiva",AL312)))</formula>
    </cfRule>
  </conditionalFormatting>
  <conditionalFormatting sqref="AL315">
    <cfRule type="containsText" dxfId="88" priority="86" operator="containsText" text="No efectiva">
      <formula>NOT(ISERROR(SEARCH("No efectiva",AL315)))</formula>
    </cfRule>
    <cfRule type="containsText" dxfId="87" priority="87" operator="containsText" text="efectiva">
      <formula>NOT(ISERROR(SEARCH("efectiva",AL315)))</formula>
    </cfRule>
  </conditionalFormatting>
  <conditionalFormatting sqref="AL320">
    <cfRule type="containsText" dxfId="86" priority="84" operator="containsText" text="No efectiva">
      <formula>NOT(ISERROR(SEARCH("No efectiva",AL320)))</formula>
    </cfRule>
    <cfRule type="containsText" dxfId="85" priority="85" operator="containsText" text="efectiva">
      <formula>NOT(ISERROR(SEARCH("efectiva",AL320)))</formula>
    </cfRule>
  </conditionalFormatting>
  <conditionalFormatting sqref="AL327">
    <cfRule type="containsText" dxfId="84" priority="80" operator="containsText" text="No efectiva">
      <formula>NOT(ISERROR(SEARCH("No efectiva",AL327)))</formula>
    </cfRule>
    <cfRule type="containsText" dxfId="83" priority="81" operator="containsText" text="efectiva">
      <formula>NOT(ISERROR(SEARCH("efectiva",AL327)))</formula>
    </cfRule>
  </conditionalFormatting>
  <conditionalFormatting sqref="AL339">
    <cfRule type="containsText" dxfId="82" priority="78" operator="containsText" text="No efectiva">
      <formula>NOT(ISERROR(SEARCH("No efectiva",AL339)))</formula>
    </cfRule>
    <cfRule type="containsText" dxfId="81" priority="79" operator="containsText" text="efectiva">
      <formula>NOT(ISERROR(SEARCH("efectiva",AL339)))</formula>
    </cfRule>
  </conditionalFormatting>
  <conditionalFormatting sqref="AL333">
    <cfRule type="containsText" dxfId="80" priority="62" operator="containsText" text="No efectiva">
      <formula>NOT(ISERROR(SEARCH("No efectiva",AL333)))</formula>
    </cfRule>
    <cfRule type="containsText" dxfId="79" priority="63" operator="containsText" text="efectiva">
      <formula>NOT(ISERROR(SEARCH("efectiva",AL333)))</formula>
    </cfRule>
  </conditionalFormatting>
  <conditionalFormatting sqref="AL332">
    <cfRule type="containsText" dxfId="78" priority="64" operator="containsText" text="No efectiva">
      <formula>NOT(ISERROR(SEARCH("No efectiva",AL332)))</formula>
    </cfRule>
    <cfRule type="containsText" dxfId="77" priority="65" operator="containsText" text="efectiva">
      <formula>NOT(ISERROR(SEARCH("efectiva",AL332)))</formula>
    </cfRule>
  </conditionalFormatting>
  <conditionalFormatting sqref="AL334">
    <cfRule type="containsText" dxfId="76" priority="60" operator="containsText" text="No efectiva">
      <formula>NOT(ISERROR(SEARCH("No efectiva",AL334)))</formula>
    </cfRule>
    <cfRule type="containsText" dxfId="75" priority="61" operator="containsText" text="efectiva">
      <formula>NOT(ISERROR(SEARCH("efectiva",AL334)))</formula>
    </cfRule>
  </conditionalFormatting>
  <conditionalFormatting sqref="AL412:AL436 AL438:AL468">
    <cfRule type="containsText" dxfId="74" priority="58" operator="containsText" text="No efectiva">
      <formula>NOT(ISERROR(SEARCH("No efectiva",AL412)))</formula>
    </cfRule>
    <cfRule type="containsText" dxfId="73" priority="59" operator="containsText" text="efectiva">
      <formula>NOT(ISERROR(SEARCH("efectiva",AL412)))</formula>
    </cfRule>
  </conditionalFormatting>
  <conditionalFormatting sqref="AL331">
    <cfRule type="containsText" dxfId="72" priority="56" operator="containsText" text="No efectiva">
      <formula>NOT(ISERROR(SEARCH("No efectiva",AL331)))</formula>
    </cfRule>
    <cfRule type="containsText" dxfId="71" priority="57" operator="containsText" text="efectiva">
      <formula>NOT(ISERROR(SEARCH("efectiva",AL331)))</formula>
    </cfRule>
  </conditionalFormatting>
  <conditionalFormatting sqref="AL273">
    <cfRule type="containsText" dxfId="70" priority="46" operator="containsText" text="No efectiva">
      <formula>NOT(ISERROR(SEARCH("No efectiva",AL273)))</formula>
    </cfRule>
    <cfRule type="containsText" dxfId="69" priority="47" operator="containsText" text="efectiva">
      <formula>NOT(ISERROR(SEARCH("efectiva",AL273)))</formula>
    </cfRule>
  </conditionalFormatting>
  <conditionalFormatting sqref="AL469:AL543">
    <cfRule type="containsText" dxfId="68" priority="40" operator="containsText" text="No efectiva">
      <formula>NOT(ISERROR(SEARCH("No efectiva",AL469)))</formula>
    </cfRule>
    <cfRule type="containsText" dxfId="67" priority="41" operator="containsText" text="efectiva">
      <formula>NOT(ISERROR(SEARCH("efectiva",AL469)))</formula>
    </cfRule>
  </conditionalFormatting>
  <conditionalFormatting sqref="AL374">
    <cfRule type="containsText" dxfId="66" priority="34" operator="containsText" text="No efectiva">
      <formula>NOT(ISERROR(SEARCH("No efectiva",AL374)))</formula>
    </cfRule>
    <cfRule type="containsText" dxfId="65" priority="35" operator="containsText" text="efectiva">
      <formula>NOT(ISERROR(SEARCH("efectiva",AL374)))</formula>
    </cfRule>
  </conditionalFormatting>
  <conditionalFormatting sqref="AL338">
    <cfRule type="containsText" dxfId="64" priority="32" operator="containsText" text="No efectiva">
      <formula>NOT(ISERROR(SEARCH("No efectiva",AL338)))</formula>
    </cfRule>
    <cfRule type="containsText" dxfId="63" priority="33" operator="containsText" text="efectiva">
      <formula>NOT(ISERROR(SEARCH("efectiva",AL338)))</formula>
    </cfRule>
  </conditionalFormatting>
  <conditionalFormatting sqref="AL287">
    <cfRule type="containsText" dxfId="62" priority="26" operator="containsText" text="No efectiva">
      <formula>NOT(ISERROR(SEARCH("No efectiva",AL287)))</formula>
    </cfRule>
    <cfRule type="containsText" dxfId="61" priority="27" operator="containsText" text="efectiva">
      <formula>NOT(ISERROR(SEARCH("efectiva",AL287)))</formula>
    </cfRule>
  </conditionalFormatting>
  <conditionalFormatting sqref="AL301">
    <cfRule type="containsText" dxfId="60" priority="22" operator="containsText" text="No efectiva">
      <formula>NOT(ISERROR(SEARCH("No efectiva",AL301)))</formula>
    </cfRule>
    <cfRule type="containsText" dxfId="59" priority="23" operator="containsText" text="efectiva">
      <formula>NOT(ISERROR(SEARCH("efectiva",AL301)))</formula>
    </cfRule>
  </conditionalFormatting>
  <conditionalFormatting sqref="AL316">
    <cfRule type="containsText" dxfId="58" priority="20" operator="containsText" text="No efectiva">
      <formula>NOT(ISERROR(SEARCH("No efectiva",AL316)))</formula>
    </cfRule>
    <cfRule type="containsText" dxfId="57" priority="21" operator="containsText" text="efectiva">
      <formula>NOT(ISERROR(SEARCH("efectiva",AL316)))</formula>
    </cfRule>
  </conditionalFormatting>
  <conditionalFormatting sqref="AL330">
    <cfRule type="containsText" dxfId="56" priority="18" operator="containsText" text="No efectiva">
      <formula>NOT(ISERROR(SEARCH("No efectiva",AL330)))</formula>
    </cfRule>
    <cfRule type="containsText" dxfId="55" priority="19" operator="containsText" text="efectiva">
      <formula>NOT(ISERROR(SEARCH("efectiva",AL330)))</formula>
    </cfRule>
  </conditionalFormatting>
  <conditionalFormatting sqref="AL337">
    <cfRule type="containsText" dxfId="54" priority="14" operator="containsText" text="No efectiva">
      <formula>NOT(ISERROR(SEARCH("No efectiva",AL337)))</formula>
    </cfRule>
    <cfRule type="containsText" dxfId="53" priority="15" operator="containsText" text="efectiva">
      <formula>NOT(ISERROR(SEARCH("efectiva",AL337)))</formula>
    </cfRule>
  </conditionalFormatting>
  <conditionalFormatting sqref="AL373">
    <cfRule type="containsText" dxfId="52" priority="12" operator="containsText" text="No efectiva">
      <formula>NOT(ISERROR(SEARCH("No efectiva",AL373)))</formula>
    </cfRule>
    <cfRule type="containsText" dxfId="51" priority="13" operator="containsText" text="efectiva">
      <formula>NOT(ISERROR(SEARCH("efectiva",AL373)))</formula>
    </cfRule>
  </conditionalFormatting>
  <conditionalFormatting sqref="AL380">
    <cfRule type="containsText" dxfId="50" priority="10" operator="containsText" text="No efectiva">
      <formula>NOT(ISERROR(SEARCH("No efectiva",AL380)))</formula>
    </cfRule>
    <cfRule type="containsText" dxfId="49" priority="11" operator="containsText" text="efectiva">
      <formula>NOT(ISERROR(SEARCH("efectiva",AL380)))</formula>
    </cfRule>
  </conditionalFormatting>
  <conditionalFormatting sqref="AL270">
    <cfRule type="containsText" dxfId="48" priority="8" operator="containsText" text="No efectiva">
      <formula>NOT(ISERROR(SEARCH("No efectiva",AL270)))</formula>
    </cfRule>
    <cfRule type="containsText" dxfId="47" priority="9" operator="containsText" text="efectiva">
      <formula>NOT(ISERROR(SEARCH("efectiva",AL270)))</formula>
    </cfRule>
  </conditionalFormatting>
  <conditionalFormatting sqref="AL272">
    <cfRule type="containsText" dxfId="46" priority="6" operator="containsText" text="No efectiva">
      <formula>NOT(ISERROR(SEARCH("No efectiva",AL272)))</formula>
    </cfRule>
    <cfRule type="containsText" dxfId="45" priority="7" operator="containsText" text="efectiva">
      <formula>NOT(ISERROR(SEARCH("efectiva",AL272)))</formula>
    </cfRule>
  </conditionalFormatting>
  <conditionalFormatting sqref="AL1:AL90 AL92:AL235 AL293 AL266:AL268 AL306:AL309 AL299:AL300 AL254:AL255 AL261:AL264 AL275:AL276 AL282:AL284 AL321:AL322 AL326 AL340:AL343 AL313:AL314 AL335 AL346 AL381:AL385 AL544:AL1048576 AL387:AL411 AL237:AL252 AL375:AL379 AL348:AL372">
    <cfRule type="containsText" dxfId="44" priority="166" operator="containsText" text="No efectiva">
      <formula>NOT(ISERROR(SEARCH("No efectiva",AL1)))</formula>
    </cfRule>
    <cfRule type="containsText" dxfId="43" priority="167" operator="containsText" text="efectiva">
      <formula>NOT(ISERROR(SEARCH("efectiva",AL1)))</formula>
    </cfRule>
  </conditionalFormatting>
  <conditionalFormatting sqref="AL289">
    <cfRule type="containsText" dxfId="42" priority="160" operator="containsText" text="No efectiva">
      <formula>NOT(ISERROR(SEARCH("No efectiva",AL289)))</formula>
    </cfRule>
    <cfRule type="containsText" dxfId="41" priority="161" operator="containsText" text="efectiva">
      <formula>NOT(ISERROR(SEARCH("efectiva",AL289)))</formula>
    </cfRule>
  </conditionalFormatting>
  <conditionalFormatting sqref="AL253">
    <cfRule type="containsText" dxfId="40" priority="140" operator="containsText" text="No efectiva">
      <formula>NOT(ISERROR(SEARCH("No efectiva",AL253)))</formula>
    </cfRule>
    <cfRule type="containsText" dxfId="39" priority="141" operator="containsText" text="efectiva">
      <formula>NOT(ISERROR(SEARCH("efectiva",AL253)))</formula>
    </cfRule>
  </conditionalFormatting>
  <conditionalFormatting sqref="AL279">
    <cfRule type="containsText" dxfId="38" priority="118" operator="containsText" text="No efectiva">
      <formula>NOT(ISERROR(SEARCH("No efectiva",AL279)))</formula>
    </cfRule>
    <cfRule type="containsText" dxfId="37" priority="119" operator="containsText" text="efectiva">
      <formula>NOT(ISERROR(SEARCH("efectiva",AL279)))</formula>
    </cfRule>
  </conditionalFormatting>
  <conditionalFormatting sqref="AL280">
    <cfRule type="containsText" dxfId="36" priority="116" operator="containsText" text="No efectiva">
      <formula>NOT(ISERROR(SEARCH("No efectiva",AL280)))</formula>
    </cfRule>
    <cfRule type="containsText" dxfId="35" priority="117" operator="containsText" text="efectiva">
      <formula>NOT(ISERROR(SEARCH("efectiva",AL280)))</formula>
    </cfRule>
  </conditionalFormatting>
  <conditionalFormatting sqref="AL317">
    <cfRule type="containsText" dxfId="34" priority="112" operator="containsText" text="No efectiva">
      <formula>NOT(ISERROR(SEARCH("No efectiva",AL317)))</formula>
    </cfRule>
    <cfRule type="containsText" dxfId="33" priority="113" operator="containsText" text="efectiva">
      <formula>NOT(ISERROR(SEARCH("efectiva",AL317)))</formula>
    </cfRule>
  </conditionalFormatting>
  <conditionalFormatting sqref="AL318">
    <cfRule type="containsText" dxfId="32" priority="110" operator="containsText" text="No efectiva">
      <formula>NOT(ISERROR(SEARCH("No efectiva",AL318)))</formula>
    </cfRule>
    <cfRule type="containsText" dxfId="31" priority="111" operator="containsText" text="efectiva">
      <formula>NOT(ISERROR(SEARCH("efectiva",AL318)))</formula>
    </cfRule>
  </conditionalFormatting>
  <conditionalFormatting sqref="AL319">
    <cfRule type="containsText" dxfId="30" priority="108" operator="containsText" text="No efectiva">
      <formula>NOT(ISERROR(SEARCH("No efectiva",AL319)))</formula>
    </cfRule>
    <cfRule type="containsText" dxfId="29" priority="109" operator="containsText" text="efectiva">
      <formula>NOT(ISERROR(SEARCH("efectiva",AL319)))</formula>
    </cfRule>
  </conditionalFormatting>
  <conditionalFormatting sqref="AL324">
    <cfRule type="containsText" dxfId="28" priority="106" operator="containsText" text="No efectiva">
      <formula>NOT(ISERROR(SEARCH("No efectiva",AL324)))</formula>
    </cfRule>
    <cfRule type="containsText" dxfId="27" priority="107" operator="containsText" text="efectiva">
      <formula>NOT(ISERROR(SEARCH("efectiva",AL324)))</formula>
    </cfRule>
  </conditionalFormatting>
  <conditionalFormatting sqref="AL325">
    <cfRule type="containsText" dxfId="26" priority="82" operator="containsText" text="No efectiva">
      <formula>NOT(ISERROR(SEARCH("No efectiva",AL325)))</formula>
    </cfRule>
    <cfRule type="containsText" dxfId="25" priority="83" operator="containsText" text="efectiva">
      <formula>NOT(ISERROR(SEARCH("efectiva",AL325)))</formula>
    </cfRule>
  </conditionalFormatting>
  <conditionalFormatting sqref="AL344">
    <cfRule type="containsText" dxfId="24" priority="76" operator="containsText" text="No efectiva">
      <formula>NOT(ISERROR(SEARCH("No efectiva",AL344)))</formula>
    </cfRule>
    <cfRule type="containsText" dxfId="23" priority="77" operator="containsText" text="efectiva">
      <formula>NOT(ISERROR(SEARCH("efectiva",AL344)))</formula>
    </cfRule>
  </conditionalFormatting>
  <conditionalFormatting sqref="AL345">
    <cfRule type="containsText" dxfId="22" priority="74" operator="containsText" text="No efectiva">
      <formula>NOT(ISERROR(SEARCH("No efectiva",AL345)))</formula>
    </cfRule>
    <cfRule type="containsText" dxfId="21" priority="75" operator="containsText" text="efectiva">
      <formula>NOT(ISERROR(SEARCH("efectiva",AL345)))</formula>
    </cfRule>
  </conditionalFormatting>
  <conditionalFormatting sqref="AL347">
    <cfRule type="containsText" dxfId="20" priority="72" operator="containsText" text="No efectiva">
      <formula>NOT(ISERROR(SEARCH("No efectiva",AL347)))</formula>
    </cfRule>
    <cfRule type="containsText" dxfId="19" priority="73" operator="containsText" text="efectiva">
      <formula>NOT(ISERROR(SEARCH("efectiva",AL347)))</formula>
    </cfRule>
  </conditionalFormatting>
  <conditionalFormatting sqref="AL323">
    <cfRule type="containsText" dxfId="18" priority="70" operator="containsText" text="No efectiva">
      <formula>NOT(ISERROR(SEARCH("No efectiva",AL323)))</formula>
    </cfRule>
    <cfRule type="containsText" dxfId="17" priority="71" operator="containsText" text="efectiva">
      <formula>NOT(ISERROR(SEARCH("efectiva",AL323)))</formula>
    </cfRule>
  </conditionalFormatting>
  <conditionalFormatting sqref="AL328">
    <cfRule type="containsText" dxfId="16" priority="68" operator="containsText" text="No efectiva">
      <formula>NOT(ISERROR(SEARCH("No efectiva",AL328)))</formula>
    </cfRule>
    <cfRule type="containsText" dxfId="15" priority="69" operator="containsText" text="efectiva">
      <formula>NOT(ISERROR(SEARCH("efectiva",AL328)))</formula>
    </cfRule>
  </conditionalFormatting>
  <conditionalFormatting sqref="AL329">
    <cfRule type="containsText" dxfId="14" priority="66" operator="containsText" text="No efectiva">
      <formula>NOT(ISERROR(SEARCH("No efectiva",AL329)))</formula>
    </cfRule>
    <cfRule type="containsText" dxfId="13" priority="67" operator="containsText" text="efectiva">
      <formula>NOT(ISERROR(SEARCH("efectiva",AL329)))</formula>
    </cfRule>
  </conditionalFormatting>
  <conditionalFormatting sqref="AL271">
    <cfRule type="containsText" dxfId="12" priority="48" operator="containsText" text="No efectiva">
      <formula>NOT(ISERROR(SEARCH("No efectiva",AL271)))</formula>
    </cfRule>
    <cfRule type="containsText" dxfId="11" priority="49" operator="containsText" text="efectiva">
      <formula>NOT(ISERROR(SEARCH("efectiva",AL271)))</formula>
    </cfRule>
  </conditionalFormatting>
  <conditionalFormatting sqref="AL386">
    <cfRule type="containsText" dxfId="10" priority="30" operator="containsText" text="No efectiva">
      <formula>NOT(ISERROR(SEARCH("No efectiva",AL386)))</formula>
    </cfRule>
    <cfRule type="containsText" dxfId="9" priority="31" operator="containsText" text="efectiva">
      <formula>NOT(ISERROR(SEARCH("efectiva",AL386)))</formula>
    </cfRule>
  </conditionalFormatting>
  <conditionalFormatting sqref="AL294">
    <cfRule type="containsText" dxfId="8" priority="24" operator="containsText" text="No efectiva">
      <formula>NOT(ISERROR(SEARCH("No efectiva",AL294)))</formula>
    </cfRule>
    <cfRule type="containsText" dxfId="7" priority="25" operator="containsText" text="efectiva">
      <formula>NOT(ISERROR(SEARCH("efectiva",AL294)))</formula>
    </cfRule>
  </conditionalFormatting>
  <conditionalFormatting sqref="AL336">
    <cfRule type="containsText" dxfId="6" priority="16" operator="containsText" text="No efectiva">
      <formula>NOT(ISERROR(SEARCH("No efectiva",AL336)))</formula>
    </cfRule>
    <cfRule type="containsText" dxfId="5" priority="17" operator="containsText" text="efectiva">
      <formula>NOT(ISERROR(SEARCH("efectiva",AL336)))</formula>
    </cfRule>
  </conditionalFormatting>
  <conditionalFormatting sqref="AL236">
    <cfRule type="containsText" dxfId="4" priority="4" operator="containsText" text="No efectiva">
      <formula>NOT(ISERROR(SEARCH("No efectiva",AL236)))</formula>
    </cfRule>
    <cfRule type="containsText" dxfId="3" priority="5" operator="containsText" text="efectiva">
      <formula>NOT(ISERROR(SEARCH("efectiva",AL236)))</formula>
    </cfRule>
  </conditionalFormatting>
  <conditionalFormatting sqref="S1:S1048576">
    <cfRule type="cellIs" dxfId="2" priority="3" operator="greaterThan">
      <formula>390</formula>
    </cfRule>
  </conditionalFormatting>
  <conditionalFormatting sqref="AL437">
    <cfRule type="containsText" dxfId="1" priority="1" operator="containsText" text="No efectiva">
      <formula>NOT(ISERROR(SEARCH("No efectiva",AL437)))</formula>
    </cfRule>
    <cfRule type="containsText" dxfId="0" priority="2" operator="containsText" text="efectiva">
      <formula>NOT(ISERROR(SEARCH("efectiva",AL437)))</formula>
    </cfRule>
  </conditionalFormatting>
  <dataValidations xWindow="861" yWindow="596" count="4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H366:AH369 AB340:AB343 AB351:AB359 AH431:AH432 AH422 AH364" xr:uid="{00000000-0002-0000-01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34:F235 G361:G362 F229 F247:F251" xr:uid="{00000000-0002-0000-01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03 G234 G228:G229 G363 G326 G277 G323:G324 G418:G422 G269:G274 G285:G286 G340:G359 G246:G251 G253:G265 G453:G456 G433:G450 G463:G468 G412:G414 G383:G388" xr:uid="{00000000-0002-0000-0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03 H234 H228:H229 H418:H422 H326 H315 H323:H324 H340:H344 H361 H380:I380 H381 H281:H286 H275:H279 G278:G281 G327:G328 H246:H251 H253:H262 H450 I440 H412:H413 H433:H443 H468:I468 H465:H467 H383:H388 I539 H540:H542"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103 I234 I228:I229 H269:I274 I315 I442:I450 I344 H327:I328 I323:I326 H280 H265:I265 H263:H264 I361:I362 I377 I275:I279 I281:I286 G266:G268 G287:G314 G316:G322 I246:I251 I253:I263 I422 H444:H449 I457 I436:I439 H414 I463:I467 H463:H464 I412:I414 I383:I388 G528:G530"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3 J234 J228:J229 J269:J286 J323:J325 J315 J327:J328 J265:J266 J361 J377:J380 J463:J468 I280 J246:J251 J253:J263 J422 J436:J440 J431 J442:J450 J412:J414 J383:J388" xr:uid="{00000000-0002-0000-0100-000005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234 N228:N229 N103 N359:N363 N253:N267 N339:N343 N375:N380 N327:N331 N246:N251 N269:N325 N383:N407"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Q14 Q38 Q130 Q132:Q134"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3 K38 K41 K103 K274:K280 K234 K442:K450 K228:K229 K195:K199 K282:K286 K315 K327:K328 K323:K325 K377:K380 K361 K363 K253:K265 K224 K208 K239 K241:K244 K32 K188 K168 K183 K190:K192 K16:K17 K19 K170:K179 K141 K148 K107 K130:K134 K144 K246:K251 K213 K422 K431 K436:K440 K463:K468 K412:K414 K269:K270 K272 K383:K388 K509:K514 K539:K543" xr:uid="{00000000-0002-0000-0100-000008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3 J38 J134 J41 J128:J129 J208 J195:J199 J224 J239 J241:J244 J32 J188 J168 K184 J183 J190:J192 J16:J17 J19 J170:J179 J141 J148 J107 J131 J144 J213 J498:K502 J507:J514 K507:K508" xr:uid="{00000000-0002-0000-0100-000009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41 I38 I43 U188:X188 I208 V224:X224 I195:I199 V208:X208 I224 I213 I239 I241:I244 U168:X168 I32 I188 H167 U170:X173 I168 U176:X179 U195:X196 I183 U183:X183 U190:X192 W91:X91 I190:I192 I16:I17 I19 I14 U154 I170:I179 I141 V18:AB19 I495 I107 P502 I128:I134 I148 U17:AB17 V213:X213 I144 AE154:AE155 AE158:AE161 AE16 AE44 AE58 AE93 AE99 AE128 W16:AC16 AC44 AC58 AC93 AC99 AC128 AC154:AC155 AC158:AC161 AC163 AE163 P242:P244 P91 P208 P224 P213 P148 P144 P131 P107 P141 P154 P17 P190:P192 P183 P195:P196 P176:P179 P170:P173 P168 P188 P103 T213 T224 T208 T242:X244 I507:I514 I498:I502" xr:uid="{00000000-0002-0000-0100-00000A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43 H38 H41 H208 H195:H199 H224 H239 H241:H244 H19 H32 H188 H168 H183 H190:H192 H16:H17 H14 H170:H179 H141 H148 H107 H128:H134 H144 H213 H498:H501 H509:H514 H507 I496 H495" xr:uid="{00000000-0002-0000-0100-00000B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36 G43 G208 G195:G199 G224 G239 G241:G244 G32 G188 G168 G183 G190:G192 G16:G17 G19 G170:G179 G141 G148 G107 G128:G134 G144 G213 G509:G514 G498:G502" xr:uid="{00000000-0002-0000-0100-00000C000000}">
      <formula1>0</formula1>
      <formula2>390</formula2>
    </dataValidation>
    <dataValidation type="whole" operator="greaterThanOrEqual" allowBlank="1" showInputMessage="1" showErrorMessage="1" sqref="Q67 Q128 Q49:Q52 Q46:Q47 Q162" xr:uid="{00000000-0002-0000-0100-00000D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4 M14 M100:M104 M57 M71:M77 M277:M281 M207:M210 M253:M255 M228:M230 M213 M359:M363 M267 M442:M450 M339:M343 M263:M265 M287:M325 M329:M331 M372 M375:M376 M380:M384 M175 M205 M219:M226 M217 M239 M233:M234 M162 M55 M9 M166:M169 M181 M24 M11 M16:M19 M59:M66 M68:M69 M89 M92 M79 M32:M45 M96:M98 M148 M106:M125 M153 M127:M144 M183:M199 M241:M251 M422 M436:M440 M431:M432 M461:M468 M412:M414 M269:M270 M272 M274 M508:M514 M521:M524 M482:M484 M495:M496 M527 M493 M502:M506 M531:M543 M498" xr:uid="{00000000-0002-0000-0100-00000E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3:L45 L38 L41 L35 L57 L75:L77 L103 L208 L234 L329:L331 L228:L229 L241:L244 L195:L199 L359:L363 M266 L442:L450 L268:M268 L339:L343 M256:M262 M275:M276 M282:M286 L375:L376 L372 L377:M379 L269:L325 L253:L267 L224 L239 L166 M31 L213 L32 L187:L188 L168 L24 L183:L184 L190:L192 L16:L19 L68 L55 L170:L179 L141 L148 L107 L128:L134 L143:L144 L246:L251 L451:M452 L422 L431 L436:L440 L461:L468 L412:L414 L380:L407 L527 L521:L524 L517 L509:L514 L535:L543" xr:uid="{00000000-0002-0000-0100-00000F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U11 U164 P115 P482 U157 U115 U69 U184:X187 U189:X189 U169:X169 U180:X182 W115:AB115 O11:P11 O157:P157 P180:P182 P169 P189 P184:P187 P142 P139 O119:P121 P69 P109:P111"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Q34 Q28 Q30" xr:uid="{00000000-0002-0000-0100-000011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32:F233 F32 F224 F208:F209 F181 F188 F168 F183 F190:F192 F17 F19 F239:F244 F170:F179 F87 F141 F148 F107 F131 F144 F195:F199 F213" xr:uid="{00000000-0002-0000-0100-000012000000}">
      <formula1>0</formula1>
      <formula2>390</formula2>
    </dataValidation>
    <dataValidation type="whole" operator="greaterThanOrEqual" allowBlank="1" showInputMessage="1" showErrorMessage="1" sqref="Q48 K67 K46:K52" xr:uid="{00000000-0002-0000-0100-000013000000}">
      <formula1>1</formula1>
    </dataValidation>
    <dataValidation operator="greaterThanOrEqual" allowBlank="1" showInputMessage="1" showErrorMessage="1" sqref="Q77" xr:uid="{00000000-0002-0000-0100-000014000000}"/>
    <dataValidation type="textLength" allowBlank="1" showInputMessage="1" showErrorMessage="1" sqref="Y214 Y205 Y217 Y207 Y209:Y210 P441 P451:P452" xr:uid="{00000000-0002-0000-0100-000015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U20:U32 AH490:AH494 AH517 AB252 AC369:AD369 U165 U88:U92 U55:U57 U139 U162:U163 AC385:AD387 U79:U82 U37:U43 AH498:AH502 AC383:AD383 U6:U7 U45:U47" xr:uid="{00000000-0002-0000-0100-000016000000}">
      <formula1>0</formula1>
      <formula2>390</formula2>
    </dataValidation>
    <dataValidation type="list" allowBlank="1" showInputMessage="1" showErrorMessage="1" sqref="AL317:AL329 AL374:AL379 AL381:AL384 AL6:AL235 AL295:AL300 AL288:AL293 AL302:AL315 AL331:AL335 AL237:AL286 AL386:AL543 AL339:AL372" xr:uid="{59F45BFB-BF6D-4994-A91A-6480D8E7FEDA}">
      <formula1>$AX$6:$AX$8</formula1>
    </dataValidation>
    <dataValidation type="list" allowBlank="1" showInputMessage="1" showErrorMessage="1" sqref="AJ289:AJ291 AJ402:AJ407 AJ310:AJ315 AJ332:AJ334 AJ351:AJ372 AJ349 AJ339:AJ347 AJ275:AJ286 AJ318:AJ329 AJ237:AJ269 AJ303:AJ308 AJ296:AJ300 AJ6:AJ235 AJ375:AJ379 AJ381:AJ384 AJ386:AJ400" xr:uid="{8668C6FD-65DB-4C2B-9C98-7B7AE992FEB6}">
      <formula1>$AW$6:$AW$9</formula1>
    </dataValidation>
    <dataValidation type="list" allowBlank="1" showInputMessage="1" showErrorMessage="1" sqref="AP6:AP269 AP274:AP286 AP374:AP379 AP288:AP293 AP295:AP300 AP302:AP315 AP317:AP329 AP331:AP335 AP338:AP372 AP381:AP543" xr:uid="{7CF3E057-2C07-4BE7-B8EF-CE0A66BE5725}">
      <formula1>$AY$6:$AY$8</formula1>
    </dataValidation>
    <dataValidation type="list" allowBlank="1" showInputMessage="1" showErrorMessage="1" sqref="AJ309 AJ292:AJ293" xr:uid="{82610209-0520-4776-B5CC-981568184A20}">
      <formula1>$AW$6:$AW$10</formula1>
    </dataValidation>
    <dataValidation type="list" allowBlank="1" showInputMessage="1" showErrorMessage="1" sqref="AJ236 AJ316:AJ317 AJ401 AJ301:AJ302 AJ374 AJ350 AJ348 AJ294:AJ295 AJ287:AJ288 AJ338 AJ335:AJ336 AJ408:AJ543" xr:uid="{9B7B0B17-04FD-43A7-8E8C-DF813216433F}">
      <formula1>$AW$6:$AW$11</formula1>
    </dataValidation>
    <dataValidation type="list" allowBlank="1" showInputMessage="1" showErrorMessage="1" sqref="O457:O468 O442:O452 O436:O440 O431:O432 O422:O425 O413:O417" xr:uid="{00000000-0002-0000-0100-00001E000000}">
      <formula1>$AE$95:$AE$112</formula1>
    </dataValidation>
    <dataValidation type="list" allowBlank="1" showInputMessage="1" showErrorMessage="1" sqref="O426:O430" xr:uid="{00000000-0002-0000-0100-00001F000000}">
      <formula1>$AE$99:$AE$116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412:E468 E470:E543" xr:uid="{00000000-0002-0000-0100-000020000000}">
      <formula1>0</formula1>
      <formula2>9</formula2>
    </dataValidation>
    <dataValidation type="list" allowBlank="1" showInputMessage="1" showErrorMessage="1" sqref="AJ330:AJ331 AJ380 AJ373 AJ337 AJ385" xr:uid="{F2A4698B-7BDF-4050-9E2E-8CA605476D59}">
      <formula1>$AW$6:$AW$12</formula1>
    </dataValidation>
    <dataValidation type="list" allowBlank="1" showInputMessage="1" showErrorMessage="1" sqref="AL373 AL385 AL236 AL287 AL294 AL316 AL380 AL330 AL301 AL336:AL338" xr:uid="{2060D376-65EE-48DF-BE93-A6EFB8B200D6}">
      <formula1>$AX$6:$AX$9</formula1>
    </dataValidation>
    <dataValidation type="list" allowBlank="1" showInputMessage="1" showErrorMessage="1" sqref="AJ270:AJ274" xr:uid="{A9FE05F4-7F22-4BCA-A33D-190783AABF25}">
      <formula1>$AW$6:$AW$13</formula1>
    </dataValidation>
    <dataValidation type="list" allowBlank="1" showInputMessage="1" showErrorMessage="1" sqref="AP287 AP294 AP301 AP316 AP330 AP336:AP337 AP373 AP380 AP270:AP273" xr:uid="{CE54F4FB-7B71-405A-BD68-DF7C02123A2E}">
      <formula1>$AY$6:$AY$9</formula1>
    </dataValidation>
    <dataValidation type="list" allowBlank="1" showInputMessage="1" showErrorMessage="1" sqref="O535:O538" xr:uid="{74E395C0-0CFA-4259-B74F-4D4AE892C013}">
      <formula1>$Q$124:$Q$141</formula1>
    </dataValidation>
    <dataValidation type="list" allowBlank="1" showInputMessage="1" showErrorMessage="1" sqref="O539:O543" xr:uid="{BBB7AEB3-2148-40B0-B3D9-BD767F90615A}">
      <formula1>$Q$123:$Q$140</formula1>
    </dataValidation>
    <dataValidation type="list" allowBlank="1" showInputMessage="1" showErrorMessage="1" sqref="O518" xr:uid="{90A78D29-CFA9-436A-8C17-A1EF3DA85AED}">
      <formula1>$Q$131:$Q$148</formula1>
    </dataValidation>
    <dataValidation type="list" allowBlank="1" showInputMessage="1" showErrorMessage="1" sqref="O509:O516" xr:uid="{7DFFD93E-8286-47CC-9254-CA616AA1FA95}">
      <formula1>$Q$135:$Q$152</formula1>
    </dataValidation>
    <dataValidation type="list" allowBlank="1" showInputMessage="1" showErrorMessage="1" sqref="O470:O472 O485:O494" xr:uid="{C69F8C5D-15F2-4570-8B2A-DCEED2EAB650}">
      <formula1>$Q$138:$Q$155</formula1>
    </dataValidation>
    <dataValidation type="list" allowBlank="1" showInputMessage="1" showErrorMessage="1" sqref="O482:O484 O503:O508 O517" xr:uid="{922ECB7F-2324-4CE2-BDBD-830EAC81AF0F}">
      <formula1>$Q$134:$Q$151</formula1>
    </dataValidation>
    <dataValidation type="list" allowBlank="1" showInputMessage="1" showErrorMessage="1" sqref="O502 O521:O522" xr:uid="{D9960ECB-F634-4A84-A450-B6C82BC9E950}">
      <formula1>$Q$136:$Q$153</formula1>
    </dataValidation>
    <dataValidation type="list" allowBlank="1" showInputMessage="1" showErrorMessage="1" sqref="O495:O501 O523:O527 O473:O481 O519" xr:uid="{DD8EF463-85E3-4495-8B63-484650720F91}">
      <formula1>$Q$137:$Q$154</formula1>
    </dataValidation>
  </dataValidations>
  <pageMargins left="0.7" right="0.7" top="0.75" bottom="0.75" header="0.3" footer="0.3"/>
  <pageSetup scale="2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D8AE-C93F-4C72-8887-088007DCD00E}">
  <dimension ref="A1:AR208"/>
  <sheetViews>
    <sheetView zoomScale="80" zoomScaleNormal="80" workbookViewId="0">
      <pane xSplit="5" ySplit="3" topLeftCell="U5" activePane="bottomRight" state="frozen"/>
      <selection pane="topRight" activeCell="F1" sqref="F1"/>
      <selection pane="bottomLeft" activeCell="A4" sqref="A4"/>
      <selection pane="bottomRight" activeCell="X8" sqref="X8"/>
    </sheetView>
  </sheetViews>
  <sheetFormatPr baseColWidth="10" defaultRowHeight="22.5" customHeight="1" x14ac:dyDescent="0.25"/>
  <cols>
    <col min="1" max="3" width="16.140625" customWidth="1"/>
    <col min="4" max="4" width="24.5703125" customWidth="1"/>
    <col min="5" max="5" width="16.140625" customWidth="1"/>
    <col min="6" max="6" width="41.28515625" customWidth="1"/>
    <col min="7" max="7" width="30.7109375" customWidth="1"/>
    <col min="8" max="8" width="16.140625" customWidth="1"/>
    <col min="9" max="9" width="47.42578125" customWidth="1"/>
    <col min="10" max="10" width="16.140625" customWidth="1"/>
    <col min="11" max="11" width="50.140625" customWidth="1"/>
    <col min="12" max="14" width="16.140625" customWidth="1"/>
    <col min="15" max="15" width="25.85546875" customWidth="1"/>
    <col min="16" max="16" width="6.140625" customWidth="1"/>
    <col min="17" max="17" width="5.28515625" customWidth="1"/>
    <col min="18" max="18" width="5.7109375" customWidth="1"/>
    <col min="19" max="19" width="5" customWidth="1"/>
    <col min="20" max="20" width="26.42578125" customWidth="1"/>
    <col min="21" max="21" width="56.140625" customWidth="1"/>
    <col min="22" max="22" width="67.42578125" customWidth="1"/>
    <col min="23" max="23" width="17.5703125" style="142" customWidth="1"/>
    <col min="24" max="24" width="70.5703125" customWidth="1"/>
    <col min="25" max="25" width="22.5703125" style="425" customWidth="1"/>
    <col min="26" max="26" width="22.5703125" customWidth="1"/>
    <col min="27" max="27" width="63" customWidth="1"/>
    <col min="28" max="29" width="15.7109375" customWidth="1"/>
    <col min="30" max="30" width="21.42578125" customWidth="1"/>
    <col min="31" max="31" width="15.7109375" customWidth="1"/>
  </cols>
  <sheetData>
    <row r="1" spans="1:44" s="386" customFormat="1" ht="39.75" customHeight="1" x14ac:dyDescent="0.3">
      <c r="B1" s="560" t="s">
        <v>3403</v>
      </c>
      <c r="C1" s="560"/>
      <c r="D1" s="560"/>
      <c r="E1" s="560"/>
      <c r="F1" s="560"/>
      <c r="G1" s="560"/>
      <c r="H1" s="560"/>
      <c r="I1" s="560"/>
      <c r="J1" s="560"/>
      <c r="K1" s="560"/>
      <c r="L1" s="560"/>
      <c r="M1" s="560"/>
      <c r="N1" s="560"/>
      <c r="O1" s="560"/>
      <c r="P1" s="560"/>
      <c r="Q1" s="560"/>
      <c r="R1" s="560"/>
      <c r="S1" s="560"/>
      <c r="T1" s="560"/>
      <c r="U1" s="560"/>
      <c r="V1" s="560"/>
      <c r="W1" s="560"/>
      <c r="X1" s="560"/>
      <c r="Y1" s="561"/>
      <c r="Z1" s="560"/>
      <c r="AA1" s="560"/>
      <c r="AB1" s="560"/>
      <c r="AC1" s="560"/>
      <c r="AD1" s="560"/>
      <c r="AE1" s="560"/>
    </row>
    <row r="2" spans="1:44" s="387" customFormat="1" ht="52.5" customHeight="1" x14ac:dyDescent="0.25">
      <c r="B2" s="562" t="s">
        <v>3404</v>
      </c>
      <c r="C2" s="562"/>
      <c r="D2" s="562"/>
      <c r="E2" s="562"/>
      <c r="F2" s="562"/>
      <c r="G2" s="562"/>
      <c r="H2" s="562"/>
      <c r="I2" s="562" t="s">
        <v>3405</v>
      </c>
      <c r="J2" s="562"/>
      <c r="K2" s="562"/>
      <c r="L2" s="562"/>
      <c r="M2" s="562"/>
      <c r="N2" s="562"/>
      <c r="O2" s="562"/>
      <c r="P2" s="563" t="s">
        <v>3406</v>
      </c>
      <c r="Q2" s="564"/>
      <c r="R2" s="564"/>
      <c r="S2" s="565"/>
      <c r="T2" s="566" t="s">
        <v>3407</v>
      </c>
      <c r="U2" s="567"/>
      <c r="V2" s="568"/>
      <c r="W2" s="562" t="s">
        <v>3408</v>
      </c>
      <c r="X2" s="562"/>
      <c r="Y2" s="569" t="s">
        <v>3409</v>
      </c>
      <c r="Z2" s="564"/>
      <c r="AA2" s="564"/>
      <c r="AB2" s="564"/>
      <c r="AC2" s="564"/>
      <c r="AD2" s="564"/>
      <c r="AE2" s="565"/>
    </row>
    <row r="3" spans="1:44" s="388" customFormat="1" ht="82.5" customHeight="1" thickBot="1" x14ac:dyDescent="0.35">
      <c r="B3" s="389" t="s">
        <v>3410</v>
      </c>
      <c r="C3" s="390" t="s">
        <v>3411</v>
      </c>
      <c r="D3" s="390" t="s">
        <v>3412</v>
      </c>
      <c r="E3" s="389" t="s">
        <v>3413</v>
      </c>
      <c r="F3" s="390" t="s">
        <v>3414</v>
      </c>
      <c r="G3" s="390" t="s">
        <v>3415</v>
      </c>
      <c r="H3" s="390" t="s">
        <v>3416</v>
      </c>
      <c r="I3" s="390" t="s">
        <v>3417</v>
      </c>
      <c r="J3" s="390" t="s">
        <v>3418</v>
      </c>
      <c r="K3" s="390" t="s">
        <v>3419</v>
      </c>
      <c r="L3" s="390" t="s">
        <v>3420</v>
      </c>
      <c r="M3" s="390" t="s">
        <v>3421</v>
      </c>
      <c r="N3" s="390" t="s">
        <v>3422</v>
      </c>
      <c r="O3" s="390" t="s">
        <v>3423</v>
      </c>
      <c r="P3" s="391" t="s">
        <v>3424</v>
      </c>
      <c r="Q3" s="392" t="s">
        <v>3425</v>
      </c>
      <c r="R3" s="391" t="s">
        <v>3426</v>
      </c>
      <c r="S3" s="391" t="s">
        <v>3427</v>
      </c>
      <c r="T3" s="390" t="s">
        <v>3428</v>
      </c>
      <c r="U3" s="390" t="s">
        <v>3429</v>
      </c>
      <c r="V3" s="390" t="s">
        <v>3430</v>
      </c>
      <c r="W3" s="390" t="s">
        <v>3428</v>
      </c>
      <c r="X3" s="393" t="s">
        <v>3431</v>
      </c>
      <c r="Y3" s="390" t="s">
        <v>3432</v>
      </c>
      <c r="Z3" s="390" t="s">
        <v>3433</v>
      </c>
      <c r="AA3" s="390" t="s">
        <v>3434</v>
      </c>
      <c r="AB3" s="390" t="s">
        <v>3435</v>
      </c>
      <c r="AC3" s="390" t="s">
        <v>3436</v>
      </c>
      <c r="AD3" s="390" t="s">
        <v>3437</v>
      </c>
      <c r="AE3" s="390" t="s">
        <v>3438</v>
      </c>
    </row>
    <row r="4" spans="1:44" s="399" customFormat="1" ht="22.5" customHeight="1" x14ac:dyDescent="0.3">
      <c r="A4" s="581">
        <v>1</v>
      </c>
      <c r="B4" s="584" t="s">
        <v>3439</v>
      </c>
      <c r="C4" s="551" t="s">
        <v>3440</v>
      </c>
      <c r="D4" s="554" t="s">
        <v>3441</v>
      </c>
      <c r="E4" s="557" t="s">
        <v>3442</v>
      </c>
      <c r="F4" s="557" t="s">
        <v>3443</v>
      </c>
      <c r="G4" s="557" t="s">
        <v>3444</v>
      </c>
      <c r="H4" s="574">
        <v>43091</v>
      </c>
      <c r="I4" s="577" t="s">
        <v>3445</v>
      </c>
      <c r="J4" s="577" t="s">
        <v>3446</v>
      </c>
      <c r="K4" s="577" t="s">
        <v>3447</v>
      </c>
      <c r="L4" s="580">
        <v>43140</v>
      </c>
      <c r="M4" s="570">
        <v>43465</v>
      </c>
      <c r="N4" s="573"/>
      <c r="O4" s="573" t="s">
        <v>747</v>
      </c>
      <c r="P4" s="394" t="s">
        <v>3448</v>
      </c>
      <c r="Q4" s="395" t="s">
        <v>3448</v>
      </c>
      <c r="R4" s="396" t="s">
        <v>3448</v>
      </c>
      <c r="S4" s="397" t="s">
        <v>3448</v>
      </c>
      <c r="T4" s="488" t="s">
        <v>3449</v>
      </c>
      <c r="U4" s="640" t="s">
        <v>3450</v>
      </c>
      <c r="V4" s="488"/>
      <c r="W4" s="488" t="s">
        <v>3449</v>
      </c>
      <c r="X4" s="482" t="s">
        <v>3713</v>
      </c>
      <c r="Y4" s="482"/>
      <c r="Z4" s="482"/>
      <c r="AA4" s="426"/>
      <c r="AB4" s="629"/>
      <c r="AC4" s="629"/>
      <c r="AD4" s="629"/>
      <c r="AE4" s="629"/>
      <c r="AF4" s="388"/>
      <c r="AG4" s="388"/>
      <c r="AH4" s="388"/>
      <c r="AI4" s="388"/>
      <c r="AJ4" s="388"/>
      <c r="AK4" s="388"/>
      <c r="AL4" s="388"/>
      <c r="AM4" s="388"/>
      <c r="AN4" s="388"/>
      <c r="AO4" s="388"/>
      <c r="AP4" s="388"/>
      <c r="AQ4" s="388"/>
      <c r="AR4" s="398"/>
    </row>
    <row r="5" spans="1:44" s="408" customFormat="1" ht="22.5" customHeight="1" x14ac:dyDescent="0.25">
      <c r="A5" s="582"/>
      <c r="B5" s="585"/>
      <c r="C5" s="552"/>
      <c r="D5" s="555"/>
      <c r="E5" s="558"/>
      <c r="F5" s="558"/>
      <c r="G5" s="558"/>
      <c r="H5" s="575"/>
      <c r="I5" s="578"/>
      <c r="J5" s="578"/>
      <c r="K5" s="578"/>
      <c r="L5" s="594"/>
      <c r="M5" s="571"/>
      <c r="N5" s="571"/>
      <c r="O5" s="571"/>
      <c r="P5" s="400"/>
      <c r="Q5" s="401"/>
      <c r="R5" s="402"/>
      <c r="S5" s="403" t="s">
        <v>3448</v>
      </c>
      <c r="T5" s="440"/>
      <c r="U5" s="432"/>
      <c r="V5" s="431"/>
      <c r="W5" s="404">
        <v>43948</v>
      </c>
      <c r="X5" s="633" t="s">
        <v>3451</v>
      </c>
      <c r="Y5" s="432" t="s">
        <v>923</v>
      </c>
      <c r="Z5" s="432"/>
      <c r="AA5" s="405"/>
      <c r="AB5" s="629"/>
      <c r="AC5" s="629"/>
      <c r="AD5" s="629"/>
      <c r="AE5" s="629"/>
      <c r="AF5" s="406"/>
      <c r="AG5" s="406"/>
      <c r="AH5" s="406"/>
      <c r="AI5" s="406"/>
      <c r="AJ5" s="406"/>
      <c r="AK5" s="406"/>
      <c r="AL5" s="406"/>
      <c r="AM5" s="406"/>
      <c r="AN5" s="406"/>
      <c r="AO5" s="406"/>
      <c r="AP5" s="406"/>
      <c r="AQ5" s="406"/>
      <c r="AR5" s="407"/>
    </row>
    <row r="6" spans="1:44" s="408" customFormat="1" ht="69" customHeight="1" x14ac:dyDescent="0.25">
      <c r="A6" s="582"/>
      <c r="B6" s="585"/>
      <c r="C6" s="552"/>
      <c r="D6" s="555"/>
      <c r="E6" s="558"/>
      <c r="F6" s="558"/>
      <c r="G6" s="558"/>
      <c r="H6" s="575"/>
      <c r="I6" s="578"/>
      <c r="J6" s="578"/>
      <c r="K6" s="578"/>
      <c r="L6" s="594"/>
      <c r="M6" s="571"/>
      <c r="N6" s="571"/>
      <c r="O6" s="571"/>
      <c r="P6" s="400"/>
      <c r="Q6" s="401"/>
      <c r="R6" s="402" t="s">
        <v>3448</v>
      </c>
      <c r="S6" s="409"/>
      <c r="T6" s="452"/>
      <c r="U6" s="634" t="s">
        <v>3946</v>
      </c>
      <c r="V6" s="433"/>
      <c r="W6" s="411">
        <v>44039</v>
      </c>
      <c r="X6" s="634" t="s">
        <v>3452</v>
      </c>
      <c r="Y6" s="434" t="s">
        <v>2132</v>
      </c>
      <c r="Z6" s="434"/>
      <c r="AA6" s="410" t="s">
        <v>3453</v>
      </c>
      <c r="AB6" s="629"/>
      <c r="AC6" s="629"/>
      <c r="AD6" s="629"/>
      <c r="AE6" s="629"/>
      <c r="AF6" s="406"/>
      <c r="AG6" s="406"/>
      <c r="AH6" s="406"/>
      <c r="AI6" s="406"/>
      <c r="AJ6" s="406"/>
      <c r="AK6" s="406"/>
      <c r="AL6" s="406"/>
      <c r="AM6" s="406"/>
      <c r="AN6" s="406"/>
      <c r="AO6" s="406"/>
      <c r="AP6" s="406"/>
      <c r="AQ6" s="406"/>
      <c r="AR6" s="407"/>
    </row>
    <row r="7" spans="1:44" s="408" customFormat="1" ht="22.5" customHeight="1" x14ac:dyDescent="0.25">
      <c r="A7" s="582"/>
      <c r="B7" s="585"/>
      <c r="C7" s="552"/>
      <c r="D7" s="555"/>
      <c r="E7" s="558"/>
      <c r="F7" s="558"/>
      <c r="G7" s="558"/>
      <c r="H7" s="575"/>
      <c r="I7" s="578"/>
      <c r="J7" s="578"/>
      <c r="K7" s="578"/>
      <c r="L7" s="594"/>
      <c r="M7" s="571"/>
      <c r="N7" s="571"/>
      <c r="O7" s="571"/>
      <c r="P7" s="400"/>
      <c r="Q7" s="401" t="s">
        <v>3448</v>
      </c>
      <c r="R7" s="413"/>
      <c r="S7" s="413"/>
      <c r="T7" s="450"/>
      <c r="U7" s="437"/>
      <c r="V7" s="450"/>
      <c r="W7" s="450"/>
      <c r="X7" s="437"/>
      <c r="Y7" s="437"/>
      <c r="Z7" s="437"/>
      <c r="AA7" s="450"/>
      <c r="AB7" s="629"/>
      <c r="AC7" s="629"/>
      <c r="AD7" s="629"/>
      <c r="AE7" s="629"/>
      <c r="AF7" s="406"/>
      <c r="AG7" s="406"/>
      <c r="AH7" s="406"/>
      <c r="AI7" s="406"/>
      <c r="AJ7" s="406"/>
      <c r="AK7" s="406"/>
      <c r="AL7" s="406"/>
      <c r="AM7" s="406"/>
      <c r="AN7" s="406"/>
      <c r="AO7" s="406"/>
      <c r="AP7" s="406"/>
      <c r="AQ7" s="406"/>
      <c r="AR7" s="407"/>
    </row>
    <row r="8" spans="1:44" s="649" customFormat="1" ht="120.75" customHeight="1" thickBot="1" x14ac:dyDescent="0.3">
      <c r="A8" s="583"/>
      <c r="B8" s="586"/>
      <c r="C8" s="553"/>
      <c r="D8" s="556"/>
      <c r="E8" s="559"/>
      <c r="F8" s="559"/>
      <c r="G8" s="559"/>
      <c r="H8" s="576"/>
      <c r="I8" s="579"/>
      <c r="J8" s="579"/>
      <c r="K8" s="579"/>
      <c r="L8" s="595"/>
      <c r="M8" s="588"/>
      <c r="N8" s="572"/>
      <c r="O8" s="572"/>
      <c r="P8" s="646" t="s">
        <v>3448</v>
      </c>
      <c r="Q8" s="438"/>
      <c r="R8" s="438"/>
      <c r="S8" s="438"/>
      <c r="T8" s="625"/>
      <c r="U8" s="622"/>
      <c r="V8" s="625"/>
      <c r="W8" s="430">
        <v>44225</v>
      </c>
      <c r="X8" s="429" t="s">
        <v>4826</v>
      </c>
      <c r="Y8" s="438" t="s">
        <v>923</v>
      </c>
      <c r="Z8" s="622"/>
      <c r="AA8" s="625"/>
      <c r="AB8" s="629"/>
      <c r="AC8" s="629"/>
      <c r="AD8" s="629"/>
      <c r="AE8" s="629"/>
      <c r="AF8" s="647"/>
      <c r="AG8" s="647"/>
      <c r="AH8" s="647"/>
      <c r="AI8" s="647"/>
      <c r="AJ8" s="647"/>
      <c r="AK8" s="647"/>
      <c r="AL8" s="647"/>
      <c r="AM8" s="647"/>
      <c r="AN8" s="647"/>
      <c r="AO8" s="647"/>
      <c r="AP8" s="647"/>
      <c r="AQ8" s="647"/>
      <c r="AR8" s="648"/>
    </row>
    <row r="9" spans="1:44" s="474" customFormat="1" ht="22.5" customHeight="1" x14ac:dyDescent="0.25">
      <c r="A9" s="581">
        <f>A4+1</f>
        <v>2</v>
      </c>
      <c r="B9" s="584" t="s">
        <v>3454</v>
      </c>
      <c r="C9" s="551" t="s">
        <v>3440</v>
      </c>
      <c r="D9" s="554" t="s">
        <v>3441</v>
      </c>
      <c r="E9" s="557" t="s">
        <v>3455</v>
      </c>
      <c r="F9" s="557" t="s">
        <v>3456</v>
      </c>
      <c r="G9" s="557" t="s">
        <v>3457</v>
      </c>
      <c r="H9" s="574">
        <v>43091</v>
      </c>
      <c r="I9" s="577" t="s">
        <v>3458</v>
      </c>
      <c r="J9" s="577" t="s">
        <v>3446</v>
      </c>
      <c r="K9" s="577" t="s">
        <v>3459</v>
      </c>
      <c r="L9" s="580">
        <v>43133</v>
      </c>
      <c r="M9" s="570">
        <v>43434</v>
      </c>
      <c r="N9" s="573"/>
      <c r="O9" s="573" t="s">
        <v>154</v>
      </c>
      <c r="P9" s="650" t="s">
        <v>3448</v>
      </c>
      <c r="Q9" s="651" t="s">
        <v>3448</v>
      </c>
      <c r="R9" s="652" t="s">
        <v>3448</v>
      </c>
      <c r="S9" s="653" t="s">
        <v>3448</v>
      </c>
      <c r="T9" s="488" t="s">
        <v>3449</v>
      </c>
      <c r="U9" s="640" t="s">
        <v>3460</v>
      </c>
      <c r="V9" s="488"/>
      <c r="W9" s="488" t="s">
        <v>3449</v>
      </c>
      <c r="X9" s="482" t="s">
        <v>3714</v>
      </c>
      <c r="Y9" s="482"/>
      <c r="Z9" s="482"/>
      <c r="AA9" s="426"/>
      <c r="AB9" s="629"/>
      <c r="AC9" s="629"/>
      <c r="AD9" s="629"/>
      <c r="AE9" s="629"/>
      <c r="AF9" s="654"/>
      <c r="AG9" s="654"/>
      <c r="AH9" s="654"/>
      <c r="AI9" s="654"/>
      <c r="AJ9" s="654"/>
      <c r="AK9" s="654"/>
      <c r="AL9" s="654"/>
      <c r="AM9" s="654"/>
      <c r="AN9" s="654"/>
      <c r="AO9" s="654"/>
      <c r="AP9" s="654"/>
      <c r="AQ9" s="654"/>
      <c r="AR9" s="655"/>
    </row>
    <row r="10" spans="1:44" s="408" customFormat="1" ht="22.5" customHeight="1" x14ac:dyDescent="0.25">
      <c r="A10" s="582"/>
      <c r="B10" s="585"/>
      <c r="C10" s="552" t="s">
        <v>3440</v>
      </c>
      <c r="D10" s="555" t="s">
        <v>3441</v>
      </c>
      <c r="E10" s="558" t="s">
        <v>3455</v>
      </c>
      <c r="F10" s="558" t="s">
        <v>3456</v>
      </c>
      <c r="G10" s="558" t="s">
        <v>3457</v>
      </c>
      <c r="H10" s="575">
        <v>43091</v>
      </c>
      <c r="I10" s="578" t="s">
        <v>3458</v>
      </c>
      <c r="J10" s="578" t="s">
        <v>3446</v>
      </c>
      <c r="K10" s="578" t="s">
        <v>3459</v>
      </c>
      <c r="L10" s="594">
        <v>43133</v>
      </c>
      <c r="M10" s="587">
        <v>43434</v>
      </c>
      <c r="N10" s="571"/>
      <c r="O10" s="571" t="s">
        <v>154</v>
      </c>
      <c r="P10" s="400"/>
      <c r="Q10" s="401"/>
      <c r="R10" s="402"/>
      <c r="S10" s="403" t="s">
        <v>3448</v>
      </c>
      <c r="T10" s="440"/>
      <c r="U10" s="432"/>
      <c r="V10" s="431"/>
      <c r="W10" s="404">
        <v>43941</v>
      </c>
      <c r="X10" s="635" t="s">
        <v>3461</v>
      </c>
      <c r="Y10" s="432" t="s">
        <v>923</v>
      </c>
      <c r="Z10" s="432"/>
      <c r="AA10" s="431" t="s">
        <v>3462</v>
      </c>
      <c r="AB10" s="629"/>
      <c r="AC10" s="629"/>
      <c r="AD10" s="629"/>
      <c r="AE10" s="629"/>
      <c r="AF10" s="406"/>
      <c r="AG10" s="406"/>
      <c r="AH10" s="406"/>
      <c r="AI10" s="406"/>
      <c r="AJ10" s="406"/>
      <c r="AK10" s="406"/>
      <c r="AL10" s="406"/>
      <c r="AM10" s="406"/>
      <c r="AN10" s="406"/>
      <c r="AO10" s="406"/>
      <c r="AP10" s="406"/>
      <c r="AQ10" s="406"/>
      <c r="AR10" s="407"/>
    </row>
    <row r="11" spans="1:44" s="408" customFormat="1" ht="22.5" customHeight="1" x14ac:dyDescent="0.25">
      <c r="A11" s="582"/>
      <c r="B11" s="585"/>
      <c r="C11" s="552" t="s">
        <v>3440</v>
      </c>
      <c r="D11" s="555" t="s">
        <v>3441</v>
      </c>
      <c r="E11" s="558" t="s">
        <v>3455</v>
      </c>
      <c r="F11" s="558" t="s">
        <v>3456</v>
      </c>
      <c r="G11" s="558" t="s">
        <v>3457</v>
      </c>
      <c r="H11" s="575">
        <v>43091</v>
      </c>
      <c r="I11" s="578" t="s">
        <v>3458</v>
      </c>
      <c r="J11" s="578" t="s">
        <v>3446</v>
      </c>
      <c r="K11" s="578" t="s">
        <v>3459</v>
      </c>
      <c r="L11" s="594">
        <v>43133</v>
      </c>
      <c r="M11" s="587">
        <v>43434</v>
      </c>
      <c r="N11" s="571"/>
      <c r="O11" s="571" t="s">
        <v>154</v>
      </c>
      <c r="P11" s="400"/>
      <c r="Q11" s="401"/>
      <c r="R11" s="402" t="s">
        <v>3448</v>
      </c>
      <c r="S11" s="409"/>
      <c r="T11" s="411">
        <v>44012</v>
      </c>
      <c r="U11" s="634" t="s">
        <v>3463</v>
      </c>
      <c r="V11" s="433"/>
      <c r="W11" s="411">
        <v>44020</v>
      </c>
      <c r="X11" s="636" t="s">
        <v>3464</v>
      </c>
      <c r="Y11" s="434" t="s">
        <v>923</v>
      </c>
      <c r="Z11" s="434"/>
      <c r="AA11" s="433"/>
      <c r="AB11" s="629"/>
      <c r="AC11" s="629"/>
      <c r="AD11" s="629"/>
      <c r="AE11" s="629"/>
      <c r="AF11" s="406"/>
      <c r="AG11" s="406"/>
      <c r="AH11" s="406"/>
      <c r="AI11" s="406"/>
      <c r="AJ11" s="406"/>
      <c r="AK11" s="406"/>
      <c r="AL11" s="406"/>
      <c r="AM11" s="406"/>
      <c r="AN11" s="406"/>
      <c r="AO11" s="406"/>
      <c r="AP11" s="406"/>
      <c r="AQ11" s="406"/>
      <c r="AR11" s="407"/>
    </row>
    <row r="12" spans="1:44" s="408" customFormat="1" ht="22.5" customHeight="1" x14ac:dyDescent="0.25">
      <c r="A12" s="582"/>
      <c r="B12" s="585"/>
      <c r="C12" s="552" t="s">
        <v>3440</v>
      </c>
      <c r="D12" s="555" t="s">
        <v>3441</v>
      </c>
      <c r="E12" s="558" t="s">
        <v>3455</v>
      </c>
      <c r="F12" s="558" t="s">
        <v>3456</v>
      </c>
      <c r="G12" s="558" t="s">
        <v>3457</v>
      </c>
      <c r="H12" s="575">
        <v>43091</v>
      </c>
      <c r="I12" s="578" t="s">
        <v>3458</v>
      </c>
      <c r="J12" s="578" t="s">
        <v>3446</v>
      </c>
      <c r="K12" s="578" t="s">
        <v>3459</v>
      </c>
      <c r="L12" s="594">
        <v>43133</v>
      </c>
      <c r="M12" s="587">
        <v>43434</v>
      </c>
      <c r="N12" s="571"/>
      <c r="O12" s="571" t="s">
        <v>154</v>
      </c>
      <c r="P12" s="400"/>
      <c r="Q12" s="401" t="s">
        <v>3448</v>
      </c>
      <c r="R12" s="413"/>
      <c r="S12" s="413"/>
      <c r="T12" s="420">
        <v>44104</v>
      </c>
      <c r="U12" s="641" t="s">
        <v>3675</v>
      </c>
      <c r="V12" s="422" t="s">
        <v>3676</v>
      </c>
      <c r="W12" s="435">
        <v>44132</v>
      </c>
      <c r="X12" s="437" t="s">
        <v>3715</v>
      </c>
      <c r="Y12" s="437" t="s">
        <v>922</v>
      </c>
      <c r="Z12" s="618">
        <v>1</v>
      </c>
      <c r="AA12" s="436" t="s">
        <v>3677</v>
      </c>
      <c r="AB12" s="629"/>
      <c r="AC12" s="629"/>
      <c r="AD12" s="629"/>
      <c r="AE12" s="629"/>
      <c r="AF12" s="406"/>
      <c r="AG12" s="406"/>
      <c r="AH12" s="406"/>
      <c r="AI12" s="406"/>
      <c r="AJ12" s="406"/>
      <c r="AK12" s="406"/>
      <c r="AL12" s="406"/>
      <c r="AM12" s="406"/>
      <c r="AN12" s="406"/>
      <c r="AO12" s="406"/>
      <c r="AP12" s="406"/>
      <c r="AQ12" s="406"/>
      <c r="AR12" s="407"/>
    </row>
    <row r="13" spans="1:44" s="649" customFormat="1" ht="19.5" customHeight="1" thickBot="1" x14ac:dyDescent="0.3">
      <c r="A13" s="583"/>
      <c r="B13" s="586"/>
      <c r="C13" s="553" t="s">
        <v>3440</v>
      </c>
      <c r="D13" s="556" t="s">
        <v>3441</v>
      </c>
      <c r="E13" s="559" t="s">
        <v>3455</v>
      </c>
      <c r="F13" s="559" t="s">
        <v>3456</v>
      </c>
      <c r="G13" s="559" t="s">
        <v>3457</v>
      </c>
      <c r="H13" s="576">
        <v>43091</v>
      </c>
      <c r="I13" s="579" t="s">
        <v>3458</v>
      </c>
      <c r="J13" s="579" t="s">
        <v>3446</v>
      </c>
      <c r="K13" s="579" t="s">
        <v>3459</v>
      </c>
      <c r="L13" s="595">
        <v>43133</v>
      </c>
      <c r="M13" s="588">
        <v>43434</v>
      </c>
      <c r="N13" s="572"/>
      <c r="O13" s="572" t="s">
        <v>154</v>
      </c>
      <c r="P13" s="646" t="s">
        <v>3448</v>
      </c>
      <c r="Q13" s="438"/>
      <c r="R13" s="438"/>
      <c r="S13" s="438"/>
      <c r="T13" s="625" t="s">
        <v>213</v>
      </c>
      <c r="U13" s="622" t="s">
        <v>213</v>
      </c>
      <c r="V13" s="625" t="s">
        <v>213</v>
      </c>
      <c r="W13" s="625" t="s">
        <v>213</v>
      </c>
      <c r="X13" s="622" t="s">
        <v>213</v>
      </c>
      <c r="Y13" s="622" t="s">
        <v>922</v>
      </c>
      <c r="Z13" s="624">
        <v>1</v>
      </c>
      <c r="AA13" s="625" t="s">
        <v>213</v>
      </c>
      <c r="AB13" s="629"/>
      <c r="AC13" s="629"/>
      <c r="AD13" s="629"/>
      <c r="AE13" s="629"/>
      <c r="AF13" s="647"/>
      <c r="AG13" s="647"/>
      <c r="AH13" s="647"/>
      <c r="AI13" s="647"/>
      <c r="AJ13" s="647"/>
      <c r="AK13" s="647"/>
      <c r="AL13" s="647"/>
      <c r="AM13" s="647"/>
      <c r="AN13" s="647"/>
      <c r="AO13" s="647"/>
      <c r="AP13" s="647"/>
      <c r="AQ13" s="647"/>
      <c r="AR13" s="648"/>
    </row>
    <row r="14" spans="1:44" s="474" customFormat="1" ht="22.5" customHeight="1" x14ac:dyDescent="0.25">
      <c r="A14" s="581">
        <f t="shared" ref="A14" si="0">A9+1</f>
        <v>3</v>
      </c>
      <c r="B14" s="584" t="s">
        <v>3465</v>
      </c>
      <c r="C14" s="551" t="s">
        <v>3440</v>
      </c>
      <c r="D14" s="554" t="s">
        <v>3441</v>
      </c>
      <c r="E14" s="557" t="s">
        <v>3455</v>
      </c>
      <c r="F14" s="557" t="s">
        <v>3456</v>
      </c>
      <c r="G14" s="557" t="s">
        <v>3457</v>
      </c>
      <c r="H14" s="574">
        <v>43091</v>
      </c>
      <c r="I14" s="577" t="s">
        <v>3458</v>
      </c>
      <c r="J14" s="577" t="s">
        <v>3466</v>
      </c>
      <c r="K14" s="577" t="s">
        <v>3467</v>
      </c>
      <c r="L14" s="580">
        <v>43250</v>
      </c>
      <c r="M14" s="570">
        <v>43434</v>
      </c>
      <c r="N14" s="573"/>
      <c r="O14" s="573" t="s">
        <v>154</v>
      </c>
      <c r="P14" s="650" t="s">
        <v>3448</v>
      </c>
      <c r="Q14" s="651" t="s">
        <v>3448</v>
      </c>
      <c r="R14" s="652" t="s">
        <v>3448</v>
      </c>
      <c r="S14" s="653" t="s">
        <v>3448</v>
      </c>
      <c r="T14" s="488" t="s">
        <v>3449</v>
      </c>
      <c r="U14" s="640" t="s">
        <v>3468</v>
      </c>
      <c r="V14" s="488"/>
      <c r="W14" s="488" t="s">
        <v>3449</v>
      </c>
      <c r="X14" s="482" t="s">
        <v>3469</v>
      </c>
      <c r="Y14" s="482"/>
      <c r="Z14" s="482"/>
      <c r="AA14" s="426"/>
      <c r="AB14" s="629"/>
      <c r="AC14" s="629"/>
      <c r="AD14" s="629"/>
      <c r="AE14" s="629"/>
      <c r="AF14" s="654"/>
      <c r="AG14" s="654"/>
      <c r="AH14" s="654"/>
      <c r="AI14" s="654"/>
      <c r="AJ14" s="654"/>
      <c r="AK14" s="654"/>
      <c r="AL14" s="654"/>
      <c r="AM14" s="654"/>
      <c r="AN14" s="654"/>
      <c r="AO14" s="654"/>
      <c r="AP14" s="654"/>
      <c r="AQ14" s="654"/>
      <c r="AR14" s="655"/>
    </row>
    <row r="15" spans="1:44" s="408" customFormat="1" ht="22.5" customHeight="1" x14ac:dyDescent="0.25">
      <c r="A15" s="582"/>
      <c r="B15" s="585" t="s">
        <v>3465</v>
      </c>
      <c r="C15" s="552" t="s">
        <v>3440</v>
      </c>
      <c r="D15" s="555" t="s">
        <v>3441</v>
      </c>
      <c r="E15" s="558" t="s">
        <v>3455</v>
      </c>
      <c r="F15" s="558" t="s">
        <v>3456</v>
      </c>
      <c r="G15" s="558" t="s">
        <v>3457</v>
      </c>
      <c r="H15" s="575">
        <v>43091</v>
      </c>
      <c r="I15" s="578" t="s">
        <v>3458</v>
      </c>
      <c r="J15" s="578" t="s">
        <v>3466</v>
      </c>
      <c r="K15" s="578" t="s">
        <v>3467</v>
      </c>
      <c r="L15" s="594">
        <v>43250</v>
      </c>
      <c r="M15" s="587">
        <v>43434</v>
      </c>
      <c r="N15" s="571"/>
      <c r="O15" s="571" t="s">
        <v>154</v>
      </c>
      <c r="P15" s="400"/>
      <c r="Q15" s="401"/>
      <c r="R15" s="402"/>
      <c r="S15" s="403" t="s">
        <v>3448</v>
      </c>
      <c r="T15" s="440"/>
      <c r="U15" s="432"/>
      <c r="V15" s="431"/>
      <c r="W15" s="404">
        <v>43941</v>
      </c>
      <c r="X15" s="635" t="s">
        <v>3461</v>
      </c>
      <c r="Y15" s="432" t="s">
        <v>923</v>
      </c>
      <c r="Z15" s="432"/>
      <c r="AA15" s="13" t="s">
        <v>3462</v>
      </c>
      <c r="AB15" s="629"/>
      <c r="AC15" s="629"/>
      <c r="AD15" s="629"/>
      <c r="AE15" s="629"/>
      <c r="AF15" s="406"/>
      <c r="AG15" s="406"/>
      <c r="AH15" s="406"/>
      <c r="AI15" s="406"/>
      <c r="AJ15" s="406"/>
      <c r="AK15" s="406"/>
      <c r="AL15" s="406"/>
      <c r="AM15" s="406"/>
      <c r="AN15" s="406"/>
      <c r="AO15" s="406"/>
      <c r="AP15" s="406"/>
      <c r="AQ15" s="406"/>
      <c r="AR15" s="407"/>
    </row>
    <row r="16" spans="1:44" s="408" customFormat="1" ht="22.5" customHeight="1" x14ac:dyDescent="0.25">
      <c r="A16" s="582"/>
      <c r="B16" s="585" t="s">
        <v>3465</v>
      </c>
      <c r="C16" s="552" t="s">
        <v>3440</v>
      </c>
      <c r="D16" s="555" t="s">
        <v>3441</v>
      </c>
      <c r="E16" s="558" t="s">
        <v>3455</v>
      </c>
      <c r="F16" s="558" t="s">
        <v>3456</v>
      </c>
      <c r="G16" s="558" t="s">
        <v>3457</v>
      </c>
      <c r="H16" s="575">
        <v>43091</v>
      </c>
      <c r="I16" s="578" t="s">
        <v>3458</v>
      </c>
      <c r="J16" s="578" t="s">
        <v>3466</v>
      </c>
      <c r="K16" s="578" t="s">
        <v>3467</v>
      </c>
      <c r="L16" s="594">
        <v>43250</v>
      </c>
      <c r="M16" s="587">
        <v>43434</v>
      </c>
      <c r="N16" s="571"/>
      <c r="O16" s="571" t="s">
        <v>154</v>
      </c>
      <c r="P16" s="400"/>
      <c r="Q16" s="401"/>
      <c r="R16" s="402" t="s">
        <v>3448</v>
      </c>
      <c r="S16" s="409"/>
      <c r="T16" s="411">
        <v>44012</v>
      </c>
      <c r="U16" s="634" t="s">
        <v>3470</v>
      </c>
      <c r="V16" s="433"/>
      <c r="W16" s="411">
        <v>44020</v>
      </c>
      <c r="X16" s="636" t="s">
        <v>3464</v>
      </c>
      <c r="Y16" s="434" t="s">
        <v>923</v>
      </c>
      <c r="Z16" s="434"/>
      <c r="AA16" s="433"/>
      <c r="AB16" s="629"/>
      <c r="AC16" s="629"/>
      <c r="AD16" s="629"/>
      <c r="AE16" s="629"/>
      <c r="AF16" s="406"/>
      <c r="AG16" s="406"/>
      <c r="AH16" s="406"/>
      <c r="AI16" s="406"/>
      <c r="AJ16" s="406"/>
      <c r="AK16" s="406"/>
      <c r="AL16" s="406"/>
      <c r="AM16" s="406"/>
      <c r="AN16" s="406"/>
      <c r="AO16" s="406"/>
      <c r="AP16" s="406"/>
      <c r="AQ16" s="406"/>
      <c r="AR16" s="407"/>
    </row>
    <row r="17" spans="1:44" s="408" customFormat="1" ht="22.5" customHeight="1" x14ac:dyDescent="0.25">
      <c r="A17" s="582"/>
      <c r="B17" s="585" t="s">
        <v>3465</v>
      </c>
      <c r="C17" s="552" t="s">
        <v>3440</v>
      </c>
      <c r="D17" s="555" t="s">
        <v>3441</v>
      </c>
      <c r="E17" s="558" t="s">
        <v>3455</v>
      </c>
      <c r="F17" s="558" t="s">
        <v>3456</v>
      </c>
      <c r="G17" s="558" t="s">
        <v>3457</v>
      </c>
      <c r="H17" s="575">
        <v>43091</v>
      </c>
      <c r="I17" s="578" t="s">
        <v>3458</v>
      </c>
      <c r="J17" s="578" t="s">
        <v>3466</v>
      </c>
      <c r="K17" s="578" t="s">
        <v>3467</v>
      </c>
      <c r="L17" s="594">
        <v>43250</v>
      </c>
      <c r="M17" s="587">
        <v>43434</v>
      </c>
      <c r="N17" s="571"/>
      <c r="O17" s="571" t="s">
        <v>154</v>
      </c>
      <c r="P17" s="400"/>
      <c r="Q17" s="401" t="s">
        <v>3448</v>
      </c>
      <c r="R17" s="413"/>
      <c r="S17" s="413"/>
      <c r="T17" s="420">
        <v>44104</v>
      </c>
      <c r="U17" s="641" t="s">
        <v>3678</v>
      </c>
      <c r="V17" s="421" t="s">
        <v>3679</v>
      </c>
      <c r="W17" s="435">
        <v>44132</v>
      </c>
      <c r="X17" s="437" t="s">
        <v>3716</v>
      </c>
      <c r="Y17" s="437" t="s">
        <v>923</v>
      </c>
      <c r="Z17" s="618">
        <v>0</v>
      </c>
      <c r="AA17" s="436" t="s">
        <v>3680</v>
      </c>
      <c r="AB17" s="629"/>
      <c r="AC17" s="629"/>
      <c r="AD17" s="629"/>
      <c r="AE17" s="629"/>
      <c r="AF17" s="406"/>
      <c r="AG17" s="406"/>
      <c r="AH17" s="406"/>
      <c r="AI17" s="406"/>
      <c r="AJ17" s="406"/>
      <c r="AK17" s="406"/>
      <c r="AL17" s="406"/>
      <c r="AM17" s="406"/>
      <c r="AN17" s="406"/>
      <c r="AO17" s="406"/>
      <c r="AP17" s="406"/>
      <c r="AQ17" s="406"/>
      <c r="AR17" s="407"/>
    </row>
    <row r="18" spans="1:44" s="649" customFormat="1" ht="100.5" customHeight="1" thickBot="1" x14ac:dyDescent="0.3">
      <c r="A18" s="583"/>
      <c r="B18" s="586" t="s">
        <v>3465</v>
      </c>
      <c r="C18" s="553" t="s">
        <v>3440</v>
      </c>
      <c r="D18" s="556" t="s">
        <v>3441</v>
      </c>
      <c r="E18" s="559" t="s">
        <v>3455</v>
      </c>
      <c r="F18" s="559" t="s">
        <v>3456</v>
      </c>
      <c r="G18" s="559" t="s">
        <v>3457</v>
      </c>
      <c r="H18" s="576">
        <v>43091</v>
      </c>
      <c r="I18" s="579" t="s">
        <v>3458</v>
      </c>
      <c r="J18" s="579" t="s">
        <v>3466</v>
      </c>
      <c r="K18" s="579" t="s">
        <v>3467</v>
      </c>
      <c r="L18" s="595">
        <v>43250</v>
      </c>
      <c r="M18" s="588">
        <v>43434</v>
      </c>
      <c r="N18" s="572"/>
      <c r="O18" s="572" t="s">
        <v>154</v>
      </c>
      <c r="P18" s="646" t="s">
        <v>3448</v>
      </c>
      <c r="Q18" s="438"/>
      <c r="R18" s="438"/>
      <c r="S18" s="438"/>
      <c r="T18" s="427">
        <v>44195</v>
      </c>
      <c r="U18" s="620" t="s">
        <v>3691</v>
      </c>
      <c r="V18" s="620" t="s">
        <v>3692</v>
      </c>
      <c r="W18" s="621">
        <v>44215</v>
      </c>
      <c r="X18" s="620" t="s">
        <v>3717</v>
      </c>
      <c r="Y18" s="622" t="s">
        <v>923</v>
      </c>
      <c r="Z18" s="624">
        <v>0</v>
      </c>
      <c r="AA18" s="439"/>
      <c r="AB18" s="629"/>
      <c r="AC18" s="629"/>
      <c r="AD18" s="629"/>
      <c r="AE18" s="629"/>
      <c r="AF18" s="647"/>
      <c r="AG18" s="647"/>
      <c r="AH18" s="647"/>
      <c r="AI18" s="647"/>
      <c r="AJ18" s="647"/>
      <c r="AK18" s="647"/>
      <c r="AL18" s="647"/>
      <c r="AM18" s="647"/>
      <c r="AN18" s="647"/>
      <c r="AO18" s="647"/>
      <c r="AP18" s="647"/>
      <c r="AQ18" s="647"/>
      <c r="AR18" s="648"/>
    </row>
    <row r="19" spans="1:44" s="474" customFormat="1" ht="22.5" customHeight="1" x14ac:dyDescent="0.25">
      <c r="A19" s="581">
        <f t="shared" ref="A19" si="1">A14+1</f>
        <v>4</v>
      </c>
      <c r="B19" s="584" t="s">
        <v>3471</v>
      </c>
      <c r="C19" s="551" t="s">
        <v>3472</v>
      </c>
      <c r="D19" s="554" t="s">
        <v>3473</v>
      </c>
      <c r="E19" s="557" t="s">
        <v>3442</v>
      </c>
      <c r="F19" s="557" t="s">
        <v>3474</v>
      </c>
      <c r="G19" s="557" t="s">
        <v>3475</v>
      </c>
      <c r="H19" s="574">
        <v>43173</v>
      </c>
      <c r="I19" s="577" t="s">
        <v>3476</v>
      </c>
      <c r="J19" s="577" t="s">
        <v>3477</v>
      </c>
      <c r="K19" s="577" t="s">
        <v>3478</v>
      </c>
      <c r="L19" s="580">
        <v>43203</v>
      </c>
      <c r="M19" s="570">
        <v>43281</v>
      </c>
      <c r="N19" s="573"/>
      <c r="O19" s="573" t="s">
        <v>747</v>
      </c>
      <c r="P19" s="650" t="s">
        <v>3448</v>
      </c>
      <c r="Q19" s="651" t="s">
        <v>3448</v>
      </c>
      <c r="R19" s="652" t="s">
        <v>3448</v>
      </c>
      <c r="S19" s="653" t="s">
        <v>3448</v>
      </c>
      <c r="T19" s="488" t="s">
        <v>3449</v>
      </c>
      <c r="U19" s="640" t="s">
        <v>3479</v>
      </c>
      <c r="V19" s="488"/>
      <c r="W19" s="488" t="s">
        <v>3449</v>
      </c>
      <c r="X19" s="482" t="s">
        <v>3480</v>
      </c>
      <c r="Y19" s="482"/>
      <c r="Z19" s="482"/>
      <c r="AA19" s="426"/>
      <c r="AB19" s="629"/>
      <c r="AC19" s="629"/>
      <c r="AD19" s="629"/>
      <c r="AE19" s="629"/>
      <c r="AF19" s="654"/>
      <c r="AG19" s="654"/>
      <c r="AH19" s="654"/>
      <c r="AI19" s="654"/>
      <c r="AJ19" s="654"/>
      <c r="AK19" s="654"/>
      <c r="AL19" s="654"/>
      <c r="AM19" s="654"/>
      <c r="AN19" s="654"/>
      <c r="AO19" s="654"/>
      <c r="AP19" s="654"/>
      <c r="AQ19" s="654"/>
      <c r="AR19" s="655"/>
    </row>
    <row r="20" spans="1:44" s="408" customFormat="1" ht="22.5" customHeight="1" x14ac:dyDescent="0.25">
      <c r="A20" s="582"/>
      <c r="B20" s="585" t="s">
        <v>3471</v>
      </c>
      <c r="C20" s="552" t="s">
        <v>3472</v>
      </c>
      <c r="D20" s="555" t="s">
        <v>3473</v>
      </c>
      <c r="E20" s="558" t="s">
        <v>3442</v>
      </c>
      <c r="F20" s="558" t="s">
        <v>3474</v>
      </c>
      <c r="G20" s="558" t="s">
        <v>3475</v>
      </c>
      <c r="H20" s="575">
        <v>43173</v>
      </c>
      <c r="I20" s="578" t="s">
        <v>3476</v>
      </c>
      <c r="J20" s="578" t="s">
        <v>3477</v>
      </c>
      <c r="K20" s="578" t="s">
        <v>3478</v>
      </c>
      <c r="L20" s="594">
        <v>43203</v>
      </c>
      <c r="M20" s="571">
        <v>43281</v>
      </c>
      <c r="N20" s="571"/>
      <c r="O20" s="571" t="s">
        <v>747</v>
      </c>
      <c r="P20" s="400"/>
      <c r="Q20" s="401"/>
      <c r="R20" s="402"/>
      <c r="S20" s="403" t="s">
        <v>3448</v>
      </c>
      <c r="T20" s="440"/>
      <c r="U20" s="432"/>
      <c r="V20" s="431"/>
      <c r="W20" s="404">
        <v>43948</v>
      </c>
      <c r="X20" s="633" t="s">
        <v>3481</v>
      </c>
      <c r="Y20" s="432" t="s">
        <v>923</v>
      </c>
      <c r="Z20" s="432"/>
      <c r="AA20" s="431"/>
      <c r="AB20" s="629"/>
      <c r="AC20" s="629"/>
      <c r="AD20" s="629"/>
      <c r="AE20" s="629"/>
      <c r="AF20" s="406"/>
      <c r="AG20" s="406"/>
      <c r="AH20" s="406"/>
      <c r="AI20" s="406"/>
      <c r="AJ20" s="406"/>
      <c r="AK20" s="406"/>
      <c r="AL20" s="406"/>
      <c r="AM20" s="406"/>
      <c r="AN20" s="406"/>
      <c r="AO20" s="406"/>
      <c r="AP20" s="406"/>
      <c r="AQ20" s="406"/>
      <c r="AR20" s="407"/>
    </row>
    <row r="21" spans="1:44" s="408" customFormat="1" ht="22.5" customHeight="1" x14ac:dyDescent="0.25">
      <c r="A21" s="582"/>
      <c r="B21" s="585" t="s">
        <v>3471</v>
      </c>
      <c r="C21" s="552" t="s">
        <v>3472</v>
      </c>
      <c r="D21" s="555" t="s">
        <v>3473</v>
      </c>
      <c r="E21" s="558" t="s">
        <v>3442</v>
      </c>
      <c r="F21" s="558" t="s">
        <v>3474</v>
      </c>
      <c r="G21" s="558" t="s">
        <v>3475</v>
      </c>
      <c r="H21" s="575">
        <v>43173</v>
      </c>
      <c r="I21" s="578" t="s">
        <v>3476</v>
      </c>
      <c r="J21" s="578" t="s">
        <v>3477</v>
      </c>
      <c r="K21" s="578" t="s">
        <v>3478</v>
      </c>
      <c r="L21" s="594">
        <v>43203</v>
      </c>
      <c r="M21" s="571">
        <v>43281</v>
      </c>
      <c r="N21" s="571"/>
      <c r="O21" s="571" t="s">
        <v>747</v>
      </c>
      <c r="P21" s="400"/>
      <c r="Q21" s="401"/>
      <c r="R21" s="402" t="s">
        <v>3448</v>
      </c>
      <c r="S21" s="409"/>
      <c r="T21" s="452"/>
      <c r="U21" s="634" t="s">
        <v>3947</v>
      </c>
      <c r="V21" s="433"/>
      <c r="W21" s="411">
        <v>44039</v>
      </c>
      <c r="X21" s="634" t="s">
        <v>3482</v>
      </c>
      <c r="Y21" s="434" t="s">
        <v>923</v>
      </c>
      <c r="Z21" s="434"/>
      <c r="AA21" s="433"/>
      <c r="AB21" s="629"/>
      <c r="AC21" s="629"/>
      <c r="AD21" s="629"/>
      <c r="AE21" s="629"/>
      <c r="AF21" s="406"/>
      <c r="AG21" s="406"/>
      <c r="AH21" s="406"/>
      <c r="AI21" s="406"/>
      <c r="AJ21" s="406"/>
      <c r="AK21" s="406"/>
      <c r="AL21" s="406"/>
      <c r="AM21" s="406"/>
      <c r="AN21" s="406"/>
      <c r="AO21" s="406"/>
      <c r="AP21" s="406"/>
      <c r="AQ21" s="406"/>
      <c r="AR21" s="407"/>
    </row>
    <row r="22" spans="1:44" s="408" customFormat="1" ht="22.5" customHeight="1" x14ac:dyDescent="0.25">
      <c r="A22" s="582"/>
      <c r="B22" s="585" t="s">
        <v>3471</v>
      </c>
      <c r="C22" s="552" t="s">
        <v>3472</v>
      </c>
      <c r="D22" s="555" t="s">
        <v>3473</v>
      </c>
      <c r="E22" s="558" t="s">
        <v>3442</v>
      </c>
      <c r="F22" s="558" t="s">
        <v>3474</v>
      </c>
      <c r="G22" s="558" t="s">
        <v>3475</v>
      </c>
      <c r="H22" s="575">
        <v>43173</v>
      </c>
      <c r="I22" s="578" t="s">
        <v>3476</v>
      </c>
      <c r="J22" s="578" t="s">
        <v>3477</v>
      </c>
      <c r="K22" s="578" t="s">
        <v>3478</v>
      </c>
      <c r="L22" s="594">
        <v>43203</v>
      </c>
      <c r="M22" s="571">
        <v>43281</v>
      </c>
      <c r="N22" s="571"/>
      <c r="O22" s="571" t="s">
        <v>747</v>
      </c>
      <c r="P22" s="400"/>
      <c r="Q22" s="401" t="s">
        <v>3448</v>
      </c>
      <c r="R22" s="413"/>
      <c r="S22" s="413"/>
      <c r="T22" s="420">
        <v>44112</v>
      </c>
      <c r="U22" s="641" t="s">
        <v>4095</v>
      </c>
      <c r="V22" s="421" t="s">
        <v>4096</v>
      </c>
      <c r="W22" s="435">
        <v>44132</v>
      </c>
      <c r="X22" s="437" t="s">
        <v>4097</v>
      </c>
      <c r="Y22" s="437" t="s">
        <v>3685</v>
      </c>
      <c r="Z22" s="618">
        <v>0.7</v>
      </c>
      <c r="AA22" s="436" t="s">
        <v>4098</v>
      </c>
      <c r="AB22" s="629"/>
      <c r="AC22" s="629"/>
      <c r="AD22" s="629"/>
      <c r="AE22" s="629"/>
      <c r="AF22" s="406"/>
      <c r="AG22" s="406"/>
      <c r="AH22" s="406"/>
      <c r="AI22" s="406"/>
      <c r="AJ22" s="406"/>
      <c r="AK22" s="406"/>
      <c r="AL22" s="406"/>
      <c r="AM22" s="406"/>
      <c r="AN22" s="406"/>
      <c r="AO22" s="406"/>
      <c r="AP22" s="406"/>
      <c r="AQ22" s="406"/>
      <c r="AR22" s="407"/>
    </row>
    <row r="23" spans="1:44" s="649" customFormat="1" ht="122.25" customHeight="1" thickBot="1" x14ac:dyDescent="0.3">
      <c r="A23" s="583"/>
      <c r="B23" s="586" t="s">
        <v>3471</v>
      </c>
      <c r="C23" s="553" t="s">
        <v>3472</v>
      </c>
      <c r="D23" s="556" t="s">
        <v>3473</v>
      </c>
      <c r="E23" s="559" t="s">
        <v>3442</v>
      </c>
      <c r="F23" s="559" t="s">
        <v>3474</v>
      </c>
      <c r="G23" s="559" t="s">
        <v>3475</v>
      </c>
      <c r="H23" s="576">
        <v>43173</v>
      </c>
      <c r="I23" s="579" t="s">
        <v>3476</v>
      </c>
      <c r="J23" s="579" t="s">
        <v>3477</v>
      </c>
      <c r="K23" s="579" t="s">
        <v>3478</v>
      </c>
      <c r="L23" s="595">
        <v>43203</v>
      </c>
      <c r="M23" s="588">
        <v>43281</v>
      </c>
      <c r="N23" s="572"/>
      <c r="O23" s="572" t="s">
        <v>747</v>
      </c>
      <c r="P23" s="646" t="s">
        <v>3448</v>
      </c>
      <c r="Q23" s="438"/>
      <c r="R23" s="438"/>
      <c r="S23" s="438"/>
      <c r="T23" s="430">
        <v>44193</v>
      </c>
      <c r="U23" s="428" t="s">
        <v>4818</v>
      </c>
      <c r="V23" s="429" t="s">
        <v>4819</v>
      </c>
      <c r="W23" s="621">
        <v>44225</v>
      </c>
      <c r="X23" s="620" t="s">
        <v>4820</v>
      </c>
      <c r="Y23" s="622" t="s">
        <v>923</v>
      </c>
      <c r="Z23" s="622"/>
      <c r="AA23" s="439"/>
      <c r="AB23" s="629"/>
      <c r="AC23" s="629"/>
      <c r="AD23" s="629"/>
      <c r="AE23" s="629"/>
      <c r="AF23" s="647"/>
      <c r="AG23" s="647"/>
      <c r="AH23" s="647"/>
      <c r="AI23" s="647"/>
      <c r="AJ23" s="647"/>
      <c r="AK23" s="647"/>
      <c r="AL23" s="647"/>
      <c r="AM23" s="647"/>
      <c r="AN23" s="647"/>
      <c r="AO23" s="647"/>
      <c r="AP23" s="647"/>
      <c r="AQ23" s="647"/>
      <c r="AR23" s="648"/>
    </row>
    <row r="24" spans="1:44" s="474" customFormat="1" ht="22.5" customHeight="1" x14ac:dyDescent="0.25">
      <c r="A24" s="581">
        <f t="shared" ref="A24" si="2">A19+1</f>
        <v>5</v>
      </c>
      <c r="B24" s="584" t="s">
        <v>3483</v>
      </c>
      <c r="C24" s="551" t="s">
        <v>3472</v>
      </c>
      <c r="D24" s="554" t="s">
        <v>3484</v>
      </c>
      <c r="E24" s="557" t="s">
        <v>3485</v>
      </c>
      <c r="F24" s="557" t="s">
        <v>3486</v>
      </c>
      <c r="G24" s="557" t="s">
        <v>3487</v>
      </c>
      <c r="H24" s="574">
        <v>43146</v>
      </c>
      <c r="I24" s="577" t="s">
        <v>3488</v>
      </c>
      <c r="J24" s="577" t="s">
        <v>3446</v>
      </c>
      <c r="K24" s="577" t="s">
        <v>3489</v>
      </c>
      <c r="L24" s="580">
        <v>43160</v>
      </c>
      <c r="M24" s="570">
        <v>43465</v>
      </c>
      <c r="N24" s="573"/>
      <c r="O24" s="573" t="s">
        <v>3490</v>
      </c>
      <c r="P24" s="650" t="s">
        <v>3448</v>
      </c>
      <c r="Q24" s="651" t="s">
        <v>3448</v>
      </c>
      <c r="R24" s="652" t="s">
        <v>3448</v>
      </c>
      <c r="S24" s="653" t="s">
        <v>3448</v>
      </c>
      <c r="T24" s="488" t="s">
        <v>3449</v>
      </c>
      <c r="U24" s="640" t="s">
        <v>3948</v>
      </c>
      <c r="V24" s="488"/>
      <c r="W24" s="488" t="s">
        <v>3449</v>
      </c>
      <c r="X24" s="482" t="s">
        <v>3491</v>
      </c>
      <c r="Y24" s="482"/>
      <c r="Z24" s="482"/>
      <c r="AA24" s="426"/>
      <c r="AB24" s="629"/>
      <c r="AC24" s="629"/>
      <c r="AD24" s="629"/>
      <c r="AE24" s="629"/>
      <c r="AF24" s="654"/>
      <c r="AG24" s="654"/>
      <c r="AH24" s="654"/>
      <c r="AI24" s="654"/>
      <c r="AJ24" s="654"/>
      <c r="AK24" s="654"/>
      <c r="AL24" s="654"/>
      <c r="AM24" s="654"/>
      <c r="AN24" s="654"/>
      <c r="AO24" s="654"/>
      <c r="AP24" s="654"/>
      <c r="AQ24" s="654"/>
      <c r="AR24" s="655"/>
    </row>
    <row r="25" spans="1:44" s="408" customFormat="1" ht="22.5" customHeight="1" x14ac:dyDescent="0.25">
      <c r="A25" s="582"/>
      <c r="B25" s="585" t="s">
        <v>3483</v>
      </c>
      <c r="C25" s="552" t="s">
        <v>3472</v>
      </c>
      <c r="D25" s="555" t="s">
        <v>3484</v>
      </c>
      <c r="E25" s="558" t="s">
        <v>3485</v>
      </c>
      <c r="F25" s="558" t="s">
        <v>3486</v>
      </c>
      <c r="G25" s="558" t="s">
        <v>3487</v>
      </c>
      <c r="H25" s="575">
        <v>43146</v>
      </c>
      <c r="I25" s="578" t="s">
        <v>3488</v>
      </c>
      <c r="J25" s="578" t="s">
        <v>3446</v>
      </c>
      <c r="K25" s="578" t="s">
        <v>3489</v>
      </c>
      <c r="L25" s="594">
        <v>43160</v>
      </c>
      <c r="M25" s="571">
        <v>43465</v>
      </c>
      <c r="N25" s="571"/>
      <c r="O25" s="571" t="s">
        <v>3490</v>
      </c>
      <c r="P25" s="400"/>
      <c r="Q25" s="401"/>
      <c r="R25" s="402"/>
      <c r="S25" s="403" t="s">
        <v>3448</v>
      </c>
      <c r="T25" s="440"/>
      <c r="U25" s="432"/>
      <c r="V25" s="431"/>
      <c r="W25" s="404">
        <v>43951</v>
      </c>
      <c r="X25" s="635" t="s">
        <v>3788</v>
      </c>
      <c r="Y25" s="432" t="s">
        <v>923</v>
      </c>
      <c r="Z25" s="432"/>
      <c r="AA25" s="414" t="s">
        <v>3492</v>
      </c>
      <c r="AB25" s="629"/>
      <c r="AC25" s="629"/>
      <c r="AD25" s="629"/>
      <c r="AE25" s="629"/>
      <c r="AF25" s="406"/>
      <c r="AG25" s="406"/>
      <c r="AH25" s="406"/>
      <c r="AI25" s="406"/>
      <c r="AJ25" s="406"/>
      <c r="AK25" s="406"/>
      <c r="AL25" s="406"/>
      <c r="AM25" s="406"/>
      <c r="AN25" s="406"/>
      <c r="AO25" s="406"/>
      <c r="AP25" s="406"/>
      <c r="AQ25" s="406"/>
      <c r="AR25" s="407"/>
    </row>
    <row r="26" spans="1:44" s="408" customFormat="1" ht="22.5" customHeight="1" x14ac:dyDescent="0.25">
      <c r="A26" s="582"/>
      <c r="B26" s="585" t="s">
        <v>3483</v>
      </c>
      <c r="C26" s="552" t="s">
        <v>3472</v>
      </c>
      <c r="D26" s="555" t="s">
        <v>3484</v>
      </c>
      <c r="E26" s="558" t="s">
        <v>3485</v>
      </c>
      <c r="F26" s="558" t="s">
        <v>3486</v>
      </c>
      <c r="G26" s="558" t="s">
        <v>3487</v>
      </c>
      <c r="H26" s="575">
        <v>43146</v>
      </c>
      <c r="I26" s="578" t="s">
        <v>3488</v>
      </c>
      <c r="J26" s="578" t="s">
        <v>3446</v>
      </c>
      <c r="K26" s="578" t="s">
        <v>3489</v>
      </c>
      <c r="L26" s="594">
        <v>43160</v>
      </c>
      <c r="M26" s="571">
        <v>43465</v>
      </c>
      <c r="N26" s="571"/>
      <c r="O26" s="571" t="s">
        <v>3490</v>
      </c>
      <c r="P26" s="400"/>
      <c r="Q26" s="401"/>
      <c r="R26" s="402" t="s">
        <v>3448</v>
      </c>
      <c r="S26" s="409"/>
      <c r="T26" s="452"/>
      <c r="U26" s="434"/>
      <c r="V26" s="433"/>
      <c r="W26" s="411">
        <v>44033</v>
      </c>
      <c r="X26" s="636" t="s">
        <v>3493</v>
      </c>
      <c r="Y26" s="434" t="s">
        <v>923</v>
      </c>
      <c r="Z26" s="434"/>
      <c r="AA26" s="433"/>
      <c r="AB26" s="629"/>
      <c r="AC26" s="629"/>
      <c r="AD26" s="629"/>
      <c r="AE26" s="629"/>
      <c r="AF26" s="406"/>
      <c r="AG26" s="406"/>
      <c r="AH26" s="406"/>
      <c r="AI26" s="406"/>
      <c r="AJ26" s="406"/>
      <c r="AK26" s="406"/>
      <c r="AL26" s="406"/>
      <c r="AM26" s="406"/>
      <c r="AN26" s="406"/>
      <c r="AO26" s="406"/>
      <c r="AP26" s="406"/>
      <c r="AQ26" s="406"/>
      <c r="AR26" s="407"/>
    </row>
    <row r="27" spans="1:44" s="408" customFormat="1" ht="22.5" customHeight="1" x14ac:dyDescent="0.25">
      <c r="A27" s="582"/>
      <c r="B27" s="585" t="s">
        <v>3483</v>
      </c>
      <c r="C27" s="552" t="s">
        <v>3472</v>
      </c>
      <c r="D27" s="555" t="s">
        <v>3484</v>
      </c>
      <c r="E27" s="558" t="s">
        <v>3485</v>
      </c>
      <c r="F27" s="558" t="s">
        <v>3486</v>
      </c>
      <c r="G27" s="558" t="s">
        <v>3487</v>
      </c>
      <c r="H27" s="575">
        <v>43146</v>
      </c>
      <c r="I27" s="578" t="s">
        <v>3488</v>
      </c>
      <c r="J27" s="578" t="s">
        <v>3446</v>
      </c>
      <c r="K27" s="578" t="s">
        <v>3489</v>
      </c>
      <c r="L27" s="594">
        <v>43160</v>
      </c>
      <c r="M27" s="571">
        <v>43465</v>
      </c>
      <c r="N27" s="571"/>
      <c r="O27" s="571" t="s">
        <v>3490</v>
      </c>
      <c r="P27" s="400"/>
      <c r="Q27" s="401" t="s">
        <v>3448</v>
      </c>
      <c r="R27" s="413"/>
      <c r="S27" s="413"/>
      <c r="T27" s="420">
        <v>44127</v>
      </c>
      <c r="U27" s="642" t="s">
        <v>4085</v>
      </c>
      <c r="V27" s="423" t="s">
        <v>4086</v>
      </c>
      <c r="W27" s="435">
        <v>44132</v>
      </c>
      <c r="X27" s="437" t="s">
        <v>4087</v>
      </c>
      <c r="Y27" s="437" t="s">
        <v>922</v>
      </c>
      <c r="Z27" s="618">
        <v>1</v>
      </c>
      <c r="AA27" s="436" t="s">
        <v>4088</v>
      </c>
      <c r="AB27" s="629"/>
      <c r="AC27" s="629"/>
      <c r="AD27" s="629"/>
      <c r="AE27" s="629"/>
      <c r="AF27" s="406"/>
      <c r="AG27" s="406"/>
      <c r="AH27" s="406"/>
      <c r="AI27" s="406"/>
      <c r="AJ27" s="406"/>
      <c r="AK27" s="406"/>
      <c r="AL27" s="406"/>
      <c r="AM27" s="406"/>
      <c r="AN27" s="406"/>
      <c r="AO27" s="406"/>
      <c r="AP27" s="406"/>
      <c r="AQ27" s="406"/>
      <c r="AR27" s="407"/>
    </row>
    <row r="28" spans="1:44" s="649" customFormat="1" ht="22.5" customHeight="1" thickBot="1" x14ac:dyDescent="0.3">
      <c r="A28" s="583"/>
      <c r="B28" s="586" t="s">
        <v>3483</v>
      </c>
      <c r="C28" s="553" t="s">
        <v>3472</v>
      </c>
      <c r="D28" s="556" t="s">
        <v>3484</v>
      </c>
      <c r="E28" s="559" t="s">
        <v>3485</v>
      </c>
      <c r="F28" s="559" t="s">
        <v>3486</v>
      </c>
      <c r="G28" s="559" t="s">
        <v>3487</v>
      </c>
      <c r="H28" s="576">
        <v>43146</v>
      </c>
      <c r="I28" s="579" t="s">
        <v>3488</v>
      </c>
      <c r="J28" s="579" t="s">
        <v>3446</v>
      </c>
      <c r="K28" s="579" t="s">
        <v>3489</v>
      </c>
      <c r="L28" s="595">
        <v>43160</v>
      </c>
      <c r="M28" s="588">
        <v>43465</v>
      </c>
      <c r="N28" s="572"/>
      <c r="O28" s="572" t="s">
        <v>3490</v>
      </c>
      <c r="P28" s="646" t="s">
        <v>3448</v>
      </c>
      <c r="Q28" s="438"/>
      <c r="R28" s="438"/>
      <c r="S28" s="438"/>
      <c r="T28" s="625" t="s">
        <v>213</v>
      </c>
      <c r="U28" s="622" t="s">
        <v>213</v>
      </c>
      <c r="V28" s="625" t="s">
        <v>213</v>
      </c>
      <c r="W28" s="625" t="s">
        <v>213</v>
      </c>
      <c r="X28" s="622" t="s">
        <v>213</v>
      </c>
      <c r="Y28" s="622" t="s">
        <v>4089</v>
      </c>
      <c r="Z28" s="624">
        <v>1</v>
      </c>
      <c r="AA28" s="439"/>
      <c r="AB28" s="629"/>
      <c r="AC28" s="629"/>
      <c r="AD28" s="629"/>
      <c r="AE28" s="629"/>
      <c r="AF28" s="647"/>
      <c r="AG28" s="647"/>
      <c r="AH28" s="647"/>
      <c r="AI28" s="647"/>
      <c r="AJ28" s="647"/>
      <c r="AK28" s="647"/>
      <c r="AL28" s="647"/>
      <c r="AM28" s="647"/>
      <c r="AN28" s="647"/>
      <c r="AO28" s="647"/>
      <c r="AP28" s="647"/>
      <c r="AQ28" s="647"/>
      <c r="AR28" s="648"/>
    </row>
    <row r="29" spans="1:44" s="474" customFormat="1" ht="22.5" customHeight="1" x14ac:dyDescent="0.25">
      <c r="A29" s="581">
        <f t="shared" ref="A29" si="3">A24+1</f>
        <v>6</v>
      </c>
      <c r="B29" s="584" t="s">
        <v>3494</v>
      </c>
      <c r="C29" s="589" t="s">
        <v>3472</v>
      </c>
      <c r="D29" s="554" t="s">
        <v>3495</v>
      </c>
      <c r="E29" s="557" t="s">
        <v>3496</v>
      </c>
      <c r="F29" s="557" t="s">
        <v>3497</v>
      </c>
      <c r="G29" s="557" t="s">
        <v>3498</v>
      </c>
      <c r="H29" s="574">
        <v>43644</v>
      </c>
      <c r="I29" s="577" t="s">
        <v>3499</v>
      </c>
      <c r="J29" s="577" t="s">
        <v>3477</v>
      </c>
      <c r="K29" s="577" t="s">
        <v>3500</v>
      </c>
      <c r="L29" s="580">
        <v>43983</v>
      </c>
      <c r="M29" s="570">
        <v>44196</v>
      </c>
      <c r="N29" s="573"/>
      <c r="O29" s="573" t="s">
        <v>3501</v>
      </c>
      <c r="P29" s="650" t="s">
        <v>3448</v>
      </c>
      <c r="Q29" s="651" t="s">
        <v>3448</v>
      </c>
      <c r="R29" s="652" t="s">
        <v>3448</v>
      </c>
      <c r="S29" s="653" t="s">
        <v>3448</v>
      </c>
      <c r="T29" s="488" t="s">
        <v>3449</v>
      </c>
      <c r="U29" s="643" t="s">
        <v>3502</v>
      </c>
      <c r="V29" s="488"/>
      <c r="W29" s="488" t="s">
        <v>3449</v>
      </c>
      <c r="X29" s="510" t="s">
        <v>3502</v>
      </c>
      <c r="Y29" s="482"/>
      <c r="Z29" s="482"/>
      <c r="AA29" s="426"/>
      <c r="AB29" s="629"/>
      <c r="AC29" s="629"/>
      <c r="AD29" s="629"/>
      <c r="AE29" s="629"/>
      <c r="AF29" s="654"/>
      <c r="AG29" s="654"/>
      <c r="AH29" s="654"/>
      <c r="AI29" s="654"/>
      <c r="AJ29" s="654"/>
      <c r="AK29" s="654"/>
      <c r="AL29" s="654"/>
      <c r="AM29" s="654"/>
      <c r="AN29" s="654"/>
      <c r="AO29" s="654"/>
      <c r="AP29" s="654"/>
      <c r="AQ29" s="654"/>
      <c r="AR29" s="655"/>
    </row>
    <row r="30" spans="1:44" s="408" customFormat="1" ht="22.5" customHeight="1" x14ac:dyDescent="0.25">
      <c r="A30" s="582"/>
      <c r="B30" s="585" t="s">
        <v>3494</v>
      </c>
      <c r="C30" s="590" t="s">
        <v>3472</v>
      </c>
      <c r="D30" s="555" t="s">
        <v>3495</v>
      </c>
      <c r="E30" s="558" t="s">
        <v>3496</v>
      </c>
      <c r="F30" s="558" t="s">
        <v>3497</v>
      </c>
      <c r="G30" s="558" t="s">
        <v>3498</v>
      </c>
      <c r="H30" s="575">
        <v>43644</v>
      </c>
      <c r="I30" s="578" t="s">
        <v>3499</v>
      </c>
      <c r="J30" s="578" t="s">
        <v>3477</v>
      </c>
      <c r="K30" s="578" t="s">
        <v>3500</v>
      </c>
      <c r="L30" s="594">
        <v>43983</v>
      </c>
      <c r="M30" s="587">
        <v>44196</v>
      </c>
      <c r="N30" s="571"/>
      <c r="O30" s="571" t="s">
        <v>3501</v>
      </c>
      <c r="P30" s="400"/>
      <c r="Q30" s="401"/>
      <c r="R30" s="402"/>
      <c r="S30" s="403" t="s">
        <v>3448</v>
      </c>
      <c r="T30" s="440" t="s">
        <v>3502</v>
      </c>
      <c r="U30" s="432" t="s">
        <v>3502</v>
      </c>
      <c r="V30" s="431"/>
      <c r="W30" s="440" t="s">
        <v>3502</v>
      </c>
      <c r="X30" s="432" t="s">
        <v>3502</v>
      </c>
      <c r="Y30" s="432"/>
      <c r="Z30" s="432"/>
      <c r="AA30" s="418"/>
      <c r="AB30" s="629"/>
      <c r="AC30" s="629"/>
      <c r="AD30" s="629"/>
      <c r="AE30" s="629"/>
      <c r="AF30" s="406"/>
      <c r="AG30" s="406"/>
      <c r="AH30" s="406"/>
      <c r="AI30" s="406"/>
      <c r="AJ30" s="406"/>
      <c r="AK30" s="406"/>
      <c r="AL30" s="406"/>
      <c r="AM30" s="406"/>
      <c r="AN30" s="406"/>
      <c r="AO30" s="406"/>
      <c r="AP30" s="406"/>
      <c r="AQ30" s="406"/>
      <c r="AR30" s="407"/>
    </row>
    <row r="31" spans="1:44" s="408" customFormat="1" ht="22.5" customHeight="1" x14ac:dyDescent="0.25">
      <c r="A31" s="582"/>
      <c r="B31" s="585" t="s">
        <v>3494</v>
      </c>
      <c r="C31" s="590" t="s">
        <v>3472</v>
      </c>
      <c r="D31" s="555" t="s">
        <v>3495</v>
      </c>
      <c r="E31" s="558" t="s">
        <v>3496</v>
      </c>
      <c r="F31" s="558" t="s">
        <v>3497</v>
      </c>
      <c r="G31" s="558" t="s">
        <v>3498</v>
      </c>
      <c r="H31" s="575">
        <v>43644</v>
      </c>
      <c r="I31" s="578" t="s">
        <v>3499</v>
      </c>
      <c r="J31" s="578" t="s">
        <v>3477</v>
      </c>
      <c r="K31" s="578" t="s">
        <v>3500</v>
      </c>
      <c r="L31" s="594">
        <v>43983</v>
      </c>
      <c r="M31" s="587">
        <v>44196</v>
      </c>
      <c r="N31" s="571"/>
      <c r="O31" s="571" t="s">
        <v>3501</v>
      </c>
      <c r="P31" s="400"/>
      <c r="Q31" s="401"/>
      <c r="R31" s="402" t="s">
        <v>3448</v>
      </c>
      <c r="S31" s="409"/>
      <c r="T31" s="411">
        <v>44012</v>
      </c>
      <c r="U31" s="634" t="s">
        <v>3949</v>
      </c>
      <c r="V31" s="433"/>
      <c r="W31" s="411">
        <v>44018</v>
      </c>
      <c r="X31" s="637" t="s">
        <v>3503</v>
      </c>
      <c r="Y31" s="424" t="s">
        <v>924</v>
      </c>
      <c r="Z31" s="434"/>
      <c r="AA31" s="415" t="s">
        <v>3504</v>
      </c>
      <c r="AB31" s="629"/>
      <c r="AC31" s="629"/>
      <c r="AD31" s="629"/>
      <c r="AE31" s="629"/>
      <c r="AF31" s="406"/>
      <c r="AG31" s="406"/>
      <c r="AH31" s="406"/>
      <c r="AI31" s="406"/>
      <c r="AJ31" s="406"/>
      <c r="AK31" s="406"/>
      <c r="AL31" s="406"/>
      <c r="AM31" s="406"/>
      <c r="AN31" s="406"/>
      <c r="AO31" s="406"/>
      <c r="AP31" s="406"/>
      <c r="AQ31" s="406"/>
      <c r="AR31" s="407"/>
    </row>
    <row r="32" spans="1:44" s="408" customFormat="1" ht="22.5" customHeight="1" x14ac:dyDescent="0.25">
      <c r="A32" s="582"/>
      <c r="B32" s="585" t="s">
        <v>3494</v>
      </c>
      <c r="C32" s="590" t="s">
        <v>3472</v>
      </c>
      <c r="D32" s="555" t="s">
        <v>3495</v>
      </c>
      <c r="E32" s="558" t="s">
        <v>3496</v>
      </c>
      <c r="F32" s="558" t="s">
        <v>3497</v>
      </c>
      <c r="G32" s="558" t="s">
        <v>3498</v>
      </c>
      <c r="H32" s="575">
        <v>43644</v>
      </c>
      <c r="I32" s="578" t="s">
        <v>3499</v>
      </c>
      <c r="J32" s="578" t="s">
        <v>3477</v>
      </c>
      <c r="K32" s="578" t="s">
        <v>3500</v>
      </c>
      <c r="L32" s="594">
        <v>43983</v>
      </c>
      <c r="M32" s="587">
        <v>44196</v>
      </c>
      <c r="N32" s="571"/>
      <c r="O32" s="571" t="s">
        <v>3501</v>
      </c>
      <c r="P32" s="400"/>
      <c r="Q32" s="401" t="s">
        <v>3448</v>
      </c>
      <c r="R32" s="413"/>
      <c r="S32" s="413"/>
      <c r="T32" s="420">
        <v>44104</v>
      </c>
      <c r="U32" s="641" t="s">
        <v>3681</v>
      </c>
      <c r="V32" s="421" t="s">
        <v>3682</v>
      </c>
      <c r="W32" s="435">
        <v>44132</v>
      </c>
      <c r="X32" s="437" t="s">
        <v>3718</v>
      </c>
      <c r="Y32" s="437" t="s">
        <v>924</v>
      </c>
      <c r="Z32" s="618">
        <v>0.5</v>
      </c>
      <c r="AA32" s="436"/>
      <c r="AB32" s="629"/>
      <c r="AC32" s="629"/>
      <c r="AD32" s="629"/>
      <c r="AE32" s="629"/>
      <c r="AF32" s="406"/>
      <c r="AG32" s="406"/>
      <c r="AH32" s="406"/>
      <c r="AI32" s="406"/>
      <c r="AJ32" s="406"/>
      <c r="AK32" s="406"/>
      <c r="AL32" s="406"/>
      <c r="AM32" s="406"/>
      <c r="AN32" s="406"/>
      <c r="AO32" s="406"/>
      <c r="AP32" s="406"/>
      <c r="AQ32" s="406"/>
      <c r="AR32" s="407"/>
    </row>
    <row r="33" spans="1:44" s="649" customFormat="1" ht="86.25" customHeight="1" thickBot="1" x14ac:dyDescent="0.3">
      <c r="A33" s="583"/>
      <c r="B33" s="586" t="s">
        <v>3494</v>
      </c>
      <c r="C33" s="591" t="s">
        <v>3472</v>
      </c>
      <c r="D33" s="556" t="s">
        <v>3495</v>
      </c>
      <c r="E33" s="559" t="s">
        <v>3496</v>
      </c>
      <c r="F33" s="559" t="s">
        <v>3497</v>
      </c>
      <c r="G33" s="559" t="s">
        <v>3498</v>
      </c>
      <c r="H33" s="576">
        <v>43644</v>
      </c>
      <c r="I33" s="579" t="s">
        <v>3499</v>
      </c>
      <c r="J33" s="579" t="s">
        <v>3477</v>
      </c>
      <c r="K33" s="579" t="s">
        <v>3500</v>
      </c>
      <c r="L33" s="595">
        <v>43983</v>
      </c>
      <c r="M33" s="588">
        <v>44196</v>
      </c>
      <c r="N33" s="572"/>
      <c r="O33" s="572" t="s">
        <v>3501</v>
      </c>
      <c r="P33" s="646" t="s">
        <v>3448</v>
      </c>
      <c r="Q33" s="438"/>
      <c r="R33" s="438"/>
      <c r="S33" s="438"/>
      <c r="T33" s="427">
        <v>44195</v>
      </c>
      <c r="U33" s="620" t="s">
        <v>3693</v>
      </c>
      <c r="V33" s="623" t="s">
        <v>3694</v>
      </c>
      <c r="W33" s="621">
        <v>44215</v>
      </c>
      <c r="X33" s="620" t="s">
        <v>3719</v>
      </c>
      <c r="Y33" s="622" t="s">
        <v>922</v>
      </c>
      <c r="Z33" s="624">
        <v>1</v>
      </c>
      <c r="AA33" s="439"/>
      <c r="AB33" s="629"/>
      <c r="AC33" s="629"/>
      <c r="AD33" s="629"/>
      <c r="AE33" s="629"/>
      <c r="AF33" s="647"/>
      <c r="AG33" s="647"/>
      <c r="AH33" s="647"/>
      <c r="AI33" s="647"/>
      <c r="AJ33" s="647"/>
      <c r="AK33" s="647"/>
      <c r="AL33" s="647"/>
      <c r="AM33" s="647"/>
      <c r="AN33" s="647"/>
      <c r="AO33" s="647"/>
      <c r="AP33" s="647"/>
      <c r="AQ33" s="647"/>
      <c r="AR33" s="648"/>
    </row>
    <row r="34" spans="1:44" s="474" customFormat="1" ht="22.5" customHeight="1" x14ac:dyDescent="0.25">
      <c r="A34" s="581">
        <f t="shared" ref="A34" si="4">A29+1</f>
        <v>7</v>
      </c>
      <c r="B34" s="584" t="s">
        <v>3505</v>
      </c>
      <c r="C34" s="551" t="s">
        <v>3472</v>
      </c>
      <c r="D34" s="554" t="s">
        <v>3495</v>
      </c>
      <c r="E34" s="557" t="s">
        <v>3496</v>
      </c>
      <c r="F34" s="557" t="s">
        <v>3497</v>
      </c>
      <c r="G34" s="557" t="s">
        <v>3498</v>
      </c>
      <c r="H34" s="574">
        <v>43644</v>
      </c>
      <c r="I34" s="577" t="s">
        <v>3499</v>
      </c>
      <c r="J34" s="577" t="s">
        <v>3466</v>
      </c>
      <c r="K34" s="577" t="s">
        <v>3506</v>
      </c>
      <c r="L34" s="580">
        <v>43983</v>
      </c>
      <c r="M34" s="570">
        <v>44348</v>
      </c>
      <c r="N34" s="573"/>
      <c r="O34" s="573" t="s">
        <v>3507</v>
      </c>
      <c r="P34" s="650" t="s">
        <v>3448</v>
      </c>
      <c r="Q34" s="651" t="s">
        <v>3448</v>
      </c>
      <c r="R34" s="652" t="s">
        <v>3448</v>
      </c>
      <c r="S34" s="653" t="s">
        <v>3448</v>
      </c>
      <c r="T34" s="488" t="s">
        <v>3449</v>
      </c>
      <c r="U34" s="510" t="s">
        <v>3502</v>
      </c>
      <c r="V34" s="488"/>
      <c r="W34" s="488" t="s">
        <v>3449</v>
      </c>
      <c r="X34" s="510" t="s">
        <v>3502</v>
      </c>
      <c r="Y34" s="482"/>
      <c r="Z34" s="482"/>
      <c r="AA34" s="426"/>
      <c r="AB34" s="629"/>
      <c r="AC34" s="629"/>
      <c r="AD34" s="629"/>
      <c r="AE34" s="629"/>
      <c r="AF34" s="654"/>
      <c r="AG34" s="654"/>
      <c r="AH34" s="654"/>
      <c r="AI34" s="654"/>
      <c r="AJ34" s="654"/>
      <c r="AK34" s="654"/>
      <c r="AL34" s="654"/>
      <c r="AM34" s="654"/>
      <c r="AN34" s="654"/>
      <c r="AO34" s="654"/>
      <c r="AP34" s="654"/>
      <c r="AQ34" s="654"/>
      <c r="AR34" s="655"/>
    </row>
    <row r="35" spans="1:44" s="408" customFormat="1" ht="22.5" customHeight="1" x14ac:dyDescent="0.25">
      <c r="A35" s="582"/>
      <c r="B35" s="585" t="s">
        <v>3505</v>
      </c>
      <c r="C35" s="552" t="s">
        <v>3472</v>
      </c>
      <c r="D35" s="555" t="s">
        <v>3495</v>
      </c>
      <c r="E35" s="558" t="s">
        <v>3496</v>
      </c>
      <c r="F35" s="558" t="s">
        <v>3497</v>
      </c>
      <c r="G35" s="558" t="s">
        <v>3498</v>
      </c>
      <c r="H35" s="575">
        <v>43644</v>
      </c>
      <c r="I35" s="578" t="s">
        <v>3499</v>
      </c>
      <c r="J35" s="578" t="s">
        <v>3466</v>
      </c>
      <c r="K35" s="578" t="s">
        <v>3506</v>
      </c>
      <c r="L35" s="594">
        <v>43983</v>
      </c>
      <c r="M35" s="587">
        <v>44348</v>
      </c>
      <c r="N35" s="571"/>
      <c r="O35" s="571" t="s">
        <v>3507</v>
      </c>
      <c r="P35" s="400"/>
      <c r="Q35" s="401"/>
      <c r="R35" s="402"/>
      <c r="S35" s="403" t="s">
        <v>3448</v>
      </c>
      <c r="T35" s="440" t="s">
        <v>3502</v>
      </c>
      <c r="U35" s="432" t="s">
        <v>3502</v>
      </c>
      <c r="V35" s="431"/>
      <c r="W35" s="440" t="s">
        <v>3502</v>
      </c>
      <c r="X35" s="432" t="s">
        <v>3502</v>
      </c>
      <c r="Y35" s="432"/>
      <c r="Z35" s="432"/>
      <c r="AA35" s="418" t="s">
        <v>3504</v>
      </c>
      <c r="AB35" s="629"/>
      <c r="AC35" s="629"/>
      <c r="AD35" s="629"/>
      <c r="AE35" s="629"/>
      <c r="AF35" s="406"/>
      <c r="AG35" s="406"/>
      <c r="AH35" s="406"/>
      <c r="AI35" s="406"/>
      <c r="AJ35" s="406"/>
      <c r="AK35" s="406"/>
      <c r="AL35" s="406"/>
      <c r="AM35" s="406"/>
      <c r="AN35" s="406"/>
      <c r="AO35" s="406"/>
      <c r="AP35" s="406"/>
      <c r="AQ35" s="406"/>
      <c r="AR35" s="407"/>
    </row>
    <row r="36" spans="1:44" s="408" customFormat="1" ht="22.5" customHeight="1" x14ac:dyDescent="0.25">
      <c r="A36" s="582"/>
      <c r="B36" s="585" t="s">
        <v>3505</v>
      </c>
      <c r="C36" s="552" t="s">
        <v>3472</v>
      </c>
      <c r="D36" s="555" t="s">
        <v>3495</v>
      </c>
      <c r="E36" s="558" t="s">
        <v>3496</v>
      </c>
      <c r="F36" s="558" t="s">
        <v>3497</v>
      </c>
      <c r="G36" s="558" t="s">
        <v>3498</v>
      </c>
      <c r="H36" s="575">
        <v>43644</v>
      </c>
      <c r="I36" s="578" t="s">
        <v>3499</v>
      </c>
      <c r="J36" s="578" t="s">
        <v>3466</v>
      </c>
      <c r="K36" s="578" t="s">
        <v>3506</v>
      </c>
      <c r="L36" s="594">
        <v>43983</v>
      </c>
      <c r="M36" s="587">
        <v>44348</v>
      </c>
      <c r="N36" s="571"/>
      <c r="O36" s="571" t="s">
        <v>3507</v>
      </c>
      <c r="P36" s="400"/>
      <c r="Q36" s="401"/>
      <c r="R36" s="402" t="s">
        <v>3448</v>
      </c>
      <c r="S36" s="409"/>
      <c r="T36" s="411">
        <v>44012</v>
      </c>
      <c r="U36" s="634" t="s">
        <v>3508</v>
      </c>
      <c r="V36" s="433"/>
      <c r="W36" s="411">
        <v>44018</v>
      </c>
      <c r="X36" s="637" t="s">
        <v>3509</v>
      </c>
      <c r="Y36" s="424" t="s">
        <v>924</v>
      </c>
      <c r="Z36" s="434"/>
      <c r="AA36" s="433"/>
      <c r="AB36" s="629"/>
      <c r="AC36" s="629"/>
      <c r="AD36" s="629"/>
      <c r="AE36" s="629"/>
      <c r="AF36" s="406"/>
      <c r="AG36" s="406"/>
      <c r="AH36" s="406"/>
      <c r="AI36" s="406"/>
      <c r="AJ36" s="406"/>
      <c r="AK36" s="406"/>
      <c r="AL36" s="406"/>
      <c r="AM36" s="406"/>
      <c r="AN36" s="406"/>
      <c r="AO36" s="406"/>
      <c r="AP36" s="406"/>
      <c r="AQ36" s="406"/>
      <c r="AR36" s="407"/>
    </row>
    <row r="37" spans="1:44" s="408" customFormat="1" ht="22.5" customHeight="1" x14ac:dyDescent="0.25">
      <c r="A37" s="582"/>
      <c r="B37" s="585" t="s">
        <v>3505</v>
      </c>
      <c r="C37" s="552" t="s">
        <v>3472</v>
      </c>
      <c r="D37" s="555" t="s">
        <v>3495</v>
      </c>
      <c r="E37" s="558" t="s">
        <v>3496</v>
      </c>
      <c r="F37" s="558" t="s">
        <v>3497</v>
      </c>
      <c r="G37" s="558" t="s">
        <v>3498</v>
      </c>
      <c r="H37" s="575">
        <v>43644</v>
      </c>
      <c r="I37" s="578" t="s">
        <v>3499</v>
      </c>
      <c r="J37" s="578" t="s">
        <v>3466</v>
      </c>
      <c r="K37" s="578" t="s">
        <v>3506</v>
      </c>
      <c r="L37" s="594">
        <v>43983</v>
      </c>
      <c r="M37" s="587">
        <v>44348</v>
      </c>
      <c r="N37" s="571"/>
      <c r="O37" s="571" t="s">
        <v>3507</v>
      </c>
      <c r="P37" s="400"/>
      <c r="Q37" s="401" t="s">
        <v>3448</v>
      </c>
      <c r="R37" s="413"/>
      <c r="S37" s="413"/>
      <c r="T37" s="420">
        <v>44104</v>
      </c>
      <c r="U37" s="641" t="s">
        <v>3950</v>
      </c>
      <c r="V37" s="423" t="s">
        <v>3683</v>
      </c>
      <c r="W37" s="435">
        <v>44132</v>
      </c>
      <c r="X37" s="437" t="s">
        <v>3718</v>
      </c>
      <c r="Y37" s="437" t="s">
        <v>924</v>
      </c>
      <c r="Z37" s="618">
        <v>0.3</v>
      </c>
      <c r="AA37" s="436"/>
      <c r="AB37" s="629"/>
      <c r="AC37" s="629"/>
      <c r="AD37" s="629"/>
      <c r="AE37" s="629"/>
      <c r="AF37" s="406"/>
      <c r="AG37" s="406"/>
      <c r="AH37" s="406"/>
      <c r="AI37" s="406"/>
      <c r="AJ37" s="406"/>
      <c r="AK37" s="406"/>
      <c r="AL37" s="406"/>
      <c r="AM37" s="406"/>
      <c r="AN37" s="406"/>
      <c r="AO37" s="406"/>
      <c r="AP37" s="406"/>
      <c r="AQ37" s="406"/>
      <c r="AR37" s="407"/>
    </row>
    <row r="38" spans="1:44" s="649" customFormat="1" ht="149.25" customHeight="1" thickBot="1" x14ac:dyDescent="0.3">
      <c r="A38" s="583"/>
      <c r="B38" s="586" t="s">
        <v>3505</v>
      </c>
      <c r="C38" s="553" t="s">
        <v>3472</v>
      </c>
      <c r="D38" s="556" t="s">
        <v>3495</v>
      </c>
      <c r="E38" s="559" t="s">
        <v>3496</v>
      </c>
      <c r="F38" s="559" t="s">
        <v>3497</v>
      </c>
      <c r="G38" s="559" t="s">
        <v>3498</v>
      </c>
      <c r="H38" s="576">
        <v>43644</v>
      </c>
      <c r="I38" s="579" t="s">
        <v>3499</v>
      </c>
      <c r="J38" s="579" t="s">
        <v>3466</v>
      </c>
      <c r="K38" s="579" t="s">
        <v>3506</v>
      </c>
      <c r="L38" s="595">
        <v>43983</v>
      </c>
      <c r="M38" s="588">
        <v>44348</v>
      </c>
      <c r="N38" s="572"/>
      <c r="O38" s="572" t="s">
        <v>3507</v>
      </c>
      <c r="P38" s="646" t="s">
        <v>3448</v>
      </c>
      <c r="Q38" s="438"/>
      <c r="R38" s="438"/>
      <c r="S38" s="438"/>
      <c r="T38" s="427">
        <v>44195</v>
      </c>
      <c r="U38" s="620" t="s">
        <v>3951</v>
      </c>
      <c r="V38" s="620" t="s">
        <v>3695</v>
      </c>
      <c r="W38" s="621">
        <v>44215</v>
      </c>
      <c r="X38" s="620" t="s">
        <v>3720</v>
      </c>
      <c r="Y38" s="622" t="s">
        <v>922</v>
      </c>
      <c r="Z38" s="624">
        <v>1</v>
      </c>
      <c r="AA38" s="439"/>
      <c r="AB38" s="629"/>
      <c r="AC38" s="629"/>
      <c r="AD38" s="629"/>
      <c r="AE38" s="629"/>
      <c r="AF38" s="647"/>
      <c r="AG38" s="647"/>
      <c r="AH38" s="647"/>
      <c r="AI38" s="647"/>
      <c r="AJ38" s="647"/>
      <c r="AK38" s="647"/>
      <c r="AL38" s="647"/>
      <c r="AM38" s="647"/>
      <c r="AN38" s="647"/>
      <c r="AO38" s="647"/>
      <c r="AP38" s="647"/>
      <c r="AQ38" s="647"/>
      <c r="AR38" s="648"/>
    </row>
    <row r="39" spans="1:44" s="474" customFormat="1" ht="22.5" customHeight="1" x14ac:dyDescent="0.25">
      <c r="A39" s="581">
        <f t="shared" ref="A39" si="5">A34+1</f>
        <v>8</v>
      </c>
      <c r="B39" s="584" t="s">
        <v>3510</v>
      </c>
      <c r="C39" s="551" t="s">
        <v>3472</v>
      </c>
      <c r="D39" s="554" t="s">
        <v>3495</v>
      </c>
      <c r="E39" s="557" t="s">
        <v>3496</v>
      </c>
      <c r="F39" s="557" t="s">
        <v>3497</v>
      </c>
      <c r="G39" s="557" t="s">
        <v>3498</v>
      </c>
      <c r="H39" s="574">
        <v>43644</v>
      </c>
      <c r="I39" s="577" t="s">
        <v>3499</v>
      </c>
      <c r="J39" s="577" t="s">
        <v>3466</v>
      </c>
      <c r="K39" s="577" t="s">
        <v>3511</v>
      </c>
      <c r="L39" s="580">
        <v>43983</v>
      </c>
      <c r="M39" s="570">
        <v>44348</v>
      </c>
      <c r="N39" s="573"/>
      <c r="O39" s="573" t="s">
        <v>3512</v>
      </c>
      <c r="P39" s="650" t="s">
        <v>3448</v>
      </c>
      <c r="Q39" s="651" t="s">
        <v>3448</v>
      </c>
      <c r="R39" s="652" t="s">
        <v>3448</v>
      </c>
      <c r="S39" s="653" t="s">
        <v>3448</v>
      </c>
      <c r="T39" s="488" t="s">
        <v>3449</v>
      </c>
      <c r="U39" s="510" t="s">
        <v>3502</v>
      </c>
      <c r="V39" s="488"/>
      <c r="W39" s="488" t="s">
        <v>3449</v>
      </c>
      <c r="X39" s="510" t="s">
        <v>3502</v>
      </c>
      <c r="Y39" s="482"/>
      <c r="Z39" s="482"/>
      <c r="AA39" s="426"/>
      <c r="AB39" s="629"/>
      <c r="AC39" s="629"/>
      <c r="AD39" s="629"/>
      <c r="AE39" s="629"/>
      <c r="AF39" s="654"/>
      <c r="AG39" s="654"/>
      <c r="AH39" s="654"/>
      <c r="AI39" s="654"/>
      <c r="AJ39" s="654"/>
      <c r="AK39" s="654"/>
      <c r="AL39" s="654"/>
      <c r="AM39" s="654"/>
      <c r="AN39" s="654"/>
      <c r="AO39" s="654"/>
      <c r="AP39" s="654"/>
      <c r="AQ39" s="654"/>
      <c r="AR39" s="655"/>
    </row>
    <row r="40" spans="1:44" s="408" customFormat="1" ht="22.5" customHeight="1" x14ac:dyDescent="0.25">
      <c r="A40" s="582"/>
      <c r="B40" s="585" t="s">
        <v>3510</v>
      </c>
      <c r="C40" s="552" t="s">
        <v>3472</v>
      </c>
      <c r="D40" s="555" t="s">
        <v>3495</v>
      </c>
      <c r="E40" s="558" t="s">
        <v>3496</v>
      </c>
      <c r="F40" s="558" t="s">
        <v>3497</v>
      </c>
      <c r="G40" s="558" t="s">
        <v>3498</v>
      </c>
      <c r="H40" s="575">
        <v>43644</v>
      </c>
      <c r="I40" s="578" t="s">
        <v>3499</v>
      </c>
      <c r="J40" s="578" t="s">
        <v>3466</v>
      </c>
      <c r="K40" s="578" t="s">
        <v>3511</v>
      </c>
      <c r="L40" s="594">
        <v>43983</v>
      </c>
      <c r="M40" s="587">
        <v>44348</v>
      </c>
      <c r="N40" s="571"/>
      <c r="O40" s="571" t="s">
        <v>3512</v>
      </c>
      <c r="P40" s="400"/>
      <c r="Q40" s="401"/>
      <c r="R40" s="402"/>
      <c r="S40" s="403" t="s">
        <v>3448</v>
      </c>
      <c r="T40" s="440" t="s">
        <v>3502</v>
      </c>
      <c r="U40" s="432" t="s">
        <v>3502</v>
      </c>
      <c r="V40" s="431"/>
      <c r="W40" s="440" t="s">
        <v>3502</v>
      </c>
      <c r="X40" s="432" t="s">
        <v>3502</v>
      </c>
      <c r="Y40" s="432"/>
      <c r="Z40" s="432"/>
      <c r="AA40" s="431"/>
      <c r="AB40" s="629"/>
      <c r="AC40" s="629"/>
      <c r="AD40" s="629"/>
      <c r="AE40" s="629"/>
      <c r="AF40" s="406"/>
      <c r="AG40" s="406"/>
      <c r="AH40" s="406"/>
      <c r="AI40" s="406"/>
      <c r="AJ40" s="406"/>
      <c r="AK40" s="406"/>
      <c r="AL40" s="406"/>
      <c r="AM40" s="406"/>
      <c r="AN40" s="406"/>
      <c r="AO40" s="406"/>
      <c r="AP40" s="406"/>
      <c r="AQ40" s="406"/>
      <c r="AR40" s="407"/>
    </row>
    <row r="41" spans="1:44" s="408" customFormat="1" ht="22.5" customHeight="1" x14ac:dyDescent="0.25">
      <c r="A41" s="582"/>
      <c r="B41" s="585" t="s">
        <v>3510</v>
      </c>
      <c r="C41" s="552" t="s">
        <v>3472</v>
      </c>
      <c r="D41" s="555" t="s">
        <v>3495</v>
      </c>
      <c r="E41" s="558" t="s">
        <v>3496</v>
      </c>
      <c r="F41" s="558" t="s">
        <v>3497</v>
      </c>
      <c r="G41" s="558" t="s">
        <v>3498</v>
      </c>
      <c r="H41" s="575">
        <v>43644</v>
      </c>
      <c r="I41" s="578" t="s">
        <v>3499</v>
      </c>
      <c r="J41" s="578" t="s">
        <v>3466</v>
      </c>
      <c r="K41" s="578" t="s">
        <v>3511</v>
      </c>
      <c r="L41" s="594">
        <v>43983</v>
      </c>
      <c r="M41" s="587">
        <v>44348</v>
      </c>
      <c r="N41" s="571"/>
      <c r="O41" s="571" t="s">
        <v>3512</v>
      </c>
      <c r="P41" s="400"/>
      <c r="Q41" s="401"/>
      <c r="R41" s="402" t="s">
        <v>3448</v>
      </c>
      <c r="S41" s="409"/>
      <c r="T41" s="411">
        <v>44012</v>
      </c>
      <c r="U41" s="634" t="s">
        <v>3508</v>
      </c>
      <c r="V41" s="433"/>
      <c r="W41" s="411">
        <v>44018</v>
      </c>
      <c r="X41" s="637" t="s">
        <v>3509</v>
      </c>
      <c r="Y41" s="424" t="s">
        <v>924</v>
      </c>
      <c r="Z41" s="434"/>
      <c r="AA41" s="415" t="s">
        <v>3504</v>
      </c>
      <c r="AB41" s="629"/>
      <c r="AC41" s="629"/>
      <c r="AD41" s="629"/>
      <c r="AE41" s="629"/>
      <c r="AF41" s="406"/>
      <c r="AG41" s="406"/>
      <c r="AH41" s="406"/>
      <c r="AI41" s="406"/>
      <c r="AJ41" s="406"/>
      <c r="AK41" s="406"/>
      <c r="AL41" s="406"/>
      <c r="AM41" s="406"/>
      <c r="AN41" s="406"/>
      <c r="AO41" s="406"/>
      <c r="AP41" s="406"/>
      <c r="AQ41" s="406"/>
      <c r="AR41" s="407"/>
    </row>
    <row r="42" spans="1:44" s="408" customFormat="1" ht="22.5" customHeight="1" x14ac:dyDescent="0.25">
      <c r="A42" s="582"/>
      <c r="B42" s="585" t="s">
        <v>3510</v>
      </c>
      <c r="C42" s="552" t="s">
        <v>3472</v>
      </c>
      <c r="D42" s="555" t="s">
        <v>3495</v>
      </c>
      <c r="E42" s="558" t="s">
        <v>3496</v>
      </c>
      <c r="F42" s="558" t="s">
        <v>3497</v>
      </c>
      <c r="G42" s="558" t="s">
        <v>3498</v>
      </c>
      <c r="H42" s="575">
        <v>43644</v>
      </c>
      <c r="I42" s="578" t="s">
        <v>3499</v>
      </c>
      <c r="J42" s="578" t="s">
        <v>3466</v>
      </c>
      <c r="K42" s="578" t="s">
        <v>3511</v>
      </c>
      <c r="L42" s="594">
        <v>43983</v>
      </c>
      <c r="M42" s="587">
        <v>44348</v>
      </c>
      <c r="N42" s="571"/>
      <c r="O42" s="571" t="s">
        <v>3512</v>
      </c>
      <c r="P42" s="400"/>
      <c r="Q42" s="401" t="s">
        <v>3448</v>
      </c>
      <c r="R42" s="413"/>
      <c r="S42" s="413"/>
      <c r="T42" s="420">
        <v>44104</v>
      </c>
      <c r="U42" s="641" t="s">
        <v>3950</v>
      </c>
      <c r="V42" s="423" t="s">
        <v>3683</v>
      </c>
      <c r="W42" s="435">
        <v>44132</v>
      </c>
      <c r="X42" s="437" t="s">
        <v>3718</v>
      </c>
      <c r="Y42" s="437" t="s">
        <v>924</v>
      </c>
      <c r="Z42" s="618">
        <v>0.3</v>
      </c>
      <c r="AA42" s="436"/>
      <c r="AB42" s="629"/>
      <c r="AC42" s="629"/>
      <c r="AD42" s="629"/>
      <c r="AE42" s="629"/>
      <c r="AF42" s="406"/>
      <c r="AG42" s="406"/>
      <c r="AH42" s="406"/>
      <c r="AI42" s="406"/>
      <c r="AJ42" s="406"/>
      <c r="AK42" s="406"/>
      <c r="AL42" s="406"/>
      <c r="AM42" s="406"/>
      <c r="AN42" s="406"/>
      <c r="AO42" s="406"/>
      <c r="AP42" s="406"/>
      <c r="AQ42" s="406"/>
      <c r="AR42" s="407"/>
    </row>
    <row r="43" spans="1:44" s="649" customFormat="1" ht="90.75" customHeight="1" thickBot="1" x14ac:dyDescent="0.3">
      <c r="A43" s="583"/>
      <c r="B43" s="586" t="s">
        <v>3510</v>
      </c>
      <c r="C43" s="553" t="s">
        <v>3472</v>
      </c>
      <c r="D43" s="556" t="s">
        <v>3495</v>
      </c>
      <c r="E43" s="559" t="s">
        <v>3496</v>
      </c>
      <c r="F43" s="559" t="s">
        <v>3497</v>
      </c>
      <c r="G43" s="559" t="s">
        <v>3498</v>
      </c>
      <c r="H43" s="576">
        <v>43644</v>
      </c>
      <c r="I43" s="579" t="s">
        <v>3499</v>
      </c>
      <c r="J43" s="579" t="s">
        <v>3466</v>
      </c>
      <c r="K43" s="579" t="s">
        <v>3511</v>
      </c>
      <c r="L43" s="595">
        <v>43983</v>
      </c>
      <c r="M43" s="588">
        <v>44348</v>
      </c>
      <c r="N43" s="572"/>
      <c r="O43" s="572" t="s">
        <v>3512</v>
      </c>
      <c r="P43" s="646" t="s">
        <v>3448</v>
      </c>
      <c r="Q43" s="438"/>
      <c r="R43" s="438"/>
      <c r="S43" s="438"/>
      <c r="T43" s="427">
        <v>44195</v>
      </c>
      <c r="U43" s="620" t="s">
        <v>3951</v>
      </c>
      <c r="V43" s="620" t="s">
        <v>3695</v>
      </c>
      <c r="W43" s="621">
        <v>44215</v>
      </c>
      <c r="X43" s="620" t="s">
        <v>3720</v>
      </c>
      <c r="Y43" s="622" t="s">
        <v>922</v>
      </c>
      <c r="Z43" s="624">
        <v>1</v>
      </c>
      <c r="AA43" s="439"/>
      <c r="AB43" s="629"/>
      <c r="AC43" s="629"/>
      <c r="AD43" s="629"/>
      <c r="AE43" s="629"/>
      <c r="AF43" s="647"/>
      <c r="AG43" s="647"/>
      <c r="AH43" s="647"/>
      <c r="AI43" s="647"/>
      <c r="AJ43" s="647"/>
      <c r="AK43" s="647"/>
      <c r="AL43" s="647"/>
      <c r="AM43" s="647"/>
      <c r="AN43" s="647"/>
      <c r="AO43" s="647"/>
      <c r="AP43" s="647"/>
      <c r="AQ43" s="647"/>
      <c r="AR43" s="648"/>
    </row>
    <row r="44" spans="1:44" s="474" customFormat="1" ht="22.5" customHeight="1" x14ac:dyDescent="0.25">
      <c r="A44" s="581">
        <f t="shared" ref="A44" si="6">A39+1</f>
        <v>9</v>
      </c>
      <c r="B44" s="584" t="s">
        <v>3513</v>
      </c>
      <c r="C44" s="589" t="s">
        <v>3472</v>
      </c>
      <c r="D44" s="554" t="s">
        <v>3495</v>
      </c>
      <c r="E44" s="557" t="s">
        <v>3496</v>
      </c>
      <c r="F44" s="557" t="s">
        <v>3497</v>
      </c>
      <c r="G44" s="557" t="s">
        <v>3498</v>
      </c>
      <c r="H44" s="574">
        <v>43644</v>
      </c>
      <c r="I44" s="577" t="s">
        <v>3499</v>
      </c>
      <c r="J44" s="577" t="s">
        <v>3446</v>
      </c>
      <c r="K44" s="577" t="s">
        <v>3514</v>
      </c>
      <c r="L44" s="580">
        <v>43983</v>
      </c>
      <c r="M44" s="570">
        <v>44196</v>
      </c>
      <c r="N44" s="573"/>
      <c r="O44" s="573" t="s">
        <v>3515</v>
      </c>
      <c r="P44" s="650" t="s">
        <v>3448</v>
      </c>
      <c r="Q44" s="651" t="s">
        <v>3448</v>
      </c>
      <c r="R44" s="652" t="s">
        <v>3448</v>
      </c>
      <c r="S44" s="653" t="s">
        <v>3448</v>
      </c>
      <c r="T44" s="488" t="s">
        <v>3449</v>
      </c>
      <c r="U44" s="510" t="s">
        <v>3502</v>
      </c>
      <c r="V44" s="488"/>
      <c r="W44" s="488" t="s">
        <v>3449</v>
      </c>
      <c r="X44" s="510" t="s">
        <v>3502</v>
      </c>
      <c r="Y44" s="482"/>
      <c r="Z44" s="482"/>
      <c r="AA44" s="426"/>
      <c r="AB44" s="629"/>
      <c r="AC44" s="629"/>
      <c r="AD44" s="629"/>
      <c r="AE44" s="629"/>
      <c r="AF44" s="654"/>
      <c r="AG44" s="654"/>
      <c r="AH44" s="654"/>
      <c r="AI44" s="654"/>
      <c r="AJ44" s="654"/>
      <c r="AK44" s="654"/>
      <c r="AL44" s="654"/>
      <c r="AM44" s="654"/>
      <c r="AN44" s="654"/>
      <c r="AO44" s="654"/>
      <c r="AP44" s="654"/>
      <c r="AQ44" s="654"/>
      <c r="AR44" s="655"/>
    </row>
    <row r="45" spans="1:44" s="408" customFormat="1" ht="22.5" customHeight="1" x14ac:dyDescent="0.25">
      <c r="A45" s="582"/>
      <c r="B45" s="585" t="s">
        <v>3513</v>
      </c>
      <c r="C45" s="590" t="s">
        <v>3472</v>
      </c>
      <c r="D45" s="555" t="s">
        <v>3495</v>
      </c>
      <c r="E45" s="558" t="s">
        <v>3496</v>
      </c>
      <c r="F45" s="558" t="s">
        <v>3497</v>
      </c>
      <c r="G45" s="558" t="s">
        <v>3498</v>
      </c>
      <c r="H45" s="575">
        <v>43644</v>
      </c>
      <c r="I45" s="578" t="s">
        <v>3499</v>
      </c>
      <c r="J45" s="578" t="s">
        <v>3446</v>
      </c>
      <c r="K45" s="578" t="s">
        <v>3514</v>
      </c>
      <c r="L45" s="594">
        <v>43983</v>
      </c>
      <c r="M45" s="587">
        <v>44196</v>
      </c>
      <c r="N45" s="571"/>
      <c r="O45" s="571" t="s">
        <v>3515</v>
      </c>
      <c r="P45" s="400"/>
      <c r="Q45" s="401"/>
      <c r="R45" s="402"/>
      <c r="S45" s="403" t="s">
        <v>3448</v>
      </c>
      <c r="T45" s="442" t="s">
        <v>3502</v>
      </c>
      <c r="U45" s="443" t="s">
        <v>3502</v>
      </c>
      <c r="V45" s="441"/>
      <c r="W45" s="442" t="s">
        <v>3502</v>
      </c>
      <c r="X45" s="443" t="s">
        <v>3502</v>
      </c>
      <c r="Y45" s="443"/>
      <c r="Z45" s="443"/>
      <c r="AA45" s="383" t="s">
        <v>3504</v>
      </c>
      <c r="AB45" s="629"/>
      <c r="AC45" s="629"/>
      <c r="AD45" s="629"/>
      <c r="AE45" s="629"/>
      <c r="AF45" s="406"/>
      <c r="AG45" s="406"/>
      <c r="AH45" s="406"/>
      <c r="AI45" s="406"/>
      <c r="AJ45" s="406"/>
      <c r="AK45" s="406"/>
      <c r="AL45" s="406"/>
      <c r="AM45" s="406"/>
      <c r="AN45" s="406"/>
      <c r="AO45" s="406"/>
      <c r="AP45" s="406"/>
      <c r="AQ45" s="406"/>
      <c r="AR45" s="407"/>
    </row>
    <row r="46" spans="1:44" s="408" customFormat="1" ht="22.5" customHeight="1" x14ac:dyDescent="0.25">
      <c r="A46" s="582"/>
      <c r="B46" s="585" t="s">
        <v>3513</v>
      </c>
      <c r="C46" s="590" t="s">
        <v>3472</v>
      </c>
      <c r="D46" s="555" t="s">
        <v>3495</v>
      </c>
      <c r="E46" s="558" t="s">
        <v>3496</v>
      </c>
      <c r="F46" s="558" t="s">
        <v>3497</v>
      </c>
      <c r="G46" s="558" t="s">
        <v>3498</v>
      </c>
      <c r="H46" s="575">
        <v>43644</v>
      </c>
      <c r="I46" s="578" t="s">
        <v>3499</v>
      </c>
      <c r="J46" s="578" t="s">
        <v>3446</v>
      </c>
      <c r="K46" s="578" t="s">
        <v>3514</v>
      </c>
      <c r="L46" s="594">
        <v>43983</v>
      </c>
      <c r="M46" s="587">
        <v>44196</v>
      </c>
      <c r="N46" s="571"/>
      <c r="O46" s="571" t="s">
        <v>3515</v>
      </c>
      <c r="P46" s="400"/>
      <c r="Q46" s="401"/>
      <c r="R46" s="402" t="s">
        <v>3448</v>
      </c>
      <c r="S46" s="409"/>
      <c r="T46" s="411">
        <v>44012</v>
      </c>
      <c r="U46" s="634" t="s">
        <v>3508</v>
      </c>
      <c r="V46" s="444"/>
      <c r="W46" s="411">
        <v>44018</v>
      </c>
      <c r="X46" s="637" t="s">
        <v>3509</v>
      </c>
      <c r="Y46" s="424" t="s">
        <v>924</v>
      </c>
      <c r="Z46" s="449"/>
      <c r="AA46" s="444"/>
      <c r="AB46" s="629"/>
      <c r="AC46" s="629"/>
      <c r="AD46" s="629"/>
      <c r="AE46" s="629"/>
      <c r="AF46" s="406"/>
      <c r="AG46" s="406"/>
      <c r="AH46" s="406"/>
      <c r="AI46" s="406"/>
      <c r="AJ46" s="406"/>
      <c r="AK46" s="406"/>
      <c r="AL46" s="406"/>
      <c r="AM46" s="406"/>
      <c r="AN46" s="406"/>
      <c r="AO46" s="406"/>
      <c r="AP46" s="406"/>
      <c r="AQ46" s="406"/>
      <c r="AR46" s="407"/>
    </row>
    <row r="47" spans="1:44" s="408" customFormat="1" ht="22.5" customHeight="1" x14ac:dyDescent="0.25">
      <c r="A47" s="582"/>
      <c r="B47" s="585" t="s">
        <v>3513</v>
      </c>
      <c r="C47" s="590" t="s">
        <v>3472</v>
      </c>
      <c r="D47" s="555" t="s">
        <v>3495</v>
      </c>
      <c r="E47" s="558" t="s">
        <v>3496</v>
      </c>
      <c r="F47" s="558" t="s">
        <v>3497</v>
      </c>
      <c r="G47" s="558" t="s">
        <v>3498</v>
      </c>
      <c r="H47" s="575">
        <v>43644</v>
      </c>
      <c r="I47" s="578" t="s">
        <v>3499</v>
      </c>
      <c r="J47" s="578" t="s">
        <v>3446</v>
      </c>
      <c r="K47" s="578" t="s">
        <v>3514</v>
      </c>
      <c r="L47" s="594">
        <v>43983</v>
      </c>
      <c r="M47" s="587">
        <v>44196</v>
      </c>
      <c r="N47" s="571"/>
      <c r="O47" s="571" t="s">
        <v>3515</v>
      </c>
      <c r="P47" s="400"/>
      <c r="Q47" s="401" t="s">
        <v>3448</v>
      </c>
      <c r="R47" s="413"/>
      <c r="S47" s="413"/>
      <c r="T47" s="420">
        <v>44104</v>
      </c>
      <c r="U47" s="641" t="s">
        <v>3684</v>
      </c>
      <c r="V47" s="421" t="s">
        <v>3679</v>
      </c>
      <c r="W47" s="445">
        <v>44132</v>
      </c>
      <c r="X47" s="447" t="s">
        <v>3718</v>
      </c>
      <c r="Y47" s="447" t="s">
        <v>924</v>
      </c>
      <c r="Z47" s="619">
        <v>0.2</v>
      </c>
      <c r="AA47" s="446"/>
      <c r="AB47" s="629"/>
      <c r="AC47" s="629"/>
      <c r="AD47" s="629"/>
      <c r="AE47" s="629"/>
      <c r="AF47" s="406"/>
      <c r="AG47" s="406"/>
      <c r="AH47" s="406"/>
      <c r="AI47" s="406"/>
      <c r="AJ47" s="406"/>
      <c r="AK47" s="406"/>
      <c r="AL47" s="406"/>
      <c r="AM47" s="406"/>
      <c r="AN47" s="406"/>
      <c r="AO47" s="406"/>
      <c r="AP47" s="406"/>
      <c r="AQ47" s="406"/>
      <c r="AR47" s="407"/>
    </row>
    <row r="48" spans="1:44" s="649" customFormat="1" ht="174.75" customHeight="1" thickBot="1" x14ac:dyDescent="0.3">
      <c r="A48" s="583"/>
      <c r="B48" s="586" t="s">
        <v>3513</v>
      </c>
      <c r="C48" s="591" t="s">
        <v>3472</v>
      </c>
      <c r="D48" s="556" t="s">
        <v>3495</v>
      </c>
      <c r="E48" s="559" t="s">
        <v>3496</v>
      </c>
      <c r="F48" s="559" t="s">
        <v>3497</v>
      </c>
      <c r="G48" s="559" t="s">
        <v>3498</v>
      </c>
      <c r="H48" s="576">
        <v>43644</v>
      </c>
      <c r="I48" s="579" t="s">
        <v>3499</v>
      </c>
      <c r="J48" s="579" t="s">
        <v>3446</v>
      </c>
      <c r="K48" s="579" t="s">
        <v>3514</v>
      </c>
      <c r="L48" s="595">
        <v>43983</v>
      </c>
      <c r="M48" s="588">
        <v>44196</v>
      </c>
      <c r="N48" s="572"/>
      <c r="O48" s="572" t="s">
        <v>3515</v>
      </c>
      <c r="P48" s="646" t="s">
        <v>3448</v>
      </c>
      <c r="Q48" s="438"/>
      <c r="R48" s="438"/>
      <c r="S48" s="438"/>
      <c r="T48" s="427">
        <v>44195</v>
      </c>
      <c r="U48" s="620" t="s">
        <v>3696</v>
      </c>
      <c r="V48" s="620" t="s">
        <v>3697</v>
      </c>
      <c r="W48" s="621">
        <v>44215</v>
      </c>
      <c r="X48" s="638" t="s">
        <v>3721</v>
      </c>
      <c r="Y48" s="626" t="s">
        <v>922</v>
      </c>
      <c r="Z48" s="627">
        <v>1</v>
      </c>
      <c r="AA48" s="448"/>
      <c r="AB48" s="629"/>
      <c r="AC48" s="629"/>
      <c r="AD48" s="629"/>
      <c r="AE48" s="629"/>
      <c r="AF48" s="647"/>
      <c r="AG48" s="647"/>
      <c r="AH48" s="647"/>
      <c r="AI48" s="647"/>
      <c r="AJ48" s="647"/>
      <c r="AK48" s="647"/>
      <c r="AL48" s="647"/>
      <c r="AM48" s="647"/>
      <c r="AN48" s="647"/>
      <c r="AO48" s="647"/>
      <c r="AP48" s="647"/>
      <c r="AQ48" s="647"/>
      <c r="AR48" s="648"/>
    </row>
    <row r="49" spans="1:44" s="474" customFormat="1" ht="22.5" customHeight="1" x14ac:dyDescent="0.25">
      <c r="A49" s="581">
        <f t="shared" ref="A49" si="7">A44+1</f>
        <v>10</v>
      </c>
      <c r="B49" s="584" t="s">
        <v>3516</v>
      </c>
      <c r="C49" s="589" t="s">
        <v>3440</v>
      </c>
      <c r="D49" s="554" t="s">
        <v>3517</v>
      </c>
      <c r="E49" s="557" t="s">
        <v>3518</v>
      </c>
      <c r="F49" s="557" t="s">
        <v>3519</v>
      </c>
      <c r="G49" s="557" t="s">
        <v>3520</v>
      </c>
      <c r="H49" s="574">
        <v>43747</v>
      </c>
      <c r="I49" s="577" t="s">
        <v>3521</v>
      </c>
      <c r="J49" s="577" t="s">
        <v>3466</v>
      </c>
      <c r="K49" s="577" t="s">
        <v>3522</v>
      </c>
      <c r="L49" s="580">
        <v>44122</v>
      </c>
      <c r="M49" s="570">
        <v>44012</v>
      </c>
      <c r="N49" s="573"/>
      <c r="O49" s="573" t="s">
        <v>154</v>
      </c>
      <c r="P49" s="650" t="s">
        <v>3448</v>
      </c>
      <c r="Q49" s="651" t="s">
        <v>3448</v>
      </c>
      <c r="R49" s="652" t="s">
        <v>3448</v>
      </c>
      <c r="S49" s="653" t="s">
        <v>3448</v>
      </c>
      <c r="T49" s="488" t="s">
        <v>3449</v>
      </c>
      <c r="U49" s="510" t="s">
        <v>3502</v>
      </c>
      <c r="V49" s="488"/>
      <c r="W49" s="488" t="s">
        <v>3449</v>
      </c>
      <c r="X49" s="510" t="s">
        <v>3502</v>
      </c>
      <c r="Y49" s="482"/>
      <c r="Z49" s="482"/>
      <c r="AA49" s="426"/>
      <c r="AB49" s="629"/>
      <c r="AC49" s="629"/>
      <c r="AD49" s="629"/>
      <c r="AE49" s="629"/>
      <c r="AF49" s="654"/>
      <c r="AG49" s="654"/>
      <c r="AH49" s="654"/>
      <c r="AI49" s="654"/>
      <c r="AJ49" s="654"/>
      <c r="AK49" s="654"/>
      <c r="AL49" s="654"/>
      <c r="AM49" s="654"/>
      <c r="AN49" s="654"/>
      <c r="AO49" s="654"/>
      <c r="AP49" s="654"/>
      <c r="AQ49" s="654"/>
      <c r="AR49" s="655"/>
    </row>
    <row r="50" spans="1:44" s="408" customFormat="1" ht="22.5" customHeight="1" x14ac:dyDescent="0.25">
      <c r="A50" s="582"/>
      <c r="B50" s="585" t="s">
        <v>3516</v>
      </c>
      <c r="C50" s="590" t="s">
        <v>3440</v>
      </c>
      <c r="D50" s="555" t="s">
        <v>3517</v>
      </c>
      <c r="E50" s="558" t="s">
        <v>3518</v>
      </c>
      <c r="F50" s="558" t="s">
        <v>3519</v>
      </c>
      <c r="G50" s="558" t="s">
        <v>3520</v>
      </c>
      <c r="H50" s="575">
        <v>43747</v>
      </c>
      <c r="I50" s="578" t="s">
        <v>3521</v>
      </c>
      <c r="J50" s="578" t="s">
        <v>3466</v>
      </c>
      <c r="K50" s="578" t="s">
        <v>3522</v>
      </c>
      <c r="L50" s="594">
        <v>44122</v>
      </c>
      <c r="M50" s="587">
        <v>44012</v>
      </c>
      <c r="N50" s="571"/>
      <c r="O50" s="571" t="s">
        <v>154</v>
      </c>
      <c r="P50" s="400"/>
      <c r="Q50" s="401"/>
      <c r="R50" s="402"/>
      <c r="S50" s="403" t="s">
        <v>3448</v>
      </c>
      <c r="T50" s="442" t="s">
        <v>3502</v>
      </c>
      <c r="U50" s="443" t="s">
        <v>3502</v>
      </c>
      <c r="V50" s="441"/>
      <c r="W50" s="442" t="s">
        <v>3502</v>
      </c>
      <c r="X50" s="443" t="s">
        <v>3502</v>
      </c>
      <c r="Y50" s="443"/>
      <c r="Z50" s="443"/>
      <c r="AA50" s="383" t="s">
        <v>3523</v>
      </c>
      <c r="AB50" s="629"/>
      <c r="AC50" s="629"/>
      <c r="AD50" s="629"/>
      <c r="AE50" s="629"/>
      <c r="AF50" s="406"/>
      <c r="AG50" s="406"/>
      <c r="AH50" s="406"/>
      <c r="AI50" s="406"/>
      <c r="AJ50" s="406"/>
      <c r="AK50" s="406"/>
      <c r="AL50" s="406"/>
      <c r="AM50" s="406"/>
      <c r="AN50" s="406"/>
      <c r="AO50" s="406"/>
      <c r="AP50" s="406"/>
      <c r="AQ50" s="406"/>
      <c r="AR50" s="407"/>
    </row>
    <row r="51" spans="1:44" s="408" customFormat="1" ht="22.5" customHeight="1" x14ac:dyDescent="0.25">
      <c r="A51" s="582"/>
      <c r="B51" s="585" t="s">
        <v>3516</v>
      </c>
      <c r="C51" s="590" t="s">
        <v>3440</v>
      </c>
      <c r="D51" s="555" t="s">
        <v>3517</v>
      </c>
      <c r="E51" s="558" t="s">
        <v>3518</v>
      </c>
      <c r="F51" s="558" t="s">
        <v>3519</v>
      </c>
      <c r="G51" s="558" t="s">
        <v>3520</v>
      </c>
      <c r="H51" s="575">
        <v>43747</v>
      </c>
      <c r="I51" s="578" t="s">
        <v>3521</v>
      </c>
      <c r="J51" s="578" t="s">
        <v>3466</v>
      </c>
      <c r="K51" s="578" t="s">
        <v>3522</v>
      </c>
      <c r="L51" s="594">
        <v>44122</v>
      </c>
      <c r="M51" s="587">
        <v>44012</v>
      </c>
      <c r="N51" s="571"/>
      <c r="O51" s="571" t="s">
        <v>154</v>
      </c>
      <c r="P51" s="400"/>
      <c r="Q51" s="401"/>
      <c r="R51" s="402" t="s">
        <v>3448</v>
      </c>
      <c r="S51" s="409"/>
      <c r="T51" s="411">
        <v>44012</v>
      </c>
      <c r="U51" s="634" t="s">
        <v>3952</v>
      </c>
      <c r="V51" s="410" t="s">
        <v>3524</v>
      </c>
      <c r="W51" s="411">
        <v>44020</v>
      </c>
      <c r="X51" s="634" t="s">
        <v>3525</v>
      </c>
      <c r="Y51" s="449" t="s">
        <v>923</v>
      </c>
      <c r="Z51" s="449"/>
      <c r="AA51" s="444"/>
      <c r="AB51" s="629"/>
      <c r="AC51" s="629"/>
      <c r="AD51" s="629"/>
      <c r="AE51" s="629"/>
      <c r="AF51" s="406"/>
      <c r="AG51" s="406"/>
      <c r="AH51" s="406"/>
      <c r="AI51" s="406"/>
      <c r="AJ51" s="406"/>
      <c r="AK51" s="406"/>
      <c r="AL51" s="406"/>
      <c r="AM51" s="406"/>
      <c r="AN51" s="406"/>
      <c r="AO51" s="406"/>
      <c r="AP51" s="406"/>
      <c r="AQ51" s="406"/>
      <c r="AR51" s="407"/>
    </row>
    <row r="52" spans="1:44" s="408" customFormat="1" ht="22.5" customHeight="1" x14ac:dyDescent="0.25">
      <c r="A52" s="582"/>
      <c r="B52" s="585" t="s">
        <v>3516</v>
      </c>
      <c r="C52" s="590" t="s">
        <v>3440</v>
      </c>
      <c r="D52" s="555" t="s">
        <v>3517</v>
      </c>
      <c r="E52" s="558" t="s">
        <v>3518</v>
      </c>
      <c r="F52" s="558" t="s">
        <v>3519</v>
      </c>
      <c r="G52" s="558" t="s">
        <v>3520</v>
      </c>
      <c r="H52" s="575">
        <v>43747</v>
      </c>
      <c r="I52" s="578" t="s">
        <v>3521</v>
      </c>
      <c r="J52" s="578" t="s">
        <v>3466</v>
      </c>
      <c r="K52" s="578" t="s">
        <v>3522</v>
      </c>
      <c r="L52" s="594">
        <v>44122</v>
      </c>
      <c r="M52" s="587">
        <v>44012</v>
      </c>
      <c r="N52" s="571"/>
      <c r="O52" s="571" t="s">
        <v>154</v>
      </c>
      <c r="P52" s="400"/>
      <c r="Q52" s="401" t="s">
        <v>3448</v>
      </c>
      <c r="R52" s="413"/>
      <c r="S52" s="413"/>
      <c r="T52" s="420">
        <v>44104</v>
      </c>
      <c r="U52" s="641" t="s">
        <v>3953</v>
      </c>
      <c r="V52" s="421" t="s">
        <v>3679</v>
      </c>
      <c r="W52" s="445">
        <v>44132</v>
      </c>
      <c r="X52" s="447" t="s">
        <v>3722</v>
      </c>
      <c r="Y52" s="447" t="s">
        <v>3685</v>
      </c>
      <c r="Z52" s="619">
        <v>0.1</v>
      </c>
      <c r="AA52" s="446"/>
      <c r="AB52" s="629"/>
      <c r="AC52" s="629"/>
      <c r="AD52" s="629"/>
      <c r="AE52" s="629"/>
      <c r="AF52" s="406"/>
      <c r="AG52" s="406"/>
      <c r="AH52" s="406"/>
      <c r="AI52" s="406"/>
      <c r="AJ52" s="406"/>
      <c r="AK52" s="406"/>
      <c r="AL52" s="406"/>
      <c r="AM52" s="406"/>
      <c r="AN52" s="406"/>
      <c r="AO52" s="406"/>
      <c r="AP52" s="406"/>
      <c r="AQ52" s="406"/>
      <c r="AR52" s="407"/>
    </row>
    <row r="53" spans="1:44" s="649" customFormat="1" ht="213" customHeight="1" thickBot="1" x14ac:dyDescent="0.3">
      <c r="A53" s="583"/>
      <c r="B53" s="586" t="s">
        <v>3516</v>
      </c>
      <c r="C53" s="591" t="s">
        <v>3440</v>
      </c>
      <c r="D53" s="556" t="s">
        <v>3517</v>
      </c>
      <c r="E53" s="559" t="s">
        <v>3518</v>
      </c>
      <c r="F53" s="559" t="s">
        <v>3519</v>
      </c>
      <c r="G53" s="559" t="s">
        <v>3520</v>
      </c>
      <c r="H53" s="576">
        <v>43747</v>
      </c>
      <c r="I53" s="579" t="s">
        <v>3521</v>
      </c>
      <c r="J53" s="579" t="s">
        <v>3466</v>
      </c>
      <c r="K53" s="579" t="s">
        <v>3522</v>
      </c>
      <c r="L53" s="595">
        <v>44122</v>
      </c>
      <c r="M53" s="588">
        <v>44012</v>
      </c>
      <c r="N53" s="572"/>
      <c r="O53" s="572" t="s">
        <v>154</v>
      </c>
      <c r="P53" s="646" t="s">
        <v>3448</v>
      </c>
      <c r="Q53" s="438"/>
      <c r="R53" s="438"/>
      <c r="S53" s="438"/>
      <c r="T53" s="427">
        <v>44195</v>
      </c>
      <c r="U53" s="620" t="s">
        <v>3954</v>
      </c>
      <c r="V53" s="620" t="s">
        <v>3698</v>
      </c>
      <c r="W53" s="621">
        <v>44215</v>
      </c>
      <c r="X53" s="638" t="s">
        <v>3723</v>
      </c>
      <c r="Y53" s="626" t="s">
        <v>923</v>
      </c>
      <c r="Z53" s="627">
        <v>0</v>
      </c>
      <c r="AA53" s="448"/>
      <c r="AB53" s="629"/>
      <c r="AC53" s="629"/>
      <c r="AD53" s="629"/>
      <c r="AE53" s="629"/>
      <c r="AF53" s="647"/>
      <c r="AG53" s="647"/>
      <c r="AH53" s="647"/>
      <c r="AI53" s="647"/>
      <c r="AJ53" s="647"/>
      <c r="AK53" s="647"/>
      <c r="AL53" s="647"/>
      <c r="AM53" s="647"/>
      <c r="AN53" s="647"/>
      <c r="AO53" s="647"/>
      <c r="AP53" s="647"/>
      <c r="AQ53" s="647"/>
      <c r="AR53" s="648"/>
    </row>
    <row r="54" spans="1:44" s="474" customFormat="1" ht="22.5" customHeight="1" x14ac:dyDescent="0.25">
      <c r="A54" s="581">
        <f t="shared" ref="A54" si="8">A49+1</f>
        <v>11</v>
      </c>
      <c r="B54" s="584" t="s">
        <v>3526</v>
      </c>
      <c r="C54" s="589" t="s">
        <v>3440</v>
      </c>
      <c r="D54" s="554" t="s">
        <v>3517</v>
      </c>
      <c r="E54" s="557" t="s">
        <v>3518</v>
      </c>
      <c r="F54" s="557" t="s">
        <v>3527</v>
      </c>
      <c r="G54" s="557" t="s">
        <v>3528</v>
      </c>
      <c r="H54" s="574">
        <v>43747</v>
      </c>
      <c r="I54" s="577" t="s">
        <v>3529</v>
      </c>
      <c r="J54" s="577" t="s">
        <v>3466</v>
      </c>
      <c r="K54" s="577" t="s">
        <v>3530</v>
      </c>
      <c r="L54" s="580">
        <v>43756</v>
      </c>
      <c r="M54" s="570">
        <v>44012</v>
      </c>
      <c r="N54" s="573"/>
      <c r="O54" s="573" t="s">
        <v>154</v>
      </c>
      <c r="P54" s="650" t="s">
        <v>3448</v>
      </c>
      <c r="Q54" s="651" t="s">
        <v>3448</v>
      </c>
      <c r="R54" s="652" t="s">
        <v>3448</v>
      </c>
      <c r="S54" s="653" t="s">
        <v>3448</v>
      </c>
      <c r="T54" s="488" t="s">
        <v>3449</v>
      </c>
      <c r="U54" s="510" t="s">
        <v>3502</v>
      </c>
      <c r="V54" s="488"/>
      <c r="W54" s="488" t="s">
        <v>3449</v>
      </c>
      <c r="X54" s="510" t="s">
        <v>3502</v>
      </c>
      <c r="Y54" s="482"/>
      <c r="Z54" s="482"/>
      <c r="AA54" s="426"/>
      <c r="AB54" s="629"/>
      <c r="AC54" s="629"/>
      <c r="AD54" s="629"/>
      <c r="AE54" s="629"/>
      <c r="AF54" s="654"/>
      <c r="AG54" s="654"/>
      <c r="AH54" s="654"/>
      <c r="AI54" s="654"/>
      <c r="AJ54" s="654"/>
      <c r="AK54" s="654"/>
      <c r="AL54" s="654"/>
      <c r="AM54" s="654"/>
      <c r="AN54" s="654"/>
      <c r="AO54" s="654"/>
      <c r="AP54" s="654"/>
      <c r="AQ54" s="654"/>
      <c r="AR54" s="655"/>
    </row>
    <row r="55" spans="1:44" s="408" customFormat="1" ht="22.5" customHeight="1" x14ac:dyDescent="0.25">
      <c r="A55" s="582"/>
      <c r="B55" s="585" t="s">
        <v>3526</v>
      </c>
      <c r="C55" s="590" t="s">
        <v>3440</v>
      </c>
      <c r="D55" s="555" t="s">
        <v>3517</v>
      </c>
      <c r="E55" s="558" t="s">
        <v>3518</v>
      </c>
      <c r="F55" s="558" t="s">
        <v>3527</v>
      </c>
      <c r="G55" s="558" t="s">
        <v>3528</v>
      </c>
      <c r="H55" s="575">
        <v>43747</v>
      </c>
      <c r="I55" s="578" t="s">
        <v>3529</v>
      </c>
      <c r="J55" s="578" t="s">
        <v>3466</v>
      </c>
      <c r="K55" s="578" t="s">
        <v>3530</v>
      </c>
      <c r="L55" s="594">
        <v>43756</v>
      </c>
      <c r="M55" s="587">
        <v>44012</v>
      </c>
      <c r="N55" s="571"/>
      <c r="O55" s="571" t="s">
        <v>154</v>
      </c>
      <c r="P55" s="400"/>
      <c r="Q55" s="401"/>
      <c r="R55" s="402"/>
      <c r="S55" s="403" t="s">
        <v>3448</v>
      </c>
      <c r="T55" s="442" t="s">
        <v>3502</v>
      </c>
      <c r="U55" s="443" t="s">
        <v>3502</v>
      </c>
      <c r="V55" s="441"/>
      <c r="W55" s="442" t="s">
        <v>3502</v>
      </c>
      <c r="X55" s="443" t="s">
        <v>3502</v>
      </c>
      <c r="Y55" s="443"/>
      <c r="Z55" s="443"/>
      <c r="AA55" s="383" t="s">
        <v>3523</v>
      </c>
      <c r="AB55" s="629"/>
      <c r="AC55" s="629"/>
      <c r="AD55" s="629"/>
      <c r="AE55" s="629"/>
      <c r="AF55" s="406"/>
      <c r="AG55" s="406"/>
      <c r="AH55" s="406"/>
      <c r="AI55" s="406"/>
      <c r="AJ55" s="406"/>
      <c r="AK55" s="406"/>
      <c r="AL55" s="406"/>
      <c r="AM55" s="406"/>
      <c r="AN55" s="406"/>
      <c r="AO55" s="406"/>
      <c r="AP55" s="406"/>
      <c r="AQ55" s="406"/>
      <c r="AR55" s="407"/>
    </row>
    <row r="56" spans="1:44" s="408" customFormat="1" ht="22.5" customHeight="1" x14ac:dyDescent="0.25">
      <c r="A56" s="582"/>
      <c r="B56" s="585" t="s">
        <v>3526</v>
      </c>
      <c r="C56" s="590" t="s">
        <v>3440</v>
      </c>
      <c r="D56" s="555" t="s">
        <v>3517</v>
      </c>
      <c r="E56" s="558" t="s">
        <v>3518</v>
      </c>
      <c r="F56" s="558" t="s">
        <v>3527</v>
      </c>
      <c r="G56" s="558" t="s">
        <v>3528</v>
      </c>
      <c r="H56" s="575">
        <v>43747</v>
      </c>
      <c r="I56" s="578" t="s">
        <v>3529</v>
      </c>
      <c r="J56" s="578" t="s">
        <v>3466</v>
      </c>
      <c r="K56" s="578" t="s">
        <v>3530</v>
      </c>
      <c r="L56" s="594">
        <v>43756</v>
      </c>
      <c r="M56" s="587">
        <v>44012</v>
      </c>
      <c r="N56" s="571"/>
      <c r="O56" s="571" t="s">
        <v>154</v>
      </c>
      <c r="P56" s="400"/>
      <c r="Q56" s="401"/>
      <c r="R56" s="402" t="s">
        <v>3448</v>
      </c>
      <c r="S56" s="409"/>
      <c r="T56" s="411">
        <v>44012</v>
      </c>
      <c r="U56" s="634" t="s">
        <v>3955</v>
      </c>
      <c r="V56" s="444"/>
      <c r="W56" s="411">
        <v>44020</v>
      </c>
      <c r="X56" s="634" t="s">
        <v>3531</v>
      </c>
      <c r="Y56" s="449" t="s">
        <v>923</v>
      </c>
      <c r="Z56" s="449"/>
      <c r="AA56" s="444"/>
      <c r="AB56" s="629"/>
      <c r="AC56" s="629"/>
      <c r="AD56" s="629"/>
      <c r="AE56" s="629"/>
      <c r="AF56" s="406"/>
      <c r="AG56" s="406"/>
      <c r="AH56" s="406"/>
      <c r="AI56" s="406"/>
      <c r="AJ56" s="406"/>
      <c r="AK56" s="406"/>
      <c r="AL56" s="406"/>
      <c r="AM56" s="406"/>
      <c r="AN56" s="406"/>
      <c r="AO56" s="406"/>
      <c r="AP56" s="406"/>
      <c r="AQ56" s="406"/>
      <c r="AR56" s="407"/>
    </row>
    <row r="57" spans="1:44" s="408" customFormat="1" ht="22.5" customHeight="1" x14ac:dyDescent="0.25">
      <c r="A57" s="582"/>
      <c r="B57" s="585" t="s">
        <v>3526</v>
      </c>
      <c r="C57" s="590" t="s">
        <v>3440</v>
      </c>
      <c r="D57" s="555" t="s">
        <v>3517</v>
      </c>
      <c r="E57" s="558" t="s">
        <v>3518</v>
      </c>
      <c r="F57" s="558" t="s">
        <v>3527</v>
      </c>
      <c r="G57" s="558" t="s">
        <v>3528</v>
      </c>
      <c r="H57" s="575">
        <v>43747</v>
      </c>
      <c r="I57" s="578" t="s">
        <v>3529</v>
      </c>
      <c r="J57" s="578" t="s">
        <v>3466</v>
      </c>
      <c r="K57" s="578" t="s">
        <v>3530</v>
      </c>
      <c r="L57" s="594">
        <v>43756</v>
      </c>
      <c r="M57" s="587">
        <v>44012</v>
      </c>
      <c r="N57" s="571"/>
      <c r="O57" s="571" t="s">
        <v>154</v>
      </c>
      <c r="P57" s="400"/>
      <c r="Q57" s="401" t="s">
        <v>3448</v>
      </c>
      <c r="R57" s="413"/>
      <c r="S57" s="413"/>
      <c r="T57" s="420">
        <v>44104</v>
      </c>
      <c r="U57" s="641" t="s">
        <v>3686</v>
      </c>
      <c r="V57" s="421" t="s">
        <v>3687</v>
      </c>
      <c r="W57" s="445">
        <v>44132</v>
      </c>
      <c r="X57" s="447" t="s">
        <v>3724</v>
      </c>
      <c r="Y57" s="447" t="s">
        <v>3685</v>
      </c>
      <c r="Z57" s="619">
        <v>0.5</v>
      </c>
      <c r="AA57" s="446"/>
      <c r="AB57" s="629"/>
      <c r="AC57" s="629"/>
      <c r="AD57" s="629"/>
      <c r="AE57" s="629"/>
      <c r="AF57" s="406"/>
      <c r="AG57" s="406"/>
      <c r="AH57" s="406"/>
      <c r="AI57" s="406"/>
      <c r="AJ57" s="406"/>
      <c r="AK57" s="406"/>
      <c r="AL57" s="406"/>
      <c r="AM57" s="406"/>
      <c r="AN57" s="406"/>
      <c r="AO57" s="406"/>
      <c r="AP57" s="406"/>
      <c r="AQ57" s="406"/>
      <c r="AR57" s="407"/>
    </row>
    <row r="58" spans="1:44" s="649" customFormat="1" ht="71.25" customHeight="1" thickBot="1" x14ac:dyDescent="0.3">
      <c r="A58" s="583"/>
      <c r="B58" s="586" t="s">
        <v>3526</v>
      </c>
      <c r="C58" s="591" t="s">
        <v>3440</v>
      </c>
      <c r="D58" s="556" t="s">
        <v>3517</v>
      </c>
      <c r="E58" s="559" t="s">
        <v>3518</v>
      </c>
      <c r="F58" s="559" t="s">
        <v>3527</v>
      </c>
      <c r="G58" s="559" t="s">
        <v>3528</v>
      </c>
      <c r="H58" s="576">
        <v>43747</v>
      </c>
      <c r="I58" s="579" t="s">
        <v>3529</v>
      </c>
      <c r="J58" s="579" t="s">
        <v>3466</v>
      </c>
      <c r="K58" s="579" t="s">
        <v>3530</v>
      </c>
      <c r="L58" s="595">
        <v>43756</v>
      </c>
      <c r="M58" s="588">
        <v>44012</v>
      </c>
      <c r="N58" s="572"/>
      <c r="O58" s="572" t="s">
        <v>154</v>
      </c>
      <c r="P58" s="646" t="s">
        <v>3448</v>
      </c>
      <c r="Q58" s="438"/>
      <c r="R58" s="438"/>
      <c r="S58" s="438"/>
      <c r="T58" s="427">
        <v>44195</v>
      </c>
      <c r="U58" s="620" t="s">
        <v>3699</v>
      </c>
      <c r="V58" s="620" t="s">
        <v>3700</v>
      </c>
      <c r="W58" s="621">
        <v>44215</v>
      </c>
      <c r="X58" s="638" t="s">
        <v>3705</v>
      </c>
      <c r="Y58" s="626" t="s">
        <v>922</v>
      </c>
      <c r="Z58" s="627">
        <v>1</v>
      </c>
      <c r="AA58" s="448"/>
      <c r="AB58" s="629"/>
      <c r="AC58" s="629"/>
      <c r="AD58" s="629"/>
      <c r="AE58" s="629"/>
      <c r="AF58" s="647"/>
      <c r="AG58" s="647"/>
      <c r="AH58" s="647"/>
      <c r="AI58" s="647"/>
      <c r="AJ58" s="647"/>
      <c r="AK58" s="647"/>
      <c r="AL58" s="647"/>
      <c r="AM58" s="647"/>
      <c r="AN58" s="647"/>
      <c r="AO58" s="647"/>
      <c r="AP58" s="647"/>
      <c r="AQ58" s="647"/>
      <c r="AR58" s="648"/>
    </row>
    <row r="59" spans="1:44" s="474" customFormat="1" ht="22.5" customHeight="1" x14ac:dyDescent="0.25">
      <c r="A59" s="581">
        <f t="shared" ref="A59" si="9">A54+1</f>
        <v>12</v>
      </c>
      <c r="B59" s="584" t="s">
        <v>3532</v>
      </c>
      <c r="C59" s="589" t="s">
        <v>3440</v>
      </c>
      <c r="D59" s="554" t="s">
        <v>3517</v>
      </c>
      <c r="E59" s="557" t="s">
        <v>3518</v>
      </c>
      <c r="F59" s="557" t="s">
        <v>3533</v>
      </c>
      <c r="G59" s="557" t="s">
        <v>3534</v>
      </c>
      <c r="H59" s="574">
        <v>43747</v>
      </c>
      <c r="I59" s="577" t="s">
        <v>3535</v>
      </c>
      <c r="J59" s="577" t="s">
        <v>3466</v>
      </c>
      <c r="K59" s="577" t="s">
        <v>3536</v>
      </c>
      <c r="L59" s="580">
        <v>43756</v>
      </c>
      <c r="M59" s="570">
        <v>44196</v>
      </c>
      <c r="N59" s="573"/>
      <c r="O59" s="573" t="s">
        <v>154</v>
      </c>
      <c r="P59" s="650" t="s">
        <v>3448</v>
      </c>
      <c r="Q59" s="651" t="s">
        <v>3448</v>
      </c>
      <c r="R59" s="652" t="s">
        <v>3448</v>
      </c>
      <c r="S59" s="653" t="s">
        <v>3448</v>
      </c>
      <c r="T59" s="488" t="s">
        <v>3449</v>
      </c>
      <c r="U59" s="510" t="s">
        <v>3502</v>
      </c>
      <c r="V59" s="488"/>
      <c r="W59" s="488" t="s">
        <v>3449</v>
      </c>
      <c r="X59" s="510" t="s">
        <v>3502</v>
      </c>
      <c r="Y59" s="482"/>
      <c r="Z59" s="482"/>
      <c r="AA59" s="426"/>
      <c r="AB59" s="629"/>
      <c r="AC59" s="629"/>
      <c r="AD59" s="629"/>
      <c r="AE59" s="629"/>
      <c r="AF59" s="654"/>
      <c r="AG59" s="654"/>
      <c r="AH59" s="654"/>
      <c r="AI59" s="654"/>
      <c r="AJ59" s="654"/>
      <c r="AK59" s="654"/>
      <c r="AL59" s="654"/>
      <c r="AM59" s="654"/>
      <c r="AN59" s="654"/>
      <c r="AO59" s="654"/>
      <c r="AP59" s="654"/>
      <c r="AQ59" s="654"/>
      <c r="AR59" s="655"/>
    </row>
    <row r="60" spans="1:44" s="408" customFormat="1" ht="22.5" customHeight="1" x14ac:dyDescent="0.25">
      <c r="A60" s="582"/>
      <c r="B60" s="585" t="s">
        <v>3532</v>
      </c>
      <c r="C60" s="590" t="s">
        <v>3440</v>
      </c>
      <c r="D60" s="555" t="s">
        <v>3517</v>
      </c>
      <c r="E60" s="558" t="s">
        <v>3518</v>
      </c>
      <c r="F60" s="558" t="s">
        <v>3533</v>
      </c>
      <c r="G60" s="558" t="s">
        <v>3534</v>
      </c>
      <c r="H60" s="575">
        <v>43747</v>
      </c>
      <c r="I60" s="578" t="s">
        <v>3535</v>
      </c>
      <c r="J60" s="578" t="s">
        <v>3466</v>
      </c>
      <c r="K60" s="578" t="s">
        <v>3536</v>
      </c>
      <c r="L60" s="594">
        <v>43756</v>
      </c>
      <c r="M60" s="587">
        <v>44196</v>
      </c>
      <c r="N60" s="571"/>
      <c r="O60" s="571" t="s">
        <v>154</v>
      </c>
      <c r="P60" s="400"/>
      <c r="Q60" s="401"/>
      <c r="R60" s="402"/>
      <c r="S60" s="403" t="s">
        <v>3448</v>
      </c>
      <c r="T60" s="442" t="s">
        <v>3502</v>
      </c>
      <c r="U60" s="443" t="s">
        <v>3502</v>
      </c>
      <c r="V60" s="441"/>
      <c r="W60" s="442" t="s">
        <v>3502</v>
      </c>
      <c r="X60" s="443" t="s">
        <v>3502</v>
      </c>
      <c r="Y60" s="443"/>
      <c r="Z60" s="443"/>
      <c r="AA60" s="383" t="s">
        <v>3523</v>
      </c>
      <c r="AB60" s="629"/>
      <c r="AC60" s="629"/>
      <c r="AD60" s="629"/>
      <c r="AE60" s="629"/>
      <c r="AF60" s="406"/>
      <c r="AG60" s="406"/>
      <c r="AH60" s="406"/>
      <c r="AI60" s="406"/>
      <c r="AJ60" s="406"/>
      <c r="AK60" s="406"/>
      <c r="AL60" s="406"/>
      <c r="AM60" s="406"/>
      <c r="AN60" s="406"/>
      <c r="AO60" s="406"/>
      <c r="AP60" s="406"/>
      <c r="AQ60" s="406"/>
      <c r="AR60" s="407"/>
    </row>
    <row r="61" spans="1:44" s="408" customFormat="1" ht="22.5" customHeight="1" x14ac:dyDescent="0.25">
      <c r="A61" s="582"/>
      <c r="B61" s="585" t="s">
        <v>3532</v>
      </c>
      <c r="C61" s="590" t="s">
        <v>3440</v>
      </c>
      <c r="D61" s="555" t="s">
        <v>3517</v>
      </c>
      <c r="E61" s="558" t="s">
        <v>3518</v>
      </c>
      <c r="F61" s="558" t="s">
        <v>3533</v>
      </c>
      <c r="G61" s="558" t="s">
        <v>3534</v>
      </c>
      <c r="H61" s="575">
        <v>43747</v>
      </c>
      <c r="I61" s="578" t="s">
        <v>3535</v>
      </c>
      <c r="J61" s="578" t="s">
        <v>3466</v>
      </c>
      <c r="K61" s="578" t="s">
        <v>3536</v>
      </c>
      <c r="L61" s="594">
        <v>43756</v>
      </c>
      <c r="M61" s="587">
        <v>44196</v>
      </c>
      <c r="N61" s="571"/>
      <c r="O61" s="571" t="s">
        <v>154</v>
      </c>
      <c r="P61" s="400"/>
      <c r="Q61" s="401"/>
      <c r="R61" s="402" t="s">
        <v>3448</v>
      </c>
      <c r="S61" s="409"/>
      <c r="T61" s="411">
        <v>44012</v>
      </c>
      <c r="U61" s="634" t="s">
        <v>3537</v>
      </c>
      <c r="V61" s="410" t="s">
        <v>3538</v>
      </c>
      <c r="W61" s="411">
        <v>44020</v>
      </c>
      <c r="X61" s="634" t="s">
        <v>3539</v>
      </c>
      <c r="Y61" s="424" t="s">
        <v>924</v>
      </c>
      <c r="Z61" s="449"/>
      <c r="AA61" s="444"/>
      <c r="AB61" s="629"/>
      <c r="AC61" s="629"/>
      <c r="AD61" s="629"/>
      <c r="AE61" s="629"/>
      <c r="AF61" s="406"/>
      <c r="AG61" s="406"/>
      <c r="AH61" s="406"/>
      <c r="AI61" s="406"/>
      <c r="AJ61" s="406"/>
      <c r="AK61" s="406"/>
      <c r="AL61" s="406"/>
      <c r="AM61" s="406"/>
      <c r="AN61" s="406"/>
      <c r="AO61" s="406"/>
      <c r="AP61" s="406"/>
      <c r="AQ61" s="406"/>
      <c r="AR61" s="407"/>
    </row>
    <row r="62" spans="1:44" s="408" customFormat="1" ht="22.5" customHeight="1" x14ac:dyDescent="0.25">
      <c r="A62" s="582"/>
      <c r="B62" s="585" t="s">
        <v>3532</v>
      </c>
      <c r="C62" s="590" t="s">
        <v>3440</v>
      </c>
      <c r="D62" s="555" t="s">
        <v>3517</v>
      </c>
      <c r="E62" s="558" t="s">
        <v>3518</v>
      </c>
      <c r="F62" s="558" t="s">
        <v>3533</v>
      </c>
      <c r="G62" s="558" t="s">
        <v>3534</v>
      </c>
      <c r="H62" s="575">
        <v>43747</v>
      </c>
      <c r="I62" s="578" t="s">
        <v>3535</v>
      </c>
      <c r="J62" s="578" t="s">
        <v>3466</v>
      </c>
      <c r="K62" s="578" t="s">
        <v>3536</v>
      </c>
      <c r="L62" s="594">
        <v>43756</v>
      </c>
      <c r="M62" s="587">
        <v>44196</v>
      </c>
      <c r="N62" s="571"/>
      <c r="O62" s="571" t="s">
        <v>154</v>
      </c>
      <c r="P62" s="400"/>
      <c r="Q62" s="401" t="s">
        <v>3448</v>
      </c>
      <c r="R62" s="413"/>
      <c r="S62" s="413"/>
      <c r="T62" s="420">
        <v>44104</v>
      </c>
      <c r="U62" s="641" t="s">
        <v>3956</v>
      </c>
      <c r="V62" s="421" t="s">
        <v>3679</v>
      </c>
      <c r="W62" s="445">
        <v>44132</v>
      </c>
      <c r="X62" s="447" t="s">
        <v>3718</v>
      </c>
      <c r="Y62" s="447" t="s">
        <v>924</v>
      </c>
      <c r="Z62" s="619">
        <v>0.5</v>
      </c>
      <c r="AA62" s="446"/>
      <c r="AB62" s="629"/>
      <c r="AC62" s="629"/>
      <c r="AD62" s="629"/>
      <c r="AE62" s="629"/>
      <c r="AF62" s="406"/>
      <c r="AG62" s="406"/>
      <c r="AH62" s="406"/>
      <c r="AI62" s="406"/>
      <c r="AJ62" s="406"/>
      <c r="AK62" s="406"/>
      <c r="AL62" s="406"/>
      <c r="AM62" s="406"/>
      <c r="AN62" s="406"/>
      <c r="AO62" s="406"/>
      <c r="AP62" s="406"/>
      <c r="AQ62" s="406"/>
      <c r="AR62" s="407"/>
    </row>
    <row r="63" spans="1:44" s="649" customFormat="1" ht="54" customHeight="1" thickBot="1" x14ac:dyDescent="0.3">
      <c r="A63" s="583"/>
      <c r="B63" s="586" t="s">
        <v>3532</v>
      </c>
      <c r="C63" s="591" t="s">
        <v>3440</v>
      </c>
      <c r="D63" s="556" t="s">
        <v>3517</v>
      </c>
      <c r="E63" s="559" t="s">
        <v>3518</v>
      </c>
      <c r="F63" s="559" t="s">
        <v>3533</v>
      </c>
      <c r="G63" s="559" t="s">
        <v>3534</v>
      </c>
      <c r="H63" s="576">
        <v>43747</v>
      </c>
      <c r="I63" s="579" t="s">
        <v>3535</v>
      </c>
      <c r="J63" s="579" t="s">
        <v>3466</v>
      </c>
      <c r="K63" s="579" t="s">
        <v>3536</v>
      </c>
      <c r="L63" s="595">
        <v>43756</v>
      </c>
      <c r="M63" s="588">
        <v>44196</v>
      </c>
      <c r="N63" s="572"/>
      <c r="O63" s="572" t="s">
        <v>154</v>
      </c>
      <c r="P63" s="646" t="s">
        <v>3448</v>
      </c>
      <c r="Q63" s="438"/>
      <c r="R63" s="438"/>
      <c r="S63" s="438"/>
      <c r="T63" s="427">
        <v>44195</v>
      </c>
      <c r="U63" s="620" t="s">
        <v>3957</v>
      </c>
      <c r="V63" s="620" t="s">
        <v>3701</v>
      </c>
      <c r="W63" s="621">
        <v>44215</v>
      </c>
      <c r="X63" s="638" t="s">
        <v>3725</v>
      </c>
      <c r="Y63" s="626" t="s">
        <v>922</v>
      </c>
      <c r="Z63" s="627">
        <v>1</v>
      </c>
      <c r="AA63" s="448"/>
      <c r="AB63" s="629"/>
      <c r="AC63" s="629"/>
      <c r="AD63" s="629"/>
      <c r="AE63" s="629"/>
      <c r="AF63" s="647"/>
      <c r="AG63" s="647"/>
      <c r="AH63" s="647"/>
      <c r="AI63" s="647"/>
      <c r="AJ63" s="647"/>
      <c r="AK63" s="647"/>
      <c r="AL63" s="647"/>
      <c r="AM63" s="647"/>
      <c r="AN63" s="647"/>
      <c r="AO63" s="647"/>
      <c r="AP63" s="647"/>
      <c r="AQ63" s="647"/>
      <c r="AR63" s="648"/>
    </row>
    <row r="64" spans="1:44" s="474" customFormat="1" ht="22.5" customHeight="1" x14ac:dyDescent="0.25">
      <c r="A64" s="581">
        <f t="shared" ref="A64" si="10">A59+1</f>
        <v>13</v>
      </c>
      <c r="B64" s="584" t="s">
        <v>3540</v>
      </c>
      <c r="C64" s="589" t="s">
        <v>3440</v>
      </c>
      <c r="D64" s="554" t="s">
        <v>3517</v>
      </c>
      <c r="E64" s="557" t="s">
        <v>3518</v>
      </c>
      <c r="F64" s="557" t="s">
        <v>3541</v>
      </c>
      <c r="G64" s="557" t="s">
        <v>3542</v>
      </c>
      <c r="H64" s="574">
        <v>43747</v>
      </c>
      <c r="I64" s="577" t="s">
        <v>3543</v>
      </c>
      <c r="J64" s="577" t="s">
        <v>3466</v>
      </c>
      <c r="K64" s="577" t="s">
        <v>3544</v>
      </c>
      <c r="L64" s="580">
        <v>43756</v>
      </c>
      <c r="M64" s="570">
        <v>44012</v>
      </c>
      <c r="N64" s="573"/>
      <c r="O64" s="573" t="s">
        <v>3545</v>
      </c>
      <c r="P64" s="650" t="s">
        <v>3448</v>
      </c>
      <c r="Q64" s="651" t="s">
        <v>3448</v>
      </c>
      <c r="R64" s="652" t="s">
        <v>3448</v>
      </c>
      <c r="S64" s="653" t="s">
        <v>3448</v>
      </c>
      <c r="T64" s="488" t="s">
        <v>3449</v>
      </c>
      <c r="U64" s="510" t="s">
        <v>3502</v>
      </c>
      <c r="V64" s="488"/>
      <c r="W64" s="488" t="s">
        <v>3449</v>
      </c>
      <c r="X64" s="510" t="s">
        <v>3502</v>
      </c>
      <c r="Y64" s="482"/>
      <c r="Z64" s="482"/>
      <c r="AA64" s="426"/>
      <c r="AB64" s="629"/>
      <c r="AC64" s="629"/>
      <c r="AD64" s="629"/>
      <c r="AE64" s="629"/>
      <c r="AF64" s="654"/>
      <c r="AG64" s="654"/>
      <c r="AH64" s="654"/>
      <c r="AI64" s="654"/>
      <c r="AJ64" s="654"/>
      <c r="AK64" s="654"/>
      <c r="AL64" s="654"/>
      <c r="AM64" s="654"/>
      <c r="AN64" s="654"/>
      <c r="AO64" s="654"/>
      <c r="AP64" s="654"/>
      <c r="AQ64" s="654"/>
      <c r="AR64" s="655"/>
    </row>
    <row r="65" spans="1:44" s="408" customFormat="1" ht="22.5" customHeight="1" x14ac:dyDescent="0.25">
      <c r="A65" s="582"/>
      <c r="B65" s="585" t="s">
        <v>3540</v>
      </c>
      <c r="C65" s="590" t="s">
        <v>3440</v>
      </c>
      <c r="D65" s="555" t="s">
        <v>3517</v>
      </c>
      <c r="E65" s="558" t="s">
        <v>3518</v>
      </c>
      <c r="F65" s="558" t="s">
        <v>3541</v>
      </c>
      <c r="G65" s="558" t="s">
        <v>3542</v>
      </c>
      <c r="H65" s="575">
        <v>43747</v>
      </c>
      <c r="I65" s="578" t="s">
        <v>3543</v>
      </c>
      <c r="J65" s="578" t="s">
        <v>3466</v>
      </c>
      <c r="K65" s="578" t="s">
        <v>3544</v>
      </c>
      <c r="L65" s="594">
        <v>43756</v>
      </c>
      <c r="M65" s="587">
        <v>44012</v>
      </c>
      <c r="N65" s="571"/>
      <c r="O65" s="571" t="s">
        <v>3545</v>
      </c>
      <c r="P65" s="400"/>
      <c r="Q65" s="401"/>
      <c r="R65" s="402"/>
      <c r="S65" s="403" t="s">
        <v>3448</v>
      </c>
      <c r="T65" s="442" t="s">
        <v>3502</v>
      </c>
      <c r="U65" s="443" t="s">
        <v>3502</v>
      </c>
      <c r="V65" s="441"/>
      <c r="W65" s="442" t="s">
        <v>3502</v>
      </c>
      <c r="X65" s="443" t="s">
        <v>3502</v>
      </c>
      <c r="Y65" s="443"/>
      <c r="Z65" s="443"/>
      <c r="AA65" s="383" t="s">
        <v>3523</v>
      </c>
      <c r="AB65" s="629"/>
      <c r="AC65" s="629"/>
      <c r="AD65" s="629"/>
      <c r="AE65" s="629"/>
      <c r="AF65" s="406"/>
      <c r="AG65" s="406"/>
      <c r="AH65" s="406"/>
      <c r="AI65" s="406"/>
      <c r="AJ65" s="406"/>
      <c r="AK65" s="406"/>
      <c r="AL65" s="406"/>
      <c r="AM65" s="406"/>
      <c r="AN65" s="406"/>
      <c r="AO65" s="406"/>
      <c r="AP65" s="406"/>
      <c r="AQ65" s="406"/>
      <c r="AR65" s="407"/>
    </row>
    <row r="66" spans="1:44" s="408" customFormat="1" ht="22.5" customHeight="1" x14ac:dyDescent="0.25">
      <c r="A66" s="582"/>
      <c r="B66" s="585" t="s">
        <v>3540</v>
      </c>
      <c r="C66" s="590" t="s">
        <v>3440</v>
      </c>
      <c r="D66" s="555" t="s">
        <v>3517</v>
      </c>
      <c r="E66" s="558" t="s">
        <v>3518</v>
      </c>
      <c r="F66" s="558" t="s">
        <v>3541</v>
      </c>
      <c r="G66" s="558" t="s">
        <v>3542</v>
      </c>
      <c r="H66" s="575">
        <v>43747</v>
      </c>
      <c r="I66" s="578" t="s">
        <v>3543</v>
      </c>
      <c r="J66" s="578" t="s">
        <v>3466</v>
      </c>
      <c r="K66" s="578" t="s">
        <v>3544</v>
      </c>
      <c r="L66" s="594">
        <v>43756</v>
      </c>
      <c r="M66" s="587">
        <v>44012</v>
      </c>
      <c r="N66" s="571"/>
      <c r="O66" s="571" t="s">
        <v>3545</v>
      </c>
      <c r="P66" s="400"/>
      <c r="Q66" s="401"/>
      <c r="R66" s="402" t="s">
        <v>3448</v>
      </c>
      <c r="S66" s="409"/>
      <c r="T66" s="411">
        <v>44012</v>
      </c>
      <c r="U66" s="634" t="s">
        <v>3958</v>
      </c>
      <c r="V66" s="416" t="s">
        <v>3546</v>
      </c>
      <c r="W66" s="411">
        <v>44020</v>
      </c>
      <c r="X66" s="634" t="s">
        <v>3547</v>
      </c>
      <c r="Y66" s="449" t="s">
        <v>923</v>
      </c>
      <c r="Z66" s="449"/>
      <c r="AA66" s="444"/>
      <c r="AB66" s="629"/>
      <c r="AC66" s="629"/>
      <c r="AD66" s="629"/>
      <c r="AE66" s="629"/>
      <c r="AF66" s="406"/>
      <c r="AG66" s="406"/>
      <c r="AH66" s="406"/>
      <c r="AI66" s="406"/>
      <c r="AJ66" s="406"/>
      <c r="AK66" s="406"/>
      <c r="AL66" s="406"/>
      <c r="AM66" s="406"/>
      <c r="AN66" s="406"/>
      <c r="AO66" s="406"/>
      <c r="AP66" s="406"/>
      <c r="AQ66" s="406"/>
      <c r="AR66" s="407"/>
    </row>
    <row r="67" spans="1:44" s="408" customFormat="1" ht="22.5" customHeight="1" x14ac:dyDescent="0.25">
      <c r="A67" s="582"/>
      <c r="B67" s="585" t="s">
        <v>3540</v>
      </c>
      <c r="C67" s="590" t="s">
        <v>3440</v>
      </c>
      <c r="D67" s="555" t="s">
        <v>3517</v>
      </c>
      <c r="E67" s="558" t="s">
        <v>3518</v>
      </c>
      <c r="F67" s="558" t="s">
        <v>3541</v>
      </c>
      <c r="G67" s="558" t="s">
        <v>3542</v>
      </c>
      <c r="H67" s="575">
        <v>43747</v>
      </c>
      <c r="I67" s="578" t="s">
        <v>3543</v>
      </c>
      <c r="J67" s="578" t="s">
        <v>3466</v>
      </c>
      <c r="K67" s="578" t="s">
        <v>3544</v>
      </c>
      <c r="L67" s="594">
        <v>43756</v>
      </c>
      <c r="M67" s="587">
        <v>44012</v>
      </c>
      <c r="N67" s="571"/>
      <c r="O67" s="571" t="s">
        <v>3545</v>
      </c>
      <c r="P67" s="400"/>
      <c r="Q67" s="401" t="s">
        <v>3448</v>
      </c>
      <c r="R67" s="413"/>
      <c r="S67" s="413"/>
      <c r="T67" s="420">
        <v>44104</v>
      </c>
      <c r="U67" s="641" t="s">
        <v>3686</v>
      </c>
      <c r="V67" s="421" t="s">
        <v>3687</v>
      </c>
      <c r="W67" s="445">
        <v>44132</v>
      </c>
      <c r="X67" s="447" t="s">
        <v>3724</v>
      </c>
      <c r="Y67" s="447" t="s">
        <v>3685</v>
      </c>
      <c r="Z67" s="619">
        <v>0.5</v>
      </c>
      <c r="AA67" s="446"/>
      <c r="AB67" s="629"/>
      <c r="AC67" s="629"/>
      <c r="AD67" s="629"/>
      <c r="AE67" s="629"/>
      <c r="AF67" s="406"/>
      <c r="AG67" s="406"/>
      <c r="AH67" s="406"/>
      <c r="AI67" s="406"/>
      <c r="AJ67" s="406"/>
      <c r="AK67" s="406"/>
      <c r="AL67" s="406"/>
      <c r="AM67" s="406"/>
      <c r="AN67" s="406"/>
      <c r="AO67" s="406"/>
      <c r="AP67" s="406"/>
      <c r="AQ67" s="406"/>
      <c r="AR67" s="407"/>
    </row>
    <row r="68" spans="1:44" s="649" customFormat="1" ht="65.25" customHeight="1" thickBot="1" x14ac:dyDescent="0.3">
      <c r="A68" s="583"/>
      <c r="B68" s="586" t="s">
        <v>3540</v>
      </c>
      <c r="C68" s="591" t="s">
        <v>3440</v>
      </c>
      <c r="D68" s="556" t="s">
        <v>3517</v>
      </c>
      <c r="E68" s="559" t="s">
        <v>3518</v>
      </c>
      <c r="F68" s="559" t="s">
        <v>3541</v>
      </c>
      <c r="G68" s="559" t="s">
        <v>3542</v>
      </c>
      <c r="H68" s="576">
        <v>43747</v>
      </c>
      <c r="I68" s="579" t="s">
        <v>3543</v>
      </c>
      <c r="J68" s="579" t="s">
        <v>3466</v>
      </c>
      <c r="K68" s="579" t="s">
        <v>3544</v>
      </c>
      <c r="L68" s="595">
        <v>43756</v>
      </c>
      <c r="M68" s="588">
        <v>44012</v>
      </c>
      <c r="N68" s="572"/>
      <c r="O68" s="572" t="s">
        <v>3545</v>
      </c>
      <c r="P68" s="646" t="s">
        <v>3448</v>
      </c>
      <c r="Q68" s="438"/>
      <c r="R68" s="438"/>
      <c r="S68" s="438"/>
      <c r="T68" s="427">
        <v>44195</v>
      </c>
      <c r="U68" s="620" t="s">
        <v>3959</v>
      </c>
      <c r="V68" s="620" t="s">
        <v>3702</v>
      </c>
      <c r="W68" s="621">
        <v>44215</v>
      </c>
      <c r="X68" s="638" t="s">
        <v>3706</v>
      </c>
      <c r="Y68" s="626" t="s">
        <v>922</v>
      </c>
      <c r="Z68" s="627">
        <v>1</v>
      </c>
      <c r="AA68" s="448"/>
      <c r="AB68" s="629"/>
      <c r="AC68" s="629"/>
      <c r="AD68" s="629"/>
      <c r="AE68" s="629"/>
      <c r="AF68" s="647"/>
      <c r="AG68" s="647"/>
      <c r="AH68" s="647"/>
      <c r="AI68" s="647"/>
      <c r="AJ68" s="647"/>
      <c r="AK68" s="647"/>
      <c r="AL68" s="647"/>
      <c r="AM68" s="647"/>
      <c r="AN68" s="647"/>
      <c r="AO68" s="647"/>
      <c r="AP68" s="647"/>
      <c r="AQ68" s="647"/>
      <c r="AR68" s="648"/>
    </row>
    <row r="69" spans="1:44" s="474" customFormat="1" ht="22.5" customHeight="1" x14ac:dyDescent="0.25">
      <c r="A69" s="581">
        <f t="shared" ref="A69" si="11">A64+1</f>
        <v>14</v>
      </c>
      <c r="B69" s="584" t="s">
        <v>3548</v>
      </c>
      <c r="C69" s="589" t="s">
        <v>3440</v>
      </c>
      <c r="D69" s="554" t="s">
        <v>3517</v>
      </c>
      <c r="E69" s="557" t="s">
        <v>3518</v>
      </c>
      <c r="F69" s="557" t="s">
        <v>3549</v>
      </c>
      <c r="G69" s="557" t="s">
        <v>3550</v>
      </c>
      <c r="H69" s="574">
        <v>43747</v>
      </c>
      <c r="I69" s="577" t="s">
        <v>3551</v>
      </c>
      <c r="J69" s="577" t="s">
        <v>3466</v>
      </c>
      <c r="K69" s="577" t="s">
        <v>3552</v>
      </c>
      <c r="L69" s="580">
        <v>43756</v>
      </c>
      <c r="M69" s="570">
        <v>44196</v>
      </c>
      <c r="N69" s="573"/>
      <c r="O69" s="573" t="s">
        <v>154</v>
      </c>
      <c r="P69" s="650" t="s">
        <v>3448</v>
      </c>
      <c r="Q69" s="651" t="s">
        <v>3448</v>
      </c>
      <c r="R69" s="652" t="s">
        <v>3448</v>
      </c>
      <c r="S69" s="653" t="s">
        <v>3448</v>
      </c>
      <c r="T69" s="488" t="s">
        <v>3449</v>
      </c>
      <c r="U69" s="510" t="s">
        <v>3502</v>
      </c>
      <c r="V69" s="488"/>
      <c r="W69" s="488" t="s">
        <v>3449</v>
      </c>
      <c r="X69" s="510" t="s">
        <v>3502</v>
      </c>
      <c r="Y69" s="482"/>
      <c r="Z69" s="482"/>
      <c r="AA69" s="426"/>
      <c r="AB69" s="629"/>
      <c r="AC69" s="629"/>
      <c r="AD69" s="629"/>
      <c r="AE69" s="629"/>
      <c r="AF69" s="654"/>
      <c r="AG69" s="654"/>
      <c r="AH69" s="654"/>
      <c r="AI69" s="654"/>
      <c r="AJ69" s="654"/>
      <c r="AK69" s="654"/>
      <c r="AL69" s="654"/>
      <c r="AM69" s="654"/>
      <c r="AN69" s="654"/>
      <c r="AO69" s="654"/>
      <c r="AP69" s="654"/>
      <c r="AQ69" s="654"/>
      <c r="AR69" s="655"/>
    </row>
    <row r="70" spans="1:44" s="408" customFormat="1" ht="22.5" customHeight="1" x14ac:dyDescent="0.25">
      <c r="A70" s="582"/>
      <c r="B70" s="585" t="s">
        <v>3548</v>
      </c>
      <c r="C70" s="590" t="s">
        <v>3440</v>
      </c>
      <c r="D70" s="555" t="s">
        <v>3517</v>
      </c>
      <c r="E70" s="558" t="s">
        <v>3518</v>
      </c>
      <c r="F70" s="558" t="s">
        <v>3549</v>
      </c>
      <c r="G70" s="558" t="s">
        <v>3550</v>
      </c>
      <c r="H70" s="575">
        <v>43747</v>
      </c>
      <c r="I70" s="578" t="s">
        <v>3551</v>
      </c>
      <c r="J70" s="578" t="s">
        <v>3466</v>
      </c>
      <c r="K70" s="578" t="s">
        <v>3552</v>
      </c>
      <c r="L70" s="594">
        <v>43756</v>
      </c>
      <c r="M70" s="587">
        <v>44196</v>
      </c>
      <c r="N70" s="571"/>
      <c r="O70" s="571" t="s">
        <v>154</v>
      </c>
      <c r="P70" s="400"/>
      <c r="Q70" s="401"/>
      <c r="R70" s="402"/>
      <c r="S70" s="403" t="s">
        <v>3448</v>
      </c>
      <c r="T70" s="442" t="s">
        <v>3502</v>
      </c>
      <c r="U70" s="443" t="s">
        <v>3502</v>
      </c>
      <c r="V70" s="441"/>
      <c r="W70" s="442" t="s">
        <v>3502</v>
      </c>
      <c r="X70" s="443" t="s">
        <v>3502</v>
      </c>
      <c r="Y70" s="443"/>
      <c r="Z70" s="443"/>
      <c r="AA70" s="383" t="s">
        <v>3523</v>
      </c>
      <c r="AB70" s="629"/>
      <c r="AC70" s="629"/>
      <c r="AD70" s="629"/>
      <c r="AE70" s="629"/>
      <c r="AF70" s="406"/>
      <c r="AG70" s="406"/>
      <c r="AH70" s="406"/>
      <c r="AI70" s="406"/>
      <c r="AJ70" s="406"/>
      <c r="AK70" s="406"/>
      <c r="AL70" s="406"/>
      <c r="AM70" s="406"/>
      <c r="AN70" s="406"/>
      <c r="AO70" s="406"/>
      <c r="AP70" s="406"/>
      <c r="AQ70" s="406"/>
      <c r="AR70" s="407"/>
    </row>
    <row r="71" spans="1:44" s="408" customFormat="1" ht="22.5" customHeight="1" x14ac:dyDescent="0.25">
      <c r="A71" s="582"/>
      <c r="B71" s="585" t="s">
        <v>3548</v>
      </c>
      <c r="C71" s="590" t="s">
        <v>3440</v>
      </c>
      <c r="D71" s="555" t="s">
        <v>3517</v>
      </c>
      <c r="E71" s="558" t="s">
        <v>3518</v>
      </c>
      <c r="F71" s="558" t="s">
        <v>3549</v>
      </c>
      <c r="G71" s="558" t="s">
        <v>3550</v>
      </c>
      <c r="H71" s="575">
        <v>43747</v>
      </c>
      <c r="I71" s="578" t="s">
        <v>3551</v>
      </c>
      <c r="J71" s="578" t="s">
        <v>3466</v>
      </c>
      <c r="K71" s="578" t="s">
        <v>3552</v>
      </c>
      <c r="L71" s="594">
        <v>43756</v>
      </c>
      <c r="M71" s="587">
        <v>44196</v>
      </c>
      <c r="N71" s="571"/>
      <c r="O71" s="571" t="s">
        <v>154</v>
      </c>
      <c r="P71" s="400"/>
      <c r="Q71" s="401"/>
      <c r="R71" s="402" t="s">
        <v>3448</v>
      </c>
      <c r="S71" s="409"/>
      <c r="T71" s="411">
        <v>44012</v>
      </c>
      <c r="U71" s="634" t="s">
        <v>3553</v>
      </c>
      <c r="V71" s="416" t="s">
        <v>3546</v>
      </c>
      <c r="W71" s="411">
        <v>44020</v>
      </c>
      <c r="X71" s="634" t="s">
        <v>3554</v>
      </c>
      <c r="Y71" s="424" t="s">
        <v>924</v>
      </c>
      <c r="Z71" s="449"/>
      <c r="AA71" s="444"/>
      <c r="AB71" s="629"/>
      <c r="AC71" s="629"/>
      <c r="AD71" s="629"/>
      <c r="AE71" s="629"/>
      <c r="AF71" s="406"/>
      <c r="AG71" s="406"/>
      <c r="AH71" s="406"/>
      <c r="AI71" s="406"/>
      <c r="AJ71" s="406"/>
      <c r="AK71" s="406"/>
      <c r="AL71" s="406"/>
      <c r="AM71" s="406"/>
      <c r="AN71" s="406"/>
      <c r="AO71" s="406"/>
      <c r="AP71" s="406"/>
      <c r="AQ71" s="406"/>
      <c r="AR71" s="407"/>
    </row>
    <row r="72" spans="1:44" s="408" customFormat="1" ht="22.5" customHeight="1" x14ac:dyDescent="0.25">
      <c r="A72" s="582"/>
      <c r="B72" s="585" t="s">
        <v>3548</v>
      </c>
      <c r="C72" s="590" t="s">
        <v>3440</v>
      </c>
      <c r="D72" s="555" t="s">
        <v>3517</v>
      </c>
      <c r="E72" s="558" t="s">
        <v>3518</v>
      </c>
      <c r="F72" s="558" t="s">
        <v>3549</v>
      </c>
      <c r="G72" s="558" t="s">
        <v>3550</v>
      </c>
      <c r="H72" s="575">
        <v>43747</v>
      </c>
      <c r="I72" s="578" t="s">
        <v>3551</v>
      </c>
      <c r="J72" s="578" t="s">
        <v>3466</v>
      </c>
      <c r="K72" s="578" t="s">
        <v>3552</v>
      </c>
      <c r="L72" s="594">
        <v>43756</v>
      </c>
      <c r="M72" s="587">
        <v>44196</v>
      </c>
      <c r="N72" s="571"/>
      <c r="O72" s="571" t="s">
        <v>154</v>
      </c>
      <c r="P72" s="400"/>
      <c r="Q72" s="401" t="s">
        <v>3448</v>
      </c>
      <c r="R72" s="413"/>
      <c r="S72" s="413"/>
      <c r="T72" s="420">
        <v>44104</v>
      </c>
      <c r="U72" s="641" t="s">
        <v>3686</v>
      </c>
      <c r="V72" s="421" t="s">
        <v>3687</v>
      </c>
      <c r="W72" s="445">
        <v>44132</v>
      </c>
      <c r="X72" s="447" t="s">
        <v>3718</v>
      </c>
      <c r="Y72" s="447" t="s">
        <v>924</v>
      </c>
      <c r="Z72" s="619">
        <v>0.5</v>
      </c>
      <c r="AA72" s="446"/>
      <c r="AB72" s="629"/>
      <c r="AC72" s="629"/>
      <c r="AD72" s="629"/>
      <c r="AE72" s="629"/>
      <c r="AF72" s="406"/>
      <c r="AG72" s="406"/>
      <c r="AH72" s="406"/>
      <c r="AI72" s="406"/>
      <c r="AJ72" s="406"/>
      <c r="AK72" s="406"/>
      <c r="AL72" s="406"/>
      <c r="AM72" s="406"/>
      <c r="AN72" s="406"/>
      <c r="AO72" s="406"/>
      <c r="AP72" s="406"/>
      <c r="AQ72" s="406"/>
      <c r="AR72" s="407"/>
    </row>
    <row r="73" spans="1:44" s="649" customFormat="1" ht="118.5" customHeight="1" thickBot="1" x14ac:dyDescent="0.3">
      <c r="A73" s="583"/>
      <c r="B73" s="586" t="s">
        <v>3548</v>
      </c>
      <c r="C73" s="591" t="s">
        <v>3440</v>
      </c>
      <c r="D73" s="556" t="s">
        <v>3517</v>
      </c>
      <c r="E73" s="559" t="s">
        <v>3518</v>
      </c>
      <c r="F73" s="559" t="s">
        <v>3549</v>
      </c>
      <c r="G73" s="559" t="s">
        <v>3550</v>
      </c>
      <c r="H73" s="576">
        <v>43747</v>
      </c>
      <c r="I73" s="579" t="s">
        <v>3551</v>
      </c>
      <c r="J73" s="579" t="s">
        <v>3466</v>
      </c>
      <c r="K73" s="579" t="s">
        <v>3552</v>
      </c>
      <c r="L73" s="595">
        <v>43756</v>
      </c>
      <c r="M73" s="588">
        <v>44196</v>
      </c>
      <c r="N73" s="572"/>
      <c r="O73" s="572" t="s">
        <v>154</v>
      </c>
      <c r="P73" s="646" t="s">
        <v>3448</v>
      </c>
      <c r="Q73" s="438"/>
      <c r="R73" s="438"/>
      <c r="S73" s="438"/>
      <c r="T73" s="427">
        <v>44195</v>
      </c>
      <c r="U73" s="620" t="s">
        <v>3960</v>
      </c>
      <c r="V73" s="620" t="s">
        <v>3702</v>
      </c>
      <c r="W73" s="621">
        <v>44215</v>
      </c>
      <c r="X73" s="638" t="s">
        <v>3726</v>
      </c>
      <c r="Y73" s="626" t="s">
        <v>922</v>
      </c>
      <c r="Z73" s="627">
        <v>1</v>
      </c>
      <c r="AA73" s="448"/>
      <c r="AB73" s="629"/>
      <c r="AC73" s="629"/>
      <c r="AD73" s="629"/>
      <c r="AE73" s="629"/>
      <c r="AF73" s="647"/>
      <c r="AG73" s="647"/>
      <c r="AH73" s="647"/>
      <c r="AI73" s="647"/>
      <c r="AJ73" s="647"/>
      <c r="AK73" s="647"/>
      <c r="AL73" s="647"/>
      <c r="AM73" s="647"/>
      <c r="AN73" s="647"/>
      <c r="AO73" s="647"/>
      <c r="AP73" s="647"/>
      <c r="AQ73" s="647"/>
      <c r="AR73" s="648"/>
    </row>
    <row r="74" spans="1:44" s="474" customFormat="1" ht="22.5" customHeight="1" x14ac:dyDescent="0.25">
      <c r="A74" s="581">
        <f t="shared" ref="A74" si="12">A69+1</f>
        <v>15</v>
      </c>
      <c r="B74" s="584" t="s">
        <v>3555</v>
      </c>
      <c r="C74" s="589" t="s">
        <v>3440</v>
      </c>
      <c r="D74" s="554" t="s">
        <v>3517</v>
      </c>
      <c r="E74" s="557" t="s">
        <v>3518</v>
      </c>
      <c r="F74" s="557" t="s">
        <v>3556</v>
      </c>
      <c r="G74" s="557" t="s">
        <v>3557</v>
      </c>
      <c r="H74" s="574">
        <v>43747</v>
      </c>
      <c r="I74" s="577" t="s">
        <v>3558</v>
      </c>
      <c r="J74" s="577" t="s">
        <v>3466</v>
      </c>
      <c r="K74" s="577" t="s">
        <v>3559</v>
      </c>
      <c r="L74" s="580">
        <v>43756</v>
      </c>
      <c r="M74" s="570">
        <v>44012</v>
      </c>
      <c r="N74" s="573"/>
      <c r="O74" s="573" t="s">
        <v>154</v>
      </c>
      <c r="P74" s="650" t="s">
        <v>3448</v>
      </c>
      <c r="Q74" s="651" t="s">
        <v>3448</v>
      </c>
      <c r="R74" s="652" t="s">
        <v>3448</v>
      </c>
      <c r="S74" s="653" t="s">
        <v>3448</v>
      </c>
      <c r="T74" s="488" t="s">
        <v>3449</v>
      </c>
      <c r="U74" s="510" t="s">
        <v>3502</v>
      </c>
      <c r="V74" s="488"/>
      <c r="W74" s="488" t="s">
        <v>3449</v>
      </c>
      <c r="X74" s="510" t="s">
        <v>3502</v>
      </c>
      <c r="Y74" s="482"/>
      <c r="Z74" s="482"/>
      <c r="AA74" s="426"/>
      <c r="AB74" s="629"/>
      <c r="AC74" s="629"/>
      <c r="AD74" s="629"/>
      <c r="AE74" s="629"/>
      <c r="AF74" s="654"/>
      <c r="AG74" s="654"/>
      <c r="AH74" s="654"/>
      <c r="AI74" s="654"/>
      <c r="AJ74" s="654"/>
      <c r="AK74" s="654"/>
      <c r="AL74" s="654"/>
      <c r="AM74" s="654"/>
      <c r="AN74" s="654"/>
      <c r="AO74" s="654"/>
      <c r="AP74" s="654"/>
      <c r="AQ74" s="654"/>
      <c r="AR74" s="655"/>
    </row>
    <row r="75" spans="1:44" s="408" customFormat="1" ht="22.5" customHeight="1" x14ac:dyDescent="0.25">
      <c r="A75" s="582"/>
      <c r="B75" s="585" t="s">
        <v>3555</v>
      </c>
      <c r="C75" s="590" t="s">
        <v>3440</v>
      </c>
      <c r="D75" s="555" t="s">
        <v>3517</v>
      </c>
      <c r="E75" s="558" t="s">
        <v>3518</v>
      </c>
      <c r="F75" s="558" t="s">
        <v>3556</v>
      </c>
      <c r="G75" s="558" t="s">
        <v>3557</v>
      </c>
      <c r="H75" s="575">
        <v>43747</v>
      </c>
      <c r="I75" s="578" t="s">
        <v>3558</v>
      </c>
      <c r="J75" s="578" t="s">
        <v>3466</v>
      </c>
      <c r="K75" s="578" t="s">
        <v>3559</v>
      </c>
      <c r="L75" s="594">
        <v>43756</v>
      </c>
      <c r="M75" s="587">
        <v>44012</v>
      </c>
      <c r="N75" s="571"/>
      <c r="O75" s="571" t="s">
        <v>154</v>
      </c>
      <c r="P75" s="400"/>
      <c r="Q75" s="401"/>
      <c r="R75" s="402"/>
      <c r="S75" s="403" t="s">
        <v>3448</v>
      </c>
      <c r="T75" s="442" t="s">
        <v>3502</v>
      </c>
      <c r="U75" s="443" t="s">
        <v>3502</v>
      </c>
      <c r="V75" s="441"/>
      <c r="W75" s="442" t="s">
        <v>3502</v>
      </c>
      <c r="X75" s="443" t="s">
        <v>3502</v>
      </c>
      <c r="Y75" s="443"/>
      <c r="Z75" s="443"/>
      <c r="AA75" s="383" t="s">
        <v>3523</v>
      </c>
      <c r="AB75" s="629"/>
      <c r="AC75" s="629"/>
      <c r="AD75" s="629"/>
      <c r="AE75" s="629"/>
      <c r="AF75" s="406"/>
      <c r="AG75" s="406"/>
      <c r="AH75" s="406"/>
      <c r="AI75" s="406"/>
      <c r="AJ75" s="406"/>
      <c r="AK75" s="406"/>
      <c r="AL75" s="406"/>
      <c r="AM75" s="406"/>
      <c r="AN75" s="406"/>
      <c r="AO75" s="406"/>
      <c r="AP75" s="406"/>
      <c r="AQ75" s="406"/>
      <c r="AR75" s="407"/>
    </row>
    <row r="76" spans="1:44" s="408" customFormat="1" ht="22.5" customHeight="1" x14ac:dyDescent="0.25">
      <c r="A76" s="582"/>
      <c r="B76" s="585" t="s">
        <v>3555</v>
      </c>
      <c r="C76" s="590" t="s">
        <v>3440</v>
      </c>
      <c r="D76" s="555" t="s">
        <v>3517</v>
      </c>
      <c r="E76" s="558" t="s">
        <v>3518</v>
      </c>
      <c r="F76" s="558" t="s">
        <v>3556</v>
      </c>
      <c r="G76" s="558" t="s">
        <v>3557</v>
      </c>
      <c r="H76" s="575">
        <v>43747</v>
      </c>
      <c r="I76" s="578" t="s">
        <v>3558</v>
      </c>
      <c r="J76" s="578" t="s">
        <v>3466</v>
      </c>
      <c r="K76" s="578" t="s">
        <v>3559</v>
      </c>
      <c r="L76" s="594">
        <v>43756</v>
      </c>
      <c r="M76" s="587">
        <v>44012</v>
      </c>
      <c r="N76" s="571"/>
      <c r="O76" s="571" t="s">
        <v>154</v>
      </c>
      <c r="P76" s="400"/>
      <c r="Q76" s="401"/>
      <c r="R76" s="402" t="s">
        <v>3448</v>
      </c>
      <c r="S76" s="409"/>
      <c r="T76" s="411">
        <v>44012</v>
      </c>
      <c r="U76" s="634" t="s">
        <v>3560</v>
      </c>
      <c r="V76" s="410" t="s">
        <v>3561</v>
      </c>
      <c r="W76" s="411">
        <v>44020</v>
      </c>
      <c r="X76" s="634" t="s">
        <v>3562</v>
      </c>
      <c r="Y76" s="449" t="s">
        <v>923</v>
      </c>
      <c r="Z76" s="449"/>
      <c r="AA76" s="444"/>
      <c r="AB76" s="629"/>
      <c r="AC76" s="629"/>
      <c r="AD76" s="629"/>
      <c r="AE76" s="629"/>
      <c r="AF76" s="406"/>
      <c r="AG76" s="406"/>
      <c r="AH76" s="406"/>
      <c r="AI76" s="406"/>
      <c r="AJ76" s="406"/>
      <c r="AK76" s="406"/>
      <c r="AL76" s="406"/>
      <c r="AM76" s="406"/>
      <c r="AN76" s="406"/>
      <c r="AO76" s="406"/>
      <c r="AP76" s="406"/>
      <c r="AQ76" s="406"/>
      <c r="AR76" s="407"/>
    </row>
    <row r="77" spans="1:44" s="408" customFormat="1" ht="22.5" customHeight="1" x14ac:dyDescent="0.25">
      <c r="A77" s="582"/>
      <c r="B77" s="585" t="s">
        <v>3555</v>
      </c>
      <c r="C77" s="590" t="s">
        <v>3440</v>
      </c>
      <c r="D77" s="555" t="s">
        <v>3517</v>
      </c>
      <c r="E77" s="558" t="s">
        <v>3518</v>
      </c>
      <c r="F77" s="558" t="s">
        <v>3556</v>
      </c>
      <c r="G77" s="558" t="s">
        <v>3557</v>
      </c>
      <c r="H77" s="575">
        <v>43747</v>
      </c>
      <c r="I77" s="578" t="s">
        <v>3558</v>
      </c>
      <c r="J77" s="578" t="s">
        <v>3466</v>
      </c>
      <c r="K77" s="578" t="s">
        <v>3559</v>
      </c>
      <c r="L77" s="594">
        <v>43756</v>
      </c>
      <c r="M77" s="587">
        <v>44012</v>
      </c>
      <c r="N77" s="571"/>
      <c r="O77" s="571" t="s">
        <v>154</v>
      </c>
      <c r="P77" s="400"/>
      <c r="Q77" s="401" t="s">
        <v>3448</v>
      </c>
      <c r="R77" s="413"/>
      <c r="S77" s="413"/>
      <c r="T77" s="420">
        <v>44104</v>
      </c>
      <c r="U77" s="641" t="s">
        <v>3688</v>
      </c>
      <c r="V77" s="421" t="s">
        <v>3689</v>
      </c>
      <c r="W77" s="445">
        <v>44132</v>
      </c>
      <c r="X77" s="447" t="s">
        <v>3727</v>
      </c>
      <c r="Y77" s="447" t="s">
        <v>3685</v>
      </c>
      <c r="Z77" s="619">
        <v>0.3</v>
      </c>
      <c r="AA77" s="446"/>
      <c r="AB77" s="629"/>
      <c r="AC77" s="629"/>
      <c r="AD77" s="629"/>
      <c r="AE77" s="629"/>
      <c r="AF77" s="406"/>
      <c r="AG77" s="406"/>
      <c r="AH77" s="406"/>
      <c r="AI77" s="406"/>
      <c r="AJ77" s="406"/>
      <c r="AK77" s="406"/>
      <c r="AL77" s="406"/>
      <c r="AM77" s="406"/>
      <c r="AN77" s="406"/>
      <c r="AO77" s="406"/>
      <c r="AP77" s="406"/>
      <c r="AQ77" s="406"/>
      <c r="AR77" s="407"/>
    </row>
    <row r="78" spans="1:44" s="649" customFormat="1" ht="57.75" customHeight="1" thickBot="1" x14ac:dyDescent="0.3">
      <c r="A78" s="583"/>
      <c r="B78" s="586" t="s">
        <v>3555</v>
      </c>
      <c r="C78" s="591" t="s">
        <v>3440</v>
      </c>
      <c r="D78" s="556" t="s">
        <v>3517</v>
      </c>
      <c r="E78" s="559" t="s">
        <v>3518</v>
      </c>
      <c r="F78" s="559" t="s">
        <v>3556</v>
      </c>
      <c r="G78" s="559" t="s">
        <v>3557</v>
      </c>
      <c r="H78" s="576">
        <v>43747</v>
      </c>
      <c r="I78" s="579" t="s">
        <v>3558</v>
      </c>
      <c r="J78" s="579" t="s">
        <v>3466</v>
      </c>
      <c r="K78" s="579" t="s">
        <v>3559</v>
      </c>
      <c r="L78" s="595">
        <v>43756</v>
      </c>
      <c r="M78" s="588">
        <v>44012</v>
      </c>
      <c r="N78" s="572"/>
      <c r="O78" s="572" t="s">
        <v>154</v>
      </c>
      <c r="P78" s="646" t="s">
        <v>3448</v>
      </c>
      <c r="Q78" s="438"/>
      <c r="R78" s="438"/>
      <c r="S78" s="438"/>
      <c r="T78" s="427">
        <v>44195</v>
      </c>
      <c r="U78" s="620" t="s">
        <v>3703</v>
      </c>
      <c r="V78" s="620" t="s">
        <v>3704</v>
      </c>
      <c r="W78" s="621">
        <v>44215</v>
      </c>
      <c r="X78" s="638" t="s">
        <v>3707</v>
      </c>
      <c r="Y78" s="626" t="s">
        <v>923</v>
      </c>
      <c r="Z78" s="627">
        <v>0.5</v>
      </c>
      <c r="AA78" s="448"/>
      <c r="AB78" s="629"/>
      <c r="AC78" s="629"/>
      <c r="AD78" s="629"/>
      <c r="AE78" s="629"/>
      <c r="AF78" s="647"/>
      <c r="AG78" s="647"/>
      <c r="AH78" s="647"/>
      <c r="AI78" s="647"/>
      <c r="AJ78" s="647"/>
      <c r="AK78" s="647"/>
      <c r="AL78" s="647"/>
      <c r="AM78" s="647"/>
      <c r="AN78" s="647"/>
      <c r="AO78" s="647"/>
      <c r="AP78" s="647"/>
      <c r="AQ78" s="647"/>
      <c r="AR78" s="648"/>
    </row>
    <row r="79" spans="1:44" s="474" customFormat="1" ht="22.5" customHeight="1" x14ac:dyDescent="0.25">
      <c r="A79" s="581">
        <f t="shared" ref="A79" si="13">A74+1</f>
        <v>16</v>
      </c>
      <c r="B79" s="584" t="s">
        <v>3563</v>
      </c>
      <c r="C79" s="551" t="s">
        <v>3440</v>
      </c>
      <c r="D79" s="554" t="s">
        <v>3564</v>
      </c>
      <c r="E79" s="557" t="s">
        <v>3565</v>
      </c>
      <c r="F79" s="557" t="s">
        <v>3566</v>
      </c>
      <c r="G79" s="557" t="s">
        <v>3567</v>
      </c>
      <c r="H79" s="574">
        <v>43910</v>
      </c>
      <c r="I79" s="577" t="s">
        <v>3568</v>
      </c>
      <c r="J79" s="577" t="s">
        <v>3446</v>
      </c>
      <c r="K79" s="577" t="s">
        <v>3569</v>
      </c>
      <c r="L79" s="580">
        <v>43983</v>
      </c>
      <c r="M79" s="570">
        <v>44104</v>
      </c>
      <c r="N79" s="573" t="s">
        <v>3570</v>
      </c>
      <c r="O79" s="573" t="s">
        <v>3571</v>
      </c>
      <c r="P79" s="650" t="s">
        <v>3448</v>
      </c>
      <c r="Q79" s="651" t="s">
        <v>3448</v>
      </c>
      <c r="R79" s="652" t="s">
        <v>3448</v>
      </c>
      <c r="S79" s="653" t="s">
        <v>3448</v>
      </c>
      <c r="T79" s="488" t="s">
        <v>3449</v>
      </c>
      <c r="U79" s="510" t="s">
        <v>3502</v>
      </c>
      <c r="V79" s="488"/>
      <c r="W79" s="488" t="s">
        <v>3449</v>
      </c>
      <c r="X79" s="510" t="s">
        <v>3502</v>
      </c>
      <c r="Y79" s="482"/>
      <c r="Z79" s="482"/>
      <c r="AA79" s="426"/>
      <c r="AB79" s="629"/>
      <c r="AC79" s="629"/>
      <c r="AD79" s="629"/>
      <c r="AE79" s="629"/>
      <c r="AF79" s="654"/>
      <c r="AG79" s="654"/>
      <c r="AH79" s="654"/>
      <c r="AI79" s="654"/>
      <c r="AJ79" s="654"/>
      <c r="AK79" s="654"/>
      <c r="AL79" s="654"/>
      <c r="AM79" s="654"/>
      <c r="AN79" s="654"/>
      <c r="AO79" s="654"/>
      <c r="AP79" s="654"/>
      <c r="AQ79" s="654"/>
      <c r="AR79" s="655"/>
    </row>
    <row r="80" spans="1:44" s="408" customFormat="1" ht="22.5" customHeight="1" x14ac:dyDescent="0.25">
      <c r="A80" s="582"/>
      <c r="B80" s="585" t="s">
        <v>3563</v>
      </c>
      <c r="C80" s="552" t="s">
        <v>3440</v>
      </c>
      <c r="D80" s="555" t="s">
        <v>3564</v>
      </c>
      <c r="E80" s="558" t="s">
        <v>3565</v>
      </c>
      <c r="F80" s="558" t="s">
        <v>3566</v>
      </c>
      <c r="G80" s="558" t="s">
        <v>3567</v>
      </c>
      <c r="H80" s="575">
        <v>43910</v>
      </c>
      <c r="I80" s="578" t="s">
        <v>3568</v>
      </c>
      <c r="J80" s="578" t="s">
        <v>3446</v>
      </c>
      <c r="K80" s="578" t="s">
        <v>3569</v>
      </c>
      <c r="L80" s="594">
        <v>43983</v>
      </c>
      <c r="M80" s="571">
        <v>44104</v>
      </c>
      <c r="N80" s="571" t="s">
        <v>3570</v>
      </c>
      <c r="O80" s="571" t="s">
        <v>3571</v>
      </c>
      <c r="P80" s="400"/>
      <c r="Q80" s="401"/>
      <c r="R80" s="402"/>
      <c r="S80" s="403" t="s">
        <v>3448</v>
      </c>
      <c r="T80" s="440" t="s">
        <v>3502</v>
      </c>
      <c r="U80" s="432" t="s">
        <v>3502</v>
      </c>
      <c r="V80" s="431"/>
      <c r="W80" s="440" t="s">
        <v>3502</v>
      </c>
      <c r="X80" s="432" t="s">
        <v>3502</v>
      </c>
      <c r="Y80" s="432"/>
      <c r="Z80" s="432"/>
      <c r="AA80" s="419" t="s">
        <v>3523</v>
      </c>
      <c r="AB80" s="629"/>
      <c r="AC80" s="629"/>
      <c r="AD80" s="629"/>
      <c r="AE80" s="629"/>
      <c r="AF80" s="406"/>
      <c r="AG80" s="406"/>
      <c r="AH80" s="406"/>
      <c r="AI80" s="406"/>
      <c r="AJ80" s="406"/>
      <c r="AK80" s="406"/>
      <c r="AL80" s="406"/>
      <c r="AM80" s="406"/>
      <c r="AN80" s="406"/>
      <c r="AO80" s="406"/>
      <c r="AP80" s="406"/>
      <c r="AQ80" s="406"/>
      <c r="AR80" s="407"/>
    </row>
    <row r="81" spans="1:44" s="408" customFormat="1" ht="22.5" customHeight="1" x14ac:dyDescent="0.25">
      <c r="A81" s="582"/>
      <c r="B81" s="585" t="s">
        <v>3563</v>
      </c>
      <c r="C81" s="552" t="s">
        <v>3440</v>
      </c>
      <c r="D81" s="555" t="s">
        <v>3564</v>
      </c>
      <c r="E81" s="558" t="s">
        <v>3565</v>
      </c>
      <c r="F81" s="558" t="s">
        <v>3566</v>
      </c>
      <c r="G81" s="558" t="s">
        <v>3567</v>
      </c>
      <c r="H81" s="575">
        <v>43910</v>
      </c>
      <c r="I81" s="578" t="s">
        <v>3568</v>
      </c>
      <c r="J81" s="578" t="s">
        <v>3446</v>
      </c>
      <c r="K81" s="578" t="s">
        <v>3569</v>
      </c>
      <c r="L81" s="594">
        <v>43983</v>
      </c>
      <c r="M81" s="571">
        <v>44104</v>
      </c>
      <c r="N81" s="571" t="s">
        <v>3570</v>
      </c>
      <c r="O81" s="571" t="s">
        <v>3571</v>
      </c>
      <c r="P81" s="400"/>
      <c r="Q81" s="401"/>
      <c r="R81" s="402" t="s">
        <v>3448</v>
      </c>
      <c r="S81" s="409"/>
      <c r="T81" s="411">
        <v>44020</v>
      </c>
      <c r="U81" s="451" t="s">
        <v>3572</v>
      </c>
      <c r="V81" s="412" t="s">
        <v>3573</v>
      </c>
      <c r="W81" s="411">
        <v>44028</v>
      </c>
      <c r="X81" s="451" t="s">
        <v>3574</v>
      </c>
      <c r="Y81" s="424" t="s">
        <v>924</v>
      </c>
      <c r="Z81" s="434"/>
      <c r="AA81" s="433"/>
      <c r="AB81" s="629"/>
      <c r="AC81" s="629"/>
      <c r="AD81" s="629"/>
      <c r="AE81" s="629"/>
      <c r="AF81" s="406"/>
      <c r="AG81" s="406"/>
      <c r="AH81" s="406"/>
      <c r="AI81" s="406"/>
      <c r="AJ81" s="406"/>
      <c r="AK81" s="406"/>
      <c r="AL81" s="406"/>
      <c r="AM81" s="406"/>
      <c r="AN81" s="406"/>
      <c r="AO81" s="406"/>
      <c r="AP81" s="406"/>
      <c r="AQ81" s="406"/>
      <c r="AR81" s="407"/>
    </row>
    <row r="82" spans="1:44" s="408" customFormat="1" ht="22.5" customHeight="1" x14ac:dyDescent="0.25">
      <c r="A82" s="582"/>
      <c r="B82" s="585" t="s">
        <v>3563</v>
      </c>
      <c r="C82" s="552" t="s">
        <v>3440</v>
      </c>
      <c r="D82" s="555" t="s">
        <v>3564</v>
      </c>
      <c r="E82" s="558" t="s">
        <v>3565</v>
      </c>
      <c r="F82" s="558" t="s">
        <v>3566</v>
      </c>
      <c r="G82" s="558" t="s">
        <v>3567</v>
      </c>
      <c r="H82" s="575">
        <v>43910</v>
      </c>
      <c r="I82" s="578" t="s">
        <v>3568</v>
      </c>
      <c r="J82" s="578" t="s">
        <v>3446</v>
      </c>
      <c r="K82" s="578" t="s">
        <v>3569</v>
      </c>
      <c r="L82" s="594">
        <v>43983</v>
      </c>
      <c r="M82" s="571">
        <v>44104</v>
      </c>
      <c r="N82" s="571" t="s">
        <v>3570</v>
      </c>
      <c r="O82" s="571" t="s">
        <v>3571</v>
      </c>
      <c r="P82" s="400"/>
      <c r="Q82" s="401" t="s">
        <v>3448</v>
      </c>
      <c r="R82" s="413"/>
      <c r="S82" s="413"/>
      <c r="T82" s="450"/>
      <c r="U82" s="437"/>
      <c r="V82" s="436"/>
      <c r="W82" s="450"/>
      <c r="X82" s="437"/>
      <c r="Y82" s="437"/>
      <c r="Z82" s="437"/>
      <c r="AA82" s="436"/>
      <c r="AB82" s="629"/>
      <c r="AC82" s="629"/>
      <c r="AD82" s="629"/>
      <c r="AE82" s="629"/>
      <c r="AF82" s="406"/>
      <c r="AG82" s="406"/>
      <c r="AH82" s="406"/>
      <c r="AI82" s="406"/>
      <c r="AJ82" s="406"/>
      <c r="AK82" s="406"/>
      <c r="AL82" s="406"/>
      <c r="AM82" s="406"/>
      <c r="AN82" s="406"/>
      <c r="AO82" s="406"/>
      <c r="AP82" s="406"/>
      <c r="AQ82" s="406"/>
      <c r="AR82" s="407"/>
    </row>
    <row r="83" spans="1:44" s="649" customFormat="1" ht="99.75" customHeight="1" thickBot="1" x14ac:dyDescent="0.3">
      <c r="A83" s="583"/>
      <c r="B83" s="586" t="s">
        <v>3563</v>
      </c>
      <c r="C83" s="553" t="s">
        <v>3440</v>
      </c>
      <c r="D83" s="556" t="s">
        <v>3564</v>
      </c>
      <c r="E83" s="559" t="s">
        <v>3565</v>
      </c>
      <c r="F83" s="559" t="s">
        <v>3566</v>
      </c>
      <c r="G83" s="559" t="s">
        <v>3567</v>
      </c>
      <c r="H83" s="576">
        <v>43910</v>
      </c>
      <c r="I83" s="579" t="s">
        <v>3568</v>
      </c>
      <c r="J83" s="579" t="s">
        <v>3446</v>
      </c>
      <c r="K83" s="579" t="s">
        <v>3569</v>
      </c>
      <c r="L83" s="595">
        <v>43983</v>
      </c>
      <c r="M83" s="588">
        <v>44104</v>
      </c>
      <c r="N83" s="572" t="s">
        <v>3570</v>
      </c>
      <c r="O83" s="572" t="s">
        <v>3571</v>
      </c>
      <c r="P83" s="646" t="s">
        <v>3448</v>
      </c>
      <c r="Q83" s="438"/>
      <c r="R83" s="438"/>
      <c r="S83" s="438"/>
      <c r="T83" s="625"/>
      <c r="U83" s="644" t="s">
        <v>3778</v>
      </c>
      <c r="V83" s="628" t="s">
        <v>3779</v>
      </c>
      <c r="W83" s="621">
        <v>43850</v>
      </c>
      <c r="X83" s="620" t="s">
        <v>3789</v>
      </c>
      <c r="Y83" s="622" t="s">
        <v>922</v>
      </c>
      <c r="Z83" s="624">
        <v>1</v>
      </c>
      <c r="AA83" s="439"/>
      <c r="AB83" s="629"/>
      <c r="AC83" s="629"/>
      <c r="AD83" s="629"/>
      <c r="AE83" s="629"/>
      <c r="AF83" s="647"/>
      <c r="AG83" s="647"/>
      <c r="AH83" s="647"/>
      <c r="AI83" s="647"/>
      <c r="AJ83" s="647"/>
      <c r="AK83" s="647"/>
      <c r="AL83" s="647"/>
      <c r="AM83" s="647"/>
      <c r="AN83" s="647"/>
      <c r="AO83" s="647"/>
      <c r="AP83" s="647"/>
      <c r="AQ83" s="647"/>
      <c r="AR83" s="648"/>
    </row>
    <row r="84" spans="1:44" s="474" customFormat="1" ht="22.5" customHeight="1" x14ac:dyDescent="0.25">
      <c r="A84" s="581">
        <f t="shared" ref="A84" si="14">A79+1</f>
        <v>17</v>
      </c>
      <c r="B84" s="584" t="s">
        <v>3575</v>
      </c>
      <c r="C84" s="551" t="s">
        <v>3440</v>
      </c>
      <c r="D84" s="554" t="s">
        <v>3564</v>
      </c>
      <c r="E84" s="557" t="s">
        <v>3565</v>
      </c>
      <c r="F84" s="557" t="s">
        <v>3566</v>
      </c>
      <c r="G84" s="557" t="s">
        <v>3576</v>
      </c>
      <c r="H84" s="574">
        <v>43910</v>
      </c>
      <c r="I84" s="577" t="s">
        <v>3568</v>
      </c>
      <c r="J84" s="577" t="s">
        <v>3466</v>
      </c>
      <c r="K84" s="577" t="s">
        <v>3577</v>
      </c>
      <c r="L84" s="580">
        <v>43983</v>
      </c>
      <c r="M84" s="570">
        <v>44165</v>
      </c>
      <c r="N84" s="573" t="s">
        <v>3578</v>
      </c>
      <c r="O84" s="573" t="s">
        <v>3571</v>
      </c>
      <c r="P84" s="650" t="s">
        <v>3448</v>
      </c>
      <c r="Q84" s="651" t="s">
        <v>3448</v>
      </c>
      <c r="R84" s="652" t="s">
        <v>3448</v>
      </c>
      <c r="S84" s="653" t="s">
        <v>3448</v>
      </c>
      <c r="T84" s="488" t="s">
        <v>3449</v>
      </c>
      <c r="U84" s="510" t="s">
        <v>3502</v>
      </c>
      <c r="V84" s="488"/>
      <c r="W84" s="488" t="s">
        <v>3449</v>
      </c>
      <c r="X84" s="510" t="s">
        <v>3502</v>
      </c>
      <c r="Y84" s="482"/>
      <c r="Z84" s="482"/>
      <c r="AA84" s="426"/>
      <c r="AB84" s="629"/>
      <c r="AC84" s="629"/>
      <c r="AD84" s="629"/>
      <c r="AE84" s="629"/>
      <c r="AF84" s="654"/>
      <c r="AG84" s="654"/>
      <c r="AH84" s="654"/>
      <c r="AI84" s="654"/>
      <c r="AJ84" s="654"/>
      <c r="AK84" s="654"/>
      <c r="AL84" s="654"/>
      <c r="AM84" s="654"/>
      <c r="AN84" s="654"/>
      <c r="AO84" s="654"/>
      <c r="AP84" s="654"/>
      <c r="AQ84" s="654"/>
      <c r="AR84" s="655"/>
    </row>
    <row r="85" spans="1:44" s="408" customFormat="1" ht="22.5" customHeight="1" x14ac:dyDescent="0.25">
      <c r="A85" s="582"/>
      <c r="B85" s="585" t="s">
        <v>3575</v>
      </c>
      <c r="C85" s="552" t="s">
        <v>3440</v>
      </c>
      <c r="D85" s="555" t="s">
        <v>3564</v>
      </c>
      <c r="E85" s="558" t="s">
        <v>3565</v>
      </c>
      <c r="F85" s="558" t="s">
        <v>3566</v>
      </c>
      <c r="G85" s="558" t="s">
        <v>3576</v>
      </c>
      <c r="H85" s="575">
        <v>43910</v>
      </c>
      <c r="I85" s="578" t="s">
        <v>3568</v>
      </c>
      <c r="J85" s="578" t="s">
        <v>3466</v>
      </c>
      <c r="K85" s="578" t="s">
        <v>3577</v>
      </c>
      <c r="L85" s="594">
        <v>43983</v>
      </c>
      <c r="M85" s="571">
        <v>44165</v>
      </c>
      <c r="N85" s="571" t="s">
        <v>3578</v>
      </c>
      <c r="O85" s="571" t="s">
        <v>3571</v>
      </c>
      <c r="P85" s="400"/>
      <c r="Q85" s="401"/>
      <c r="R85" s="402"/>
      <c r="S85" s="403" t="s">
        <v>3448</v>
      </c>
      <c r="T85" s="440" t="s">
        <v>3502</v>
      </c>
      <c r="U85" s="432" t="s">
        <v>3502</v>
      </c>
      <c r="V85" s="431"/>
      <c r="W85" s="440" t="s">
        <v>3502</v>
      </c>
      <c r="X85" s="432" t="s">
        <v>3502</v>
      </c>
      <c r="Y85" s="432"/>
      <c r="Z85" s="432"/>
      <c r="AA85" s="419" t="s">
        <v>3523</v>
      </c>
      <c r="AB85" s="629"/>
      <c r="AC85" s="629"/>
      <c r="AD85" s="629"/>
      <c r="AE85" s="629"/>
      <c r="AF85" s="406"/>
      <c r="AG85" s="406"/>
      <c r="AH85" s="406"/>
      <c r="AI85" s="406"/>
      <c r="AJ85" s="406"/>
      <c r="AK85" s="406"/>
      <c r="AL85" s="406"/>
      <c r="AM85" s="406"/>
      <c r="AN85" s="406"/>
      <c r="AO85" s="406"/>
      <c r="AP85" s="406"/>
      <c r="AQ85" s="406"/>
      <c r="AR85" s="407"/>
    </row>
    <row r="86" spans="1:44" s="408" customFormat="1" ht="22.5" customHeight="1" x14ac:dyDescent="0.25">
      <c r="A86" s="582"/>
      <c r="B86" s="585" t="s">
        <v>3575</v>
      </c>
      <c r="C86" s="552" t="s">
        <v>3440</v>
      </c>
      <c r="D86" s="555" t="s">
        <v>3564</v>
      </c>
      <c r="E86" s="558" t="s">
        <v>3565</v>
      </c>
      <c r="F86" s="558" t="s">
        <v>3566</v>
      </c>
      <c r="G86" s="558" t="s">
        <v>3576</v>
      </c>
      <c r="H86" s="575">
        <v>43910</v>
      </c>
      <c r="I86" s="578" t="s">
        <v>3568</v>
      </c>
      <c r="J86" s="578" t="s">
        <v>3466</v>
      </c>
      <c r="K86" s="578" t="s">
        <v>3577</v>
      </c>
      <c r="L86" s="594">
        <v>43983</v>
      </c>
      <c r="M86" s="571">
        <v>44165</v>
      </c>
      <c r="N86" s="571" t="s">
        <v>3578</v>
      </c>
      <c r="O86" s="571" t="s">
        <v>3571</v>
      </c>
      <c r="P86" s="400"/>
      <c r="Q86" s="401"/>
      <c r="R86" s="402" t="s">
        <v>3448</v>
      </c>
      <c r="S86" s="409"/>
      <c r="T86" s="411">
        <v>44020</v>
      </c>
      <c r="U86" s="451" t="s">
        <v>3572</v>
      </c>
      <c r="V86" s="412" t="s">
        <v>3573</v>
      </c>
      <c r="W86" s="411">
        <v>44028</v>
      </c>
      <c r="X86" s="451" t="s">
        <v>3574</v>
      </c>
      <c r="Y86" s="424" t="s">
        <v>924</v>
      </c>
      <c r="Z86" s="434"/>
      <c r="AA86" s="433"/>
      <c r="AB86" s="629"/>
      <c r="AC86" s="629"/>
      <c r="AD86" s="629"/>
      <c r="AE86" s="629"/>
      <c r="AF86" s="406"/>
      <c r="AG86" s="406"/>
      <c r="AH86" s="406"/>
      <c r="AI86" s="406"/>
      <c r="AJ86" s="406"/>
      <c r="AK86" s="406"/>
      <c r="AL86" s="406"/>
      <c r="AM86" s="406"/>
      <c r="AN86" s="406"/>
      <c r="AO86" s="406"/>
      <c r="AP86" s="406"/>
      <c r="AQ86" s="406"/>
      <c r="AR86" s="407"/>
    </row>
    <row r="87" spans="1:44" s="408" customFormat="1" ht="22.5" customHeight="1" x14ac:dyDescent="0.25">
      <c r="A87" s="582"/>
      <c r="B87" s="585" t="s">
        <v>3575</v>
      </c>
      <c r="C87" s="552" t="s">
        <v>3440</v>
      </c>
      <c r="D87" s="555" t="s">
        <v>3564</v>
      </c>
      <c r="E87" s="558" t="s">
        <v>3565</v>
      </c>
      <c r="F87" s="558" t="s">
        <v>3566</v>
      </c>
      <c r="G87" s="558" t="s">
        <v>3576</v>
      </c>
      <c r="H87" s="575">
        <v>43910</v>
      </c>
      <c r="I87" s="578" t="s">
        <v>3568</v>
      </c>
      <c r="J87" s="578" t="s">
        <v>3466</v>
      </c>
      <c r="K87" s="578" t="s">
        <v>3577</v>
      </c>
      <c r="L87" s="594">
        <v>43983</v>
      </c>
      <c r="M87" s="571">
        <v>44165</v>
      </c>
      <c r="N87" s="571" t="s">
        <v>3578</v>
      </c>
      <c r="O87" s="571" t="s">
        <v>3571</v>
      </c>
      <c r="P87" s="400"/>
      <c r="Q87" s="401" t="s">
        <v>3448</v>
      </c>
      <c r="R87" s="413"/>
      <c r="S87" s="413"/>
      <c r="T87" s="450"/>
      <c r="U87" s="437"/>
      <c r="V87" s="436"/>
      <c r="W87" s="450"/>
      <c r="X87" s="437"/>
      <c r="Y87" s="437"/>
      <c r="Z87" s="437"/>
      <c r="AA87" s="436"/>
      <c r="AB87" s="629"/>
      <c r="AC87" s="629"/>
      <c r="AD87" s="629"/>
      <c r="AE87" s="629"/>
      <c r="AF87" s="406"/>
      <c r="AG87" s="406"/>
      <c r="AH87" s="406"/>
      <c r="AI87" s="406"/>
      <c r="AJ87" s="406"/>
      <c r="AK87" s="406"/>
      <c r="AL87" s="406"/>
      <c r="AM87" s="406"/>
      <c r="AN87" s="406"/>
      <c r="AO87" s="406"/>
      <c r="AP87" s="406"/>
      <c r="AQ87" s="406"/>
      <c r="AR87" s="407"/>
    </row>
    <row r="88" spans="1:44" s="649" customFormat="1" ht="150.75" customHeight="1" thickBot="1" x14ac:dyDescent="0.3">
      <c r="A88" s="583"/>
      <c r="B88" s="586" t="s">
        <v>3575</v>
      </c>
      <c r="C88" s="553" t="s">
        <v>3440</v>
      </c>
      <c r="D88" s="556" t="s">
        <v>3564</v>
      </c>
      <c r="E88" s="559" t="s">
        <v>3565</v>
      </c>
      <c r="F88" s="559" t="s">
        <v>3566</v>
      </c>
      <c r="G88" s="559" t="s">
        <v>3576</v>
      </c>
      <c r="H88" s="576">
        <v>43910</v>
      </c>
      <c r="I88" s="579" t="s">
        <v>3568</v>
      </c>
      <c r="J88" s="579" t="s">
        <v>3466</v>
      </c>
      <c r="K88" s="579" t="s">
        <v>3577</v>
      </c>
      <c r="L88" s="595">
        <v>43983</v>
      </c>
      <c r="M88" s="588">
        <v>44165</v>
      </c>
      <c r="N88" s="572" t="s">
        <v>3578</v>
      </c>
      <c r="O88" s="572" t="s">
        <v>3571</v>
      </c>
      <c r="P88" s="646" t="s">
        <v>3448</v>
      </c>
      <c r="Q88" s="438"/>
      <c r="R88" s="438"/>
      <c r="S88" s="438"/>
      <c r="T88" s="625"/>
      <c r="U88" s="644" t="s">
        <v>3778</v>
      </c>
      <c r="V88" s="628" t="s">
        <v>3779</v>
      </c>
      <c r="W88" s="621">
        <v>43850</v>
      </c>
      <c r="X88" s="620" t="s">
        <v>3790</v>
      </c>
      <c r="Y88" s="622" t="s">
        <v>923</v>
      </c>
      <c r="Z88" s="624">
        <v>0</v>
      </c>
      <c r="AA88" s="439"/>
      <c r="AB88" s="629"/>
      <c r="AC88" s="629"/>
      <c r="AD88" s="629"/>
      <c r="AE88" s="629"/>
      <c r="AF88" s="647"/>
      <c r="AG88" s="647"/>
      <c r="AH88" s="647"/>
      <c r="AI88" s="647"/>
      <c r="AJ88" s="647"/>
      <c r="AK88" s="647"/>
      <c r="AL88" s="647"/>
      <c r="AM88" s="647"/>
      <c r="AN88" s="647"/>
      <c r="AO88" s="647"/>
      <c r="AP88" s="647"/>
      <c r="AQ88" s="647"/>
      <c r="AR88" s="648"/>
    </row>
    <row r="89" spans="1:44" s="474" customFormat="1" ht="22.5" customHeight="1" x14ac:dyDescent="0.25">
      <c r="A89" s="581">
        <f t="shared" ref="A89" si="15">A84+1</f>
        <v>18</v>
      </c>
      <c r="B89" s="584" t="s">
        <v>3579</v>
      </c>
      <c r="C89" s="551" t="s">
        <v>3440</v>
      </c>
      <c r="D89" s="554" t="s">
        <v>3564</v>
      </c>
      <c r="E89" s="557" t="s">
        <v>3565</v>
      </c>
      <c r="F89" s="557" t="s">
        <v>3566</v>
      </c>
      <c r="G89" s="557" t="s">
        <v>3567</v>
      </c>
      <c r="H89" s="574">
        <v>43910</v>
      </c>
      <c r="I89" s="577" t="s">
        <v>3568</v>
      </c>
      <c r="J89" s="577" t="s">
        <v>3466</v>
      </c>
      <c r="K89" s="577" t="s">
        <v>3580</v>
      </c>
      <c r="L89" s="580">
        <v>44075</v>
      </c>
      <c r="M89" s="570">
        <v>44165</v>
      </c>
      <c r="N89" s="573" t="s">
        <v>3581</v>
      </c>
      <c r="O89" s="573" t="s">
        <v>3571</v>
      </c>
      <c r="P89" s="650" t="s">
        <v>3448</v>
      </c>
      <c r="Q89" s="651" t="s">
        <v>3448</v>
      </c>
      <c r="R89" s="652" t="s">
        <v>3448</v>
      </c>
      <c r="S89" s="653" t="s">
        <v>3448</v>
      </c>
      <c r="T89" s="488" t="s">
        <v>3449</v>
      </c>
      <c r="U89" s="510" t="s">
        <v>3502</v>
      </c>
      <c r="V89" s="488"/>
      <c r="W89" s="488" t="s">
        <v>3449</v>
      </c>
      <c r="X89" s="510" t="s">
        <v>3502</v>
      </c>
      <c r="Y89" s="482"/>
      <c r="Z89" s="482"/>
      <c r="AA89" s="426"/>
      <c r="AB89" s="629"/>
      <c r="AC89" s="629"/>
      <c r="AD89" s="629"/>
      <c r="AE89" s="629"/>
      <c r="AF89" s="654"/>
      <c r="AG89" s="654"/>
      <c r="AH89" s="654"/>
      <c r="AI89" s="654"/>
      <c r="AJ89" s="654"/>
      <c r="AK89" s="654"/>
      <c r="AL89" s="654"/>
      <c r="AM89" s="654"/>
      <c r="AN89" s="654"/>
      <c r="AO89" s="654"/>
      <c r="AP89" s="654"/>
      <c r="AQ89" s="654"/>
      <c r="AR89" s="655"/>
    </row>
    <row r="90" spans="1:44" s="408" customFormat="1" ht="22.5" customHeight="1" x14ac:dyDescent="0.25">
      <c r="A90" s="582"/>
      <c r="B90" s="585" t="s">
        <v>3579</v>
      </c>
      <c r="C90" s="552" t="s">
        <v>3440</v>
      </c>
      <c r="D90" s="555" t="s">
        <v>3564</v>
      </c>
      <c r="E90" s="558" t="s">
        <v>3565</v>
      </c>
      <c r="F90" s="558" t="s">
        <v>3566</v>
      </c>
      <c r="G90" s="558" t="s">
        <v>3567</v>
      </c>
      <c r="H90" s="575">
        <v>43910</v>
      </c>
      <c r="I90" s="578" t="s">
        <v>3568</v>
      </c>
      <c r="J90" s="578" t="s">
        <v>3466</v>
      </c>
      <c r="K90" s="578" t="s">
        <v>3580</v>
      </c>
      <c r="L90" s="594">
        <v>44075</v>
      </c>
      <c r="M90" s="571">
        <v>44165</v>
      </c>
      <c r="N90" s="571" t="s">
        <v>3581</v>
      </c>
      <c r="O90" s="571" t="s">
        <v>3571</v>
      </c>
      <c r="P90" s="400"/>
      <c r="Q90" s="401"/>
      <c r="R90" s="402"/>
      <c r="S90" s="403" t="s">
        <v>3448</v>
      </c>
      <c r="T90" s="440" t="s">
        <v>3502</v>
      </c>
      <c r="U90" s="432" t="s">
        <v>3502</v>
      </c>
      <c r="V90" s="431"/>
      <c r="W90" s="440" t="s">
        <v>3502</v>
      </c>
      <c r="X90" s="432" t="s">
        <v>3502</v>
      </c>
      <c r="Y90" s="432"/>
      <c r="Z90" s="432"/>
      <c r="AA90" s="419" t="s">
        <v>3523</v>
      </c>
      <c r="AB90" s="629"/>
      <c r="AC90" s="629"/>
      <c r="AD90" s="629"/>
      <c r="AE90" s="629"/>
      <c r="AF90" s="406"/>
      <c r="AG90" s="406"/>
      <c r="AH90" s="406"/>
      <c r="AI90" s="406"/>
      <c r="AJ90" s="406"/>
      <c r="AK90" s="406"/>
      <c r="AL90" s="406"/>
      <c r="AM90" s="406"/>
      <c r="AN90" s="406"/>
      <c r="AO90" s="406"/>
      <c r="AP90" s="406"/>
      <c r="AQ90" s="406"/>
      <c r="AR90" s="407"/>
    </row>
    <row r="91" spans="1:44" s="408" customFormat="1" ht="22.5" customHeight="1" x14ac:dyDescent="0.25">
      <c r="A91" s="582"/>
      <c r="B91" s="585" t="s">
        <v>3579</v>
      </c>
      <c r="C91" s="552" t="s">
        <v>3440</v>
      </c>
      <c r="D91" s="555" t="s">
        <v>3564</v>
      </c>
      <c r="E91" s="558" t="s">
        <v>3565</v>
      </c>
      <c r="F91" s="558" t="s">
        <v>3566</v>
      </c>
      <c r="G91" s="558" t="s">
        <v>3567</v>
      </c>
      <c r="H91" s="575">
        <v>43910</v>
      </c>
      <c r="I91" s="578" t="s">
        <v>3568</v>
      </c>
      <c r="J91" s="578" t="s">
        <v>3466</v>
      </c>
      <c r="K91" s="578" t="s">
        <v>3580</v>
      </c>
      <c r="L91" s="594">
        <v>44075</v>
      </c>
      <c r="M91" s="571">
        <v>44165</v>
      </c>
      <c r="N91" s="571" t="s">
        <v>3581</v>
      </c>
      <c r="O91" s="571" t="s">
        <v>3571</v>
      </c>
      <c r="P91" s="400"/>
      <c r="Q91" s="401"/>
      <c r="R91" s="402" t="s">
        <v>3448</v>
      </c>
      <c r="S91" s="409"/>
      <c r="T91" s="411">
        <v>44020</v>
      </c>
      <c r="U91" s="451" t="s">
        <v>3572</v>
      </c>
      <c r="V91" s="412" t="s">
        <v>3573</v>
      </c>
      <c r="W91" s="411">
        <v>44028</v>
      </c>
      <c r="X91" s="451" t="s">
        <v>3582</v>
      </c>
      <c r="Y91" s="424" t="s">
        <v>924</v>
      </c>
      <c r="Z91" s="434"/>
      <c r="AA91" s="433"/>
      <c r="AB91" s="629"/>
      <c r="AC91" s="629"/>
      <c r="AD91" s="629"/>
      <c r="AE91" s="629"/>
      <c r="AF91" s="406"/>
      <c r="AG91" s="406"/>
      <c r="AH91" s="406"/>
      <c r="AI91" s="406"/>
      <c r="AJ91" s="406"/>
      <c r="AK91" s="406"/>
      <c r="AL91" s="406"/>
      <c r="AM91" s="406"/>
      <c r="AN91" s="406"/>
      <c r="AO91" s="406"/>
      <c r="AP91" s="406"/>
      <c r="AQ91" s="406"/>
      <c r="AR91" s="407"/>
    </row>
    <row r="92" spans="1:44" s="408" customFormat="1" ht="22.5" customHeight="1" x14ac:dyDescent="0.25">
      <c r="A92" s="582"/>
      <c r="B92" s="585" t="s">
        <v>3579</v>
      </c>
      <c r="C92" s="552" t="s">
        <v>3440</v>
      </c>
      <c r="D92" s="555" t="s">
        <v>3564</v>
      </c>
      <c r="E92" s="558" t="s">
        <v>3565</v>
      </c>
      <c r="F92" s="558" t="s">
        <v>3566</v>
      </c>
      <c r="G92" s="558" t="s">
        <v>3567</v>
      </c>
      <c r="H92" s="575">
        <v>43910</v>
      </c>
      <c r="I92" s="578" t="s">
        <v>3568</v>
      </c>
      <c r="J92" s="578" t="s">
        <v>3466</v>
      </c>
      <c r="K92" s="578" t="s">
        <v>3580</v>
      </c>
      <c r="L92" s="594">
        <v>44075</v>
      </c>
      <c r="M92" s="571">
        <v>44165</v>
      </c>
      <c r="N92" s="571" t="s">
        <v>3581</v>
      </c>
      <c r="O92" s="571" t="s">
        <v>3571</v>
      </c>
      <c r="P92" s="400"/>
      <c r="Q92" s="401" t="s">
        <v>3448</v>
      </c>
      <c r="R92" s="413"/>
      <c r="S92" s="413"/>
      <c r="T92" s="450"/>
      <c r="U92" s="437"/>
      <c r="V92" s="436"/>
      <c r="W92" s="450"/>
      <c r="X92" s="437"/>
      <c r="Y92" s="437"/>
      <c r="Z92" s="437"/>
      <c r="AA92" s="436"/>
      <c r="AB92" s="629"/>
      <c r="AC92" s="629"/>
      <c r="AD92" s="629"/>
      <c r="AE92" s="629"/>
      <c r="AF92" s="406"/>
      <c r="AG92" s="406"/>
      <c r="AH92" s="406"/>
      <c r="AI92" s="406"/>
      <c r="AJ92" s="406"/>
      <c r="AK92" s="406"/>
      <c r="AL92" s="406"/>
      <c r="AM92" s="406"/>
      <c r="AN92" s="406"/>
      <c r="AO92" s="406"/>
      <c r="AP92" s="406"/>
      <c r="AQ92" s="406"/>
      <c r="AR92" s="407"/>
    </row>
    <row r="93" spans="1:44" s="649" customFormat="1" ht="124.5" customHeight="1" thickBot="1" x14ac:dyDescent="0.3">
      <c r="A93" s="583"/>
      <c r="B93" s="586" t="s">
        <v>3579</v>
      </c>
      <c r="C93" s="553" t="s">
        <v>3440</v>
      </c>
      <c r="D93" s="556" t="s">
        <v>3564</v>
      </c>
      <c r="E93" s="559" t="s">
        <v>3565</v>
      </c>
      <c r="F93" s="559" t="s">
        <v>3566</v>
      </c>
      <c r="G93" s="559" t="s">
        <v>3567</v>
      </c>
      <c r="H93" s="576">
        <v>43910</v>
      </c>
      <c r="I93" s="579" t="s">
        <v>3568</v>
      </c>
      <c r="J93" s="579" t="s">
        <v>3466</v>
      </c>
      <c r="K93" s="579" t="s">
        <v>3580</v>
      </c>
      <c r="L93" s="595">
        <v>44075</v>
      </c>
      <c r="M93" s="588">
        <v>44165</v>
      </c>
      <c r="N93" s="572" t="s">
        <v>3581</v>
      </c>
      <c r="O93" s="572" t="s">
        <v>3571</v>
      </c>
      <c r="P93" s="646" t="s">
        <v>3448</v>
      </c>
      <c r="Q93" s="438"/>
      <c r="R93" s="438"/>
      <c r="S93" s="438"/>
      <c r="T93" s="625"/>
      <c r="U93" s="644" t="s">
        <v>3780</v>
      </c>
      <c r="V93" s="628" t="s">
        <v>3781</v>
      </c>
      <c r="W93" s="621">
        <v>43850</v>
      </c>
      <c r="X93" s="620" t="s">
        <v>3791</v>
      </c>
      <c r="Y93" s="622" t="s">
        <v>923</v>
      </c>
      <c r="Z93" s="624">
        <v>0</v>
      </c>
      <c r="AA93" s="439"/>
      <c r="AB93" s="629"/>
      <c r="AC93" s="629"/>
      <c r="AD93" s="629"/>
      <c r="AE93" s="629"/>
      <c r="AF93" s="647"/>
      <c r="AG93" s="647"/>
      <c r="AH93" s="647"/>
      <c r="AI93" s="647"/>
      <c r="AJ93" s="647"/>
      <c r="AK93" s="647"/>
      <c r="AL93" s="647"/>
      <c r="AM93" s="647"/>
      <c r="AN93" s="647"/>
      <c r="AO93" s="647"/>
      <c r="AP93" s="647"/>
      <c r="AQ93" s="647"/>
      <c r="AR93" s="648"/>
    </row>
    <row r="94" spans="1:44" s="474" customFormat="1" ht="22.5" customHeight="1" x14ac:dyDescent="0.25">
      <c r="A94" s="581">
        <f t="shared" ref="A94" si="16">A89+1</f>
        <v>19</v>
      </c>
      <c r="B94" s="584" t="s">
        <v>3583</v>
      </c>
      <c r="C94" s="551" t="s">
        <v>3440</v>
      </c>
      <c r="D94" s="554" t="s">
        <v>3564</v>
      </c>
      <c r="E94" s="557" t="s">
        <v>3565</v>
      </c>
      <c r="F94" s="557" t="s">
        <v>3566</v>
      </c>
      <c r="G94" s="557" t="s">
        <v>3584</v>
      </c>
      <c r="H94" s="574">
        <v>43910</v>
      </c>
      <c r="I94" s="577" t="s">
        <v>3568</v>
      </c>
      <c r="J94" s="577" t="s">
        <v>3446</v>
      </c>
      <c r="K94" s="577" t="s">
        <v>3585</v>
      </c>
      <c r="L94" s="580">
        <v>43983</v>
      </c>
      <c r="M94" s="570">
        <v>44195</v>
      </c>
      <c r="N94" s="573" t="s">
        <v>3581</v>
      </c>
      <c r="O94" s="573" t="s">
        <v>3571</v>
      </c>
      <c r="P94" s="650" t="s">
        <v>3448</v>
      </c>
      <c r="Q94" s="651" t="s">
        <v>3448</v>
      </c>
      <c r="R94" s="652" t="s">
        <v>3448</v>
      </c>
      <c r="S94" s="653" t="s">
        <v>3448</v>
      </c>
      <c r="T94" s="488" t="s">
        <v>3449</v>
      </c>
      <c r="U94" s="510" t="s">
        <v>3502</v>
      </c>
      <c r="V94" s="488"/>
      <c r="W94" s="488" t="s">
        <v>3449</v>
      </c>
      <c r="X94" s="510" t="s">
        <v>3502</v>
      </c>
      <c r="Y94" s="482"/>
      <c r="Z94" s="482"/>
      <c r="AA94" s="426"/>
      <c r="AB94" s="629"/>
      <c r="AC94" s="629"/>
      <c r="AD94" s="629"/>
      <c r="AE94" s="629"/>
      <c r="AF94" s="654"/>
      <c r="AG94" s="654"/>
      <c r="AH94" s="654"/>
      <c r="AI94" s="654"/>
      <c r="AJ94" s="654"/>
      <c r="AK94" s="654"/>
      <c r="AL94" s="654"/>
      <c r="AM94" s="654"/>
      <c r="AN94" s="654"/>
      <c r="AO94" s="654"/>
      <c r="AP94" s="654"/>
      <c r="AQ94" s="654"/>
      <c r="AR94" s="655"/>
    </row>
    <row r="95" spans="1:44" s="408" customFormat="1" ht="22.5" customHeight="1" x14ac:dyDescent="0.25">
      <c r="A95" s="582"/>
      <c r="B95" s="585" t="s">
        <v>3583</v>
      </c>
      <c r="C95" s="552" t="s">
        <v>3440</v>
      </c>
      <c r="D95" s="555" t="s">
        <v>3564</v>
      </c>
      <c r="E95" s="558" t="s">
        <v>3565</v>
      </c>
      <c r="F95" s="558" t="s">
        <v>3566</v>
      </c>
      <c r="G95" s="558" t="s">
        <v>3584</v>
      </c>
      <c r="H95" s="575">
        <v>43910</v>
      </c>
      <c r="I95" s="578" t="s">
        <v>3568</v>
      </c>
      <c r="J95" s="578" t="s">
        <v>3446</v>
      </c>
      <c r="K95" s="578" t="s">
        <v>3585</v>
      </c>
      <c r="L95" s="594">
        <v>43983</v>
      </c>
      <c r="M95" s="571">
        <v>44195</v>
      </c>
      <c r="N95" s="571" t="s">
        <v>3581</v>
      </c>
      <c r="O95" s="571" t="s">
        <v>3571</v>
      </c>
      <c r="P95" s="400"/>
      <c r="Q95" s="401"/>
      <c r="R95" s="402"/>
      <c r="S95" s="403" t="s">
        <v>3448</v>
      </c>
      <c r="T95" s="440" t="s">
        <v>3502</v>
      </c>
      <c r="U95" s="432" t="s">
        <v>3502</v>
      </c>
      <c r="V95" s="431"/>
      <c r="W95" s="440" t="s">
        <v>3502</v>
      </c>
      <c r="X95" s="432" t="s">
        <v>3502</v>
      </c>
      <c r="Y95" s="432"/>
      <c r="Z95" s="432"/>
      <c r="AA95" s="419" t="s">
        <v>3523</v>
      </c>
      <c r="AB95" s="629"/>
      <c r="AC95" s="629"/>
      <c r="AD95" s="629"/>
      <c r="AE95" s="629"/>
      <c r="AF95" s="406"/>
      <c r="AG95" s="406"/>
      <c r="AH95" s="406"/>
      <c r="AI95" s="406"/>
      <c r="AJ95" s="406"/>
      <c r="AK95" s="406"/>
      <c r="AL95" s="406"/>
      <c r="AM95" s="406"/>
      <c r="AN95" s="406"/>
      <c r="AO95" s="406"/>
      <c r="AP95" s="406"/>
      <c r="AQ95" s="406"/>
      <c r="AR95" s="407"/>
    </row>
    <row r="96" spans="1:44" s="408" customFormat="1" ht="22.5" customHeight="1" x14ac:dyDescent="0.25">
      <c r="A96" s="582"/>
      <c r="B96" s="585" t="s">
        <v>3583</v>
      </c>
      <c r="C96" s="552" t="s">
        <v>3440</v>
      </c>
      <c r="D96" s="555" t="s">
        <v>3564</v>
      </c>
      <c r="E96" s="558" t="s">
        <v>3565</v>
      </c>
      <c r="F96" s="558" t="s">
        <v>3566</v>
      </c>
      <c r="G96" s="558" t="s">
        <v>3584</v>
      </c>
      <c r="H96" s="575">
        <v>43910</v>
      </c>
      <c r="I96" s="578" t="s">
        <v>3568</v>
      </c>
      <c r="J96" s="578" t="s">
        <v>3446</v>
      </c>
      <c r="K96" s="578" t="s">
        <v>3585</v>
      </c>
      <c r="L96" s="594">
        <v>43983</v>
      </c>
      <c r="M96" s="571">
        <v>44195</v>
      </c>
      <c r="N96" s="571" t="s">
        <v>3581</v>
      </c>
      <c r="O96" s="571" t="s">
        <v>3571</v>
      </c>
      <c r="P96" s="400"/>
      <c r="Q96" s="401"/>
      <c r="R96" s="402" t="s">
        <v>3448</v>
      </c>
      <c r="S96" s="409"/>
      <c r="T96" s="411">
        <v>44020</v>
      </c>
      <c r="U96" s="451" t="s">
        <v>3572</v>
      </c>
      <c r="V96" s="412" t="s">
        <v>3573</v>
      </c>
      <c r="W96" s="411">
        <v>44028</v>
      </c>
      <c r="X96" s="451" t="s">
        <v>3574</v>
      </c>
      <c r="Y96" s="424" t="s">
        <v>924</v>
      </c>
      <c r="Z96" s="434"/>
      <c r="AA96" s="433"/>
      <c r="AB96" s="629"/>
      <c r="AC96" s="629"/>
      <c r="AD96" s="629"/>
      <c r="AE96" s="629"/>
      <c r="AF96" s="406"/>
      <c r="AG96" s="406"/>
      <c r="AH96" s="406"/>
      <c r="AI96" s="406"/>
      <c r="AJ96" s="406"/>
      <c r="AK96" s="406"/>
      <c r="AL96" s="406"/>
      <c r="AM96" s="406"/>
      <c r="AN96" s="406"/>
      <c r="AO96" s="406"/>
      <c r="AP96" s="406"/>
      <c r="AQ96" s="406"/>
      <c r="AR96" s="407"/>
    </row>
    <row r="97" spans="1:44" s="408" customFormat="1" ht="22.5" customHeight="1" x14ac:dyDescent="0.25">
      <c r="A97" s="582"/>
      <c r="B97" s="585" t="s">
        <v>3583</v>
      </c>
      <c r="C97" s="552" t="s">
        <v>3440</v>
      </c>
      <c r="D97" s="555" t="s">
        <v>3564</v>
      </c>
      <c r="E97" s="558" t="s">
        <v>3565</v>
      </c>
      <c r="F97" s="558" t="s">
        <v>3566</v>
      </c>
      <c r="G97" s="558" t="s">
        <v>3584</v>
      </c>
      <c r="H97" s="575">
        <v>43910</v>
      </c>
      <c r="I97" s="578" t="s">
        <v>3568</v>
      </c>
      <c r="J97" s="578" t="s">
        <v>3446</v>
      </c>
      <c r="K97" s="578" t="s">
        <v>3585</v>
      </c>
      <c r="L97" s="594">
        <v>43983</v>
      </c>
      <c r="M97" s="571">
        <v>44195</v>
      </c>
      <c r="N97" s="571" t="s">
        <v>3581</v>
      </c>
      <c r="O97" s="571" t="s">
        <v>3571</v>
      </c>
      <c r="P97" s="400"/>
      <c r="Q97" s="401" t="s">
        <v>3448</v>
      </c>
      <c r="R97" s="413"/>
      <c r="S97" s="413"/>
      <c r="T97" s="450"/>
      <c r="U97" s="437"/>
      <c r="V97" s="436"/>
      <c r="W97" s="450"/>
      <c r="X97" s="437"/>
      <c r="Y97" s="437"/>
      <c r="Z97" s="437"/>
      <c r="AA97" s="436"/>
      <c r="AB97" s="629"/>
      <c r="AC97" s="629"/>
      <c r="AD97" s="629"/>
      <c r="AE97" s="629"/>
      <c r="AF97" s="406"/>
      <c r="AG97" s="406"/>
      <c r="AH97" s="406"/>
      <c r="AI97" s="406"/>
      <c r="AJ97" s="406"/>
      <c r="AK97" s="406"/>
      <c r="AL97" s="406"/>
      <c r="AM97" s="406"/>
      <c r="AN97" s="406"/>
      <c r="AO97" s="406"/>
      <c r="AP97" s="406"/>
      <c r="AQ97" s="406"/>
      <c r="AR97" s="407"/>
    </row>
    <row r="98" spans="1:44" s="649" customFormat="1" ht="102" customHeight="1" thickBot="1" x14ac:dyDescent="0.3">
      <c r="A98" s="583"/>
      <c r="B98" s="586" t="s">
        <v>3583</v>
      </c>
      <c r="C98" s="553" t="s">
        <v>3440</v>
      </c>
      <c r="D98" s="556" t="s">
        <v>3564</v>
      </c>
      <c r="E98" s="559" t="s">
        <v>3565</v>
      </c>
      <c r="F98" s="559" t="s">
        <v>3566</v>
      </c>
      <c r="G98" s="559" t="s">
        <v>3584</v>
      </c>
      <c r="H98" s="576">
        <v>43910</v>
      </c>
      <c r="I98" s="579" t="s">
        <v>3568</v>
      </c>
      <c r="J98" s="579" t="s">
        <v>3446</v>
      </c>
      <c r="K98" s="579" t="s">
        <v>3585</v>
      </c>
      <c r="L98" s="595">
        <v>43983</v>
      </c>
      <c r="M98" s="588">
        <v>44195</v>
      </c>
      <c r="N98" s="572" t="s">
        <v>3581</v>
      </c>
      <c r="O98" s="572" t="s">
        <v>3571</v>
      </c>
      <c r="P98" s="646" t="s">
        <v>3448</v>
      </c>
      <c r="Q98" s="438"/>
      <c r="R98" s="438"/>
      <c r="S98" s="438"/>
      <c r="T98" s="625"/>
      <c r="U98" s="644" t="s">
        <v>3961</v>
      </c>
      <c r="V98" s="628" t="s">
        <v>3782</v>
      </c>
      <c r="W98" s="621">
        <v>43850</v>
      </c>
      <c r="X98" s="620" t="s">
        <v>3787</v>
      </c>
      <c r="Y98" s="622" t="s">
        <v>922</v>
      </c>
      <c r="Z98" s="624">
        <v>1</v>
      </c>
      <c r="AA98" s="439"/>
      <c r="AB98" s="629"/>
      <c r="AC98" s="629"/>
      <c r="AD98" s="629"/>
      <c r="AE98" s="629"/>
      <c r="AF98" s="647"/>
      <c r="AG98" s="647"/>
      <c r="AH98" s="647"/>
      <c r="AI98" s="647"/>
      <c r="AJ98" s="647"/>
      <c r="AK98" s="647"/>
      <c r="AL98" s="647"/>
      <c r="AM98" s="647"/>
      <c r="AN98" s="647"/>
      <c r="AO98" s="647"/>
      <c r="AP98" s="647"/>
      <c r="AQ98" s="647"/>
      <c r="AR98" s="648"/>
    </row>
    <row r="99" spans="1:44" s="474" customFormat="1" ht="22.5" customHeight="1" x14ac:dyDescent="0.25">
      <c r="A99" s="581">
        <f t="shared" ref="A99" si="17">A94+1</f>
        <v>20</v>
      </c>
      <c r="B99" s="584" t="s">
        <v>3586</v>
      </c>
      <c r="C99" s="551" t="s">
        <v>3440</v>
      </c>
      <c r="D99" s="554" t="s">
        <v>3564</v>
      </c>
      <c r="E99" s="557" t="s">
        <v>3565</v>
      </c>
      <c r="F99" s="557" t="s">
        <v>3587</v>
      </c>
      <c r="G99" s="557" t="s">
        <v>3588</v>
      </c>
      <c r="H99" s="574">
        <v>43910</v>
      </c>
      <c r="I99" s="577" t="s">
        <v>3589</v>
      </c>
      <c r="J99" s="577" t="s">
        <v>3466</v>
      </c>
      <c r="K99" s="577" t="s">
        <v>3590</v>
      </c>
      <c r="L99" s="580">
        <v>43983</v>
      </c>
      <c r="M99" s="570">
        <v>44104</v>
      </c>
      <c r="N99" s="573" t="s">
        <v>3591</v>
      </c>
      <c r="O99" s="573" t="s">
        <v>3571</v>
      </c>
      <c r="P99" s="650" t="s">
        <v>3448</v>
      </c>
      <c r="Q99" s="651" t="s">
        <v>3448</v>
      </c>
      <c r="R99" s="652" t="s">
        <v>3448</v>
      </c>
      <c r="S99" s="653" t="s">
        <v>3448</v>
      </c>
      <c r="T99" s="488" t="s">
        <v>3449</v>
      </c>
      <c r="U99" s="510" t="s">
        <v>3502</v>
      </c>
      <c r="V99" s="488"/>
      <c r="W99" s="488" t="s">
        <v>3449</v>
      </c>
      <c r="X99" s="510" t="s">
        <v>3502</v>
      </c>
      <c r="Y99" s="482"/>
      <c r="Z99" s="482"/>
      <c r="AA99" s="426"/>
      <c r="AB99" s="629"/>
      <c r="AC99" s="629"/>
      <c r="AD99" s="629"/>
      <c r="AE99" s="629"/>
      <c r="AF99" s="654"/>
      <c r="AG99" s="654"/>
      <c r="AH99" s="654"/>
      <c r="AI99" s="654"/>
      <c r="AJ99" s="654"/>
      <c r="AK99" s="654"/>
      <c r="AL99" s="654"/>
      <c r="AM99" s="654"/>
      <c r="AN99" s="654"/>
      <c r="AO99" s="654"/>
      <c r="AP99" s="654"/>
      <c r="AQ99" s="654"/>
      <c r="AR99" s="655"/>
    </row>
    <row r="100" spans="1:44" s="408" customFormat="1" ht="22.5" customHeight="1" x14ac:dyDescent="0.25">
      <c r="A100" s="582"/>
      <c r="B100" s="585" t="s">
        <v>3586</v>
      </c>
      <c r="C100" s="552" t="s">
        <v>3440</v>
      </c>
      <c r="D100" s="555" t="s">
        <v>3564</v>
      </c>
      <c r="E100" s="558" t="s">
        <v>3565</v>
      </c>
      <c r="F100" s="558" t="s">
        <v>3587</v>
      </c>
      <c r="G100" s="558" t="s">
        <v>3588</v>
      </c>
      <c r="H100" s="575">
        <v>43910</v>
      </c>
      <c r="I100" s="578" t="s">
        <v>3589</v>
      </c>
      <c r="J100" s="578" t="s">
        <v>3466</v>
      </c>
      <c r="K100" s="578" t="s">
        <v>3590</v>
      </c>
      <c r="L100" s="594">
        <v>43983</v>
      </c>
      <c r="M100" s="571">
        <v>44104</v>
      </c>
      <c r="N100" s="571" t="s">
        <v>3591</v>
      </c>
      <c r="O100" s="571" t="s">
        <v>3571</v>
      </c>
      <c r="P100" s="400"/>
      <c r="Q100" s="401"/>
      <c r="R100" s="402"/>
      <c r="S100" s="403" t="s">
        <v>3448</v>
      </c>
      <c r="T100" s="440" t="s">
        <v>3502</v>
      </c>
      <c r="U100" s="432" t="s">
        <v>3502</v>
      </c>
      <c r="V100" s="431"/>
      <c r="W100" s="440" t="s">
        <v>3502</v>
      </c>
      <c r="X100" s="432" t="s">
        <v>3502</v>
      </c>
      <c r="Y100" s="432"/>
      <c r="Z100" s="432"/>
      <c r="AA100" s="419" t="s">
        <v>3523</v>
      </c>
      <c r="AB100" s="629"/>
      <c r="AC100" s="629"/>
      <c r="AD100" s="629"/>
      <c r="AE100" s="629"/>
      <c r="AF100" s="406"/>
      <c r="AG100" s="406"/>
      <c r="AH100" s="406"/>
      <c r="AI100" s="406"/>
      <c r="AJ100" s="406"/>
      <c r="AK100" s="406"/>
      <c r="AL100" s="406"/>
      <c r="AM100" s="406"/>
      <c r="AN100" s="406"/>
      <c r="AO100" s="406"/>
      <c r="AP100" s="406"/>
      <c r="AQ100" s="406"/>
      <c r="AR100" s="407"/>
    </row>
    <row r="101" spans="1:44" s="408" customFormat="1" ht="22.5" customHeight="1" x14ac:dyDescent="0.25">
      <c r="A101" s="582"/>
      <c r="B101" s="585" t="s">
        <v>3586</v>
      </c>
      <c r="C101" s="552" t="s">
        <v>3440</v>
      </c>
      <c r="D101" s="555" t="s">
        <v>3564</v>
      </c>
      <c r="E101" s="558" t="s">
        <v>3565</v>
      </c>
      <c r="F101" s="558" t="s">
        <v>3587</v>
      </c>
      <c r="G101" s="558" t="s">
        <v>3588</v>
      </c>
      <c r="H101" s="575">
        <v>43910</v>
      </c>
      <c r="I101" s="578" t="s">
        <v>3589</v>
      </c>
      <c r="J101" s="578" t="s">
        <v>3466</v>
      </c>
      <c r="K101" s="578" t="s">
        <v>3590</v>
      </c>
      <c r="L101" s="594">
        <v>43983</v>
      </c>
      <c r="M101" s="571">
        <v>44104</v>
      </c>
      <c r="N101" s="571" t="s">
        <v>3591</v>
      </c>
      <c r="O101" s="571" t="s">
        <v>3571</v>
      </c>
      <c r="P101" s="400"/>
      <c r="Q101" s="401"/>
      <c r="R101" s="402" t="s">
        <v>3448</v>
      </c>
      <c r="S101" s="409"/>
      <c r="T101" s="411">
        <v>44020</v>
      </c>
      <c r="U101" s="451" t="s">
        <v>3572</v>
      </c>
      <c r="V101" s="412" t="s">
        <v>3573</v>
      </c>
      <c r="W101" s="411">
        <v>44028</v>
      </c>
      <c r="X101" s="451" t="s">
        <v>3574</v>
      </c>
      <c r="Y101" s="424" t="s">
        <v>924</v>
      </c>
      <c r="Z101" s="434"/>
      <c r="AA101" s="433"/>
      <c r="AB101" s="629"/>
      <c r="AC101" s="629"/>
      <c r="AD101" s="629"/>
      <c r="AE101" s="629"/>
      <c r="AF101" s="406"/>
      <c r="AG101" s="406"/>
      <c r="AH101" s="406"/>
      <c r="AI101" s="406"/>
      <c r="AJ101" s="406"/>
      <c r="AK101" s="406"/>
      <c r="AL101" s="406"/>
      <c r="AM101" s="406"/>
      <c r="AN101" s="406"/>
      <c r="AO101" s="406"/>
      <c r="AP101" s="406"/>
      <c r="AQ101" s="406"/>
      <c r="AR101" s="407"/>
    </row>
    <row r="102" spans="1:44" s="408" customFormat="1" ht="22.5" customHeight="1" x14ac:dyDescent="0.25">
      <c r="A102" s="582"/>
      <c r="B102" s="585" t="s">
        <v>3586</v>
      </c>
      <c r="C102" s="552" t="s">
        <v>3440</v>
      </c>
      <c r="D102" s="555" t="s">
        <v>3564</v>
      </c>
      <c r="E102" s="558" t="s">
        <v>3565</v>
      </c>
      <c r="F102" s="558" t="s">
        <v>3587</v>
      </c>
      <c r="G102" s="558" t="s">
        <v>3588</v>
      </c>
      <c r="H102" s="575">
        <v>43910</v>
      </c>
      <c r="I102" s="578" t="s">
        <v>3589</v>
      </c>
      <c r="J102" s="578" t="s">
        <v>3466</v>
      </c>
      <c r="K102" s="578" t="s">
        <v>3590</v>
      </c>
      <c r="L102" s="594">
        <v>43983</v>
      </c>
      <c r="M102" s="571">
        <v>44104</v>
      </c>
      <c r="N102" s="571" t="s">
        <v>3591</v>
      </c>
      <c r="O102" s="571" t="s">
        <v>3571</v>
      </c>
      <c r="P102" s="400"/>
      <c r="Q102" s="401" t="s">
        <v>3448</v>
      </c>
      <c r="R102" s="413"/>
      <c r="S102" s="413"/>
      <c r="T102" s="450"/>
      <c r="U102" s="437"/>
      <c r="V102" s="436"/>
      <c r="W102" s="450"/>
      <c r="X102" s="437"/>
      <c r="Y102" s="437"/>
      <c r="Z102" s="437"/>
      <c r="AA102" s="436"/>
      <c r="AB102" s="629"/>
      <c r="AC102" s="629"/>
      <c r="AD102" s="629"/>
      <c r="AE102" s="629"/>
      <c r="AF102" s="406"/>
      <c r="AG102" s="406"/>
      <c r="AH102" s="406"/>
      <c r="AI102" s="406"/>
      <c r="AJ102" s="406"/>
      <c r="AK102" s="406"/>
      <c r="AL102" s="406"/>
      <c r="AM102" s="406"/>
      <c r="AN102" s="406"/>
      <c r="AO102" s="406"/>
      <c r="AP102" s="406"/>
      <c r="AQ102" s="406"/>
      <c r="AR102" s="407"/>
    </row>
    <row r="103" spans="1:44" s="649" customFormat="1" ht="123.75" customHeight="1" thickBot="1" x14ac:dyDescent="0.3">
      <c r="A103" s="583"/>
      <c r="B103" s="586" t="s">
        <v>3586</v>
      </c>
      <c r="C103" s="553" t="s">
        <v>3440</v>
      </c>
      <c r="D103" s="556" t="s">
        <v>3564</v>
      </c>
      <c r="E103" s="559" t="s">
        <v>3565</v>
      </c>
      <c r="F103" s="559" t="s">
        <v>3587</v>
      </c>
      <c r="G103" s="559" t="s">
        <v>3588</v>
      </c>
      <c r="H103" s="576">
        <v>43910</v>
      </c>
      <c r="I103" s="579" t="s">
        <v>3589</v>
      </c>
      <c r="J103" s="579" t="s">
        <v>3466</v>
      </c>
      <c r="K103" s="579" t="s">
        <v>3590</v>
      </c>
      <c r="L103" s="595">
        <v>43983</v>
      </c>
      <c r="M103" s="588">
        <v>44104</v>
      </c>
      <c r="N103" s="572" t="s">
        <v>3591</v>
      </c>
      <c r="O103" s="572" t="s">
        <v>3571</v>
      </c>
      <c r="P103" s="646" t="s">
        <v>3448</v>
      </c>
      <c r="Q103" s="438"/>
      <c r="R103" s="438"/>
      <c r="S103" s="438"/>
      <c r="T103" s="625"/>
      <c r="U103" s="644" t="s">
        <v>3783</v>
      </c>
      <c r="V103" s="628" t="s">
        <v>3781</v>
      </c>
      <c r="W103" s="621">
        <v>43850</v>
      </c>
      <c r="X103" s="620" t="s">
        <v>3792</v>
      </c>
      <c r="Y103" s="622" t="s">
        <v>923</v>
      </c>
      <c r="Z103" s="624">
        <v>0</v>
      </c>
      <c r="AA103" s="439"/>
      <c r="AB103" s="629"/>
      <c r="AC103" s="629"/>
      <c r="AD103" s="629"/>
      <c r="AE103" s="629"/>
      <c r="AF103" s="647"/>
      <c r="AG103" s="647"/>
      <c r="AH103" s="647"/>
      <c r="AI103" s="647"/>
      <c r="AJ103" s="647"/>
      <c r="AK103" s="647"/>
      <c r="AL103" s="647"/>
      <c r="AM103" s="647"/>
      <c r="AN103" s="647"/>
      <c r="AO103" s="647"/>
      <c r="AP103" s="647"/>
      <c r="AQ103" s="647"/>
      <c r="AR103" s="648"/>
    </row>
    <row r="104" spans="1:44" s="474" customFormat="1" ht="22.5" customHeight="1" x14ac:dyDescent="0.25">
      <c r="A104" s="581">
        <f t="shared" ref="A104" si="18">A99+1</f>
        <v>21</v>
      </c>
      <c r="B104" s="584" t="s">
        <v>3592</v>
      </c>
      <c r="C104" s="551" t="s">
        <v>3440</v>
      </c>
      <c r="D104" s="554" t="s">
        <v>3564</v>
      </c>
      <c r="E104" s="557" t="s">
        <v>3565</v>
      </c>
      <c r="F104" s="557" t="s">
        <v>3587</v>
      </c>
      <c r="G104" s="557" t="s">
        <v>3588</v>
      </c>
      <c r="H104" s="574">
        <v>43910</v>
      </c>
      <c r="I104" s="577" t="s">
        <v>3589</v>
      </c>
      <c r="J104" s="577" t="s">
        <v>3466</v>
      </c>
      <c r="K104" s="577" t="s">
        <v>3593</v>
      </c>
      <c r="L104" s="580">
        <v>44013</v>
      </c>
      <c r="M104" s="570">
        <v>44104</v>
      </c>
      <c r="N104" s="573" t="s">
        <v>3594</v>
      </c>
      <c r="O104" s="573" t="s">
        <v>3571</v>
      </c>
      <c r="P104" s="650" t="s">
        <v>3448</v>
      </c>
      <c r="Q104" s="651" t="s">
        <v>3448</v>
      </c>
      <c r="R104" s="652" t="s">
        <v>3448</v>
      </c>
      <c r="S104" s="653" t="s">
        <v>3448</v>
      </c>
      <c r="T104" s="488" t="s">
        <v>3449</v>
      </c>
      <c r="U104" s="510" t="s">
        <v>3502</v>
      </c>
      <c r="V104" s="488"/>
      <c r="W104" s="488" t="s">
        <v>3449</v>
      </c>
      <c r="X104" s="510" t="s">
        <v>3502</v>
      </c>
      <c r="Y104" s="482"/>
      <c r="Z104" s="482"/>
      <c r="AA104" s="426"/>
      <c r="AB104" s="629"/>
      <c r="AC104" s="629"/>
      <c r="AD104" s="629"/>
      <c r="AE104" s="629"/>
      <c r="AF104" s="654"/>
      <c r="AG104" s="654"/>
      <c r="AH104" s="654"/>
      <c r="AI104" s="654"/>
      <c r="AJ104" s="654"/>
      <c r="AK104" s="654"/>
      <c r="AL104" s="654"/>
      <c r="AM104" s="654"/>
      <c r="AN104" s="654"/>
      <c r="AO104" s="654"/>
      <c r="AP104" s="654"/>
      <c r="AQ104" s="654"/>
      <c r="AR104" s="655"/>
    </row>
    <row r="105" spans="1:44" s="408" customFormat="1" ht="22.5" customHeight="1" x14ac:dyDescent="0.25">
      <c r="A105" s="582"/>
      <c r="B105" s="585" t="s">
        <v>3592</v>
      </c>
      <c r="C105" s="552" t="s">
        <v>3440</v>
      </c>
      <c r="D105" s="555" t="s">
        <v>3564</v>
      </c>
      <c r="E105" s="558" t="s">
        <v>3565</v>
      </c>
      <c r="F105" s="558" t="s">
        <v>3587</v>
      </c>
      <c r="G105" s="558" t="s">
        <v>3588</v>
      </c>
      <c r="H105" s="575">
        <v>43910</v>
      </c>
      <c r="I105" s="578" t="s">
        <v>3589</v>
      </c>
      <c r="J105" s="578" t="s">
        <v>3466</v>
      </c>
      <c r="K105" s="578" t="s">
        <v>3593</v>
      </c>
      <c r="L105" s="594">
        <v>44013</v>
      </c>
      <c r="M105" s="571">
        <v>44104</v>
      </c>
      <c r="N105" s="571" t="s">
        <v>3594</v>
      </c>
      <c r="O105" s="571" t="s">
        <v>3571</v>
      </c>
      <c r="P105" s="400"/>
      <c r="Q105" s="401"/>
      <c r="R105" s="402"/>
      <c r="S105" s="403" t="s">
        <v>3448</v>
      </c>
      <c r="T105" s="440" t="s">
        <v>3502</v>
      </c>
      <c r="U105" s="432" t="s">
        <v>3502</v>
      </c>
      <c r="V105" s="431"/>
      <c r="W105" s="440" t="s">
        <v>3502</v>
      </c>
      <c r="X105" s="432" t="s">
        <v>3502</v>
      </c>
      <c r="Y105" s="432"/>
      <c r="Z105" s="432"/>
      <c r="AA105" s="419" t="s">
        <v>3523</v>
      </c>
      <c r="AB105" s="629"/>
      <c r="AC105" s="629"/>
      <c r="AD105" s="629"/>
      <c r="AE105" s="629"/>
      <c r="AF105" s="406"/>
      <c r="AG105" s="406"/>
      <c r="AH105" s="406"/>
      <c r="AI105" s="406"/>
      <c r="AJ105" s="406"/>
      <c r="AK105" s="406"/>
      <c r="AL105" s="406"/>
      <c r="AM105" s="406"/>
      <c r="AN105" s="406"/>
      <c r="AO105" s="406"/>
      <c r="AP105" s="406"/>
      <c r="AQ105" s="406"/>
      <c r="AR105" s="407"/>
    </row>
    <row r="106" spans="1:44" s="408" customFormat="1" ht="22.5" customHeight="1" x14ac:dyDescent="0.25">
      <c r="A106" s="582"/>
      <c r="B106" s="585" t="s">
        <v>3592</v>
      </c>
      <c r="C106" s="552" t="s">
        <v>3440</v>
      </c>
      <c r="D106" s="555" t="s">
        <v>3564</v>
      </c>
      <c r="E106" s="558" t="s">
        <v>3565</v>
      </c>
      <c r="F106" s="558" t="s">
        <v>3587</v>
      </c>
      <c r="G106" s="558" t="s">
        <v>3588</v>
      </c>
      <c r="H106" s="575">
        <v>43910</v>
      </c>
      <c r="I106" s="578" t="s">
        <v>3589</v>
      </c>
      <c r="J106" s="578" t="s">
        <v>3466</v>
      </c>
      <c r="K106" s="578" t="s">
        <v>3593</v>
      </c>
      <c r="L106" s="594">
        <v>44013</v>
      </c>
      <c r="M106" s="571">
        <v>44104</v>
      </c>
      <c r="N106" s="571" t="s">
        <v>3594</v>
      </c>
      <c r="O106" s="571" t="s">
        <v>3571</v>
      </c>
      <c r="P106" s="400"/>
      <c r="Q106" s="401"/>
      <c r="R106" s="402" t="s">
        <v>3448</v>
      </c>
      <c r="S106" s="409"/>
      <c r="T106" s="411">
        <v>44020</v>
      </c>
      <c r="U106" s="451" t="s">
        <v>3572</v>
      </c>
      <c r="V106" s="412" t="s">
        <v>3573</v>
      </c>
      <c r="W106" s="411">
        <v>44028</v>
      </c>
      <c r="X106" s="451" t="s">
        <v>3595</v>
      </c>
      <c r="Y106" s="424" t="s">
        <v>924</v>
      </c>
      <c r="Z106" s="434"/>
      <c r="AA106" s="433"/>
      <c r="AB106" s="629"/>
      <c r="AC106" s="629"/>
      <c r="AD106" s="629"/>
      <c r="AE106" s="629"/>
      <c r="AF106" s="406"/>
      <c r="AG106" s="406"/>
      <c r="AH106" s="406"/>
      <c r="AI106" s="406"/>
      <c r="AJ106" s="406"/>
      <c r="AK106" s="406"/>
      <c r="AL106" s="406"/>
      <c r="AM106" s="406"/>
      <c r="AN106" s="406"/>
      <c r="AO106" s="406"/>
      <c r="AP106" s="406"/>
      <c r="AQ106" s="406"/>
      <c r="AR106" s="407"/>
    </row>
    <row r="107" spans="1:44" s="408" customFormat="1" ht="22.5" customHeight="1" x14ac:dyDescent="0.25">
      <c r="A107" s="582"/>
      <c r="B107" s="585" t="s">
        <v>3592</v>
      </c>
      <c r="C107" s="552" t="s">
        <v>3440</v>
      </c>
      <c r="D107" s="555" t="s">
        <v>3564</v>
      </c>
      <c r="E107" s="558" t="s">
        <v>3565</v>
      </c>
      <c r="F107" s="558" t="s">
        <v>3587</v>
      </c>
      <c r="G107" s="558" t="s">
        <v>3588</v>
      </c>
      <c r="H107" s="575">
        <v>43910</v>
      </c>
      <c r="I107" s="578" t="s">
        <v>3589</v>
      </c>
      <c r="J107" s="578" t="s">
        <v>3466</v>
      </c>
      <c r="K107" s="578" t="s">
        <v>3593</v>
      </c>
      <c r="L107" s="594">
        <v>44013</v>
      </c>
      <c r="M107" s="571">
        <v>44104</v>
      </c>
      <c r="N107" s="571" t="s">
        <v>3594</v>
      </c>
      <c r="O107" s="571" t="s">
        <v>3571</v>
      </c>
      <c r="P107" s="400"/>
      <c r="Q107" s="401" t="s">
        <v>3448</v>
      </c>
      <c r="R107" s="413"/>
      <c r="S107" s="413"/>
      <c r="T107" s="450"/>
      <c r="U107" s="437"/>
      <c r="V107" s="436"/>
      <c r="W107" s="450"/>
      <c r="X107" s="437"/>
      <c r="Y107" s="437"/>
      <c r="Z107" s="437"/>
      <c r="AA107" s="436"/>
      <c r="AB107" s="629"/>
      <c r="AC107" s="629"/>
      <c r="AD107" s="629"/>
      <c r="AE107" s="629"/>
      <c r="AF107" s="406"/>
      <c r="AG107" s="406"/>
      <c r="AH107" s="406"/>
      <c r="AI107" s="406"/>
      <c r="AJ107" s="406"/>
      <c r="AK107" s="406"/>
      <c r="AL107" s="406"/>
      <c r="AM107" s="406"/>
      <c r="AN107" s="406"/>
      <c r="AO107" s="406"/>
      <c r="AP107" s="406"/>
      <c r="AQ107" s="406"/>
      <c r="AR107" s="407"/>
    </row>
    <row r="108" spans="1:44" s="649" customFormat="1" ht="152.25" customHeight="1" thickBot="1" x14ac:dyDescent="0.3">
      <c r="A108" s="583"/>
      <c r="B108" s="586" t="s">
        <v>3592</v>
      </c>
      <c r="C108" s="553" t="s">
        <v>3440</v>
      </c>
      <c r="D108" s="556" t="s">
        <v>3564</v>
      </c>
      <c r="E108" s="559" t="s">
        <v>3565</v>
      </c>
      <c r="F108" s="559" t="s">
        <v>3587</v>
      </c>
      <c r="G108" s="559" t="s">
        <v>3588</v>
      </c>
      <c r="H108" s="576">
        <v>43910</v>
      </c>
      <c r="I108" s="579" t="s">
        <v>3589</v>
      </c>
      <c r="J108" s="579" t="s">
        <v>3466</v>
      </c>
      <c r="K108" s="579" t="s">
        <v>3593</v>
      </c>
      <c r="L108" s="595">
        <v>44013</v>
      </c>
      <c r="M108" s="588">
        <v>44104</v>
      </c>
      <c r="N108" s="572" t="s">
        <v>3594</v>
      </c>
      <c r="O108" s="572" t="s">
        <v>3571</v>
      </c>
      <c r="P108" s="646" t="s">
        <v>3448</v>
      </c>
      <c r="Q108" s="438"/>
      <c r="R108" s="438"/>
      <c r="S108" s="438"/>
      <c r="T108" s="625"/>
      <c r="U108" s="644" t="s">
        <v>3784</v>
      </c>
      <c r="V108" s="628" t="s">
        <v>3785</v>
      </c>
      <c r="W108" s="621">
        <v>43850</v>
      </c>
      <c r="X108" s="620" t="s">
        <v>3793</v>
      </c>
      <c r="Y108" s="622" t="s">
        <v>922</v>
      </c>
      <c r="Z108" s="624">
        <v>1</v>
      </c>
      <c r="AA108" s="439"/>
      <c r="AB108" s="629"/>
      <c r="AC108" s="629"/>
      <c r="AD108" s="629"/>
      <c r="AE108" s="629"/>
      <c r="AF108" s="647"/>
      <c r="AG108" s="647"/>
      <c r="AH108" s="647"/>
      <c r="AI108" s="647"/>
      <c r="AJ108" s="647"/>
      <c r="AK108" s="647"/>
      <c r="AL108" s="647"/>
      <c r="AM108" s="647"/>
      <c r="AN108" s="647"/>
      <c r="AO108" s="647"/>
      <c r="AP108" s="647"/>
      <c r="AQ108" s="647"/>
      <c r="AR108" s="648"/>
    </row>
    <row r="109" spans="1:44" s="474" customFormat="1" ht="22.5" customHeight="1" x14ac:dyDescent="0.25">
      <c r="A109" s="581">
        <f t="shared" ref="A109" si="19">A104+1</f>
        <v>22</v>
      </c>
      <c r="B109" s="584" t="s">
        <v>3596</v>
      </c>
      <c r="C109" s="551" t="s">
        <v>3440</v>
      </c>
      <c r="D109" s="554" t="s">
        <v>3564</v>
      </c>
      <c r="E109" s="557" t="s">
        <v>3565</v>
      </c>
      <c r="F109" s="557" t="s">
        <v>3587</v>
      </c>
      <c r="G109" s="557" t="s">
        <v>3588</v>
      </c>
      <c r="H109" s="574">
        <v>43910</v>
      </c>
      <c r="I109" s="577" t="s">
        <v>3589</v>
      </c>
      <c r="J109" s="577" t="s">
        <v>3446</v>
      </c>
      <c r="K109" s="577" t="s">
        <v>3597</v>
      </c>
      <c r="L109" s="580">
        <v>43983</v>
      </c>
      <c r="M109" s="570">
        <v>44195</v>
      </c>
      <c r="N109" s="573" t="s">
        <v>3598</v>
      </c>
      <c r="O109" s="573" t="s">
        <v>3571</v>
      </c>
      <c r="P109" s="650" t="s">
        <v>3448</v>
      </c>
      <c r="Q109" s="651" t="s">
        <v>3448</v>
      </c>
      <c r="R109" s="652" t="s">
        <v>3448</v>
      </c>
      <c r="S109" s="653" t="s">
        <v>3448</v>
      </c>
      <c r="T109" s="488" t="s">
        <v>3449</v>
      </c>
      <c r="U109" s="510" t="s">
        <v>3502</v>
      </c>
      <c r="V109" s="488"/>
      <c r="W109" s="488" t="s">
        <v>3449</v>
      </c>
      <c r="X109" s="510" t="s">
        <v>3502</v>
      </c>
      <c r="Y109" s="482"/>
      <c r="Z109" s="482"/>
      <c r="AA109" s="426"/>
      <c r="AB109" s="629"/>
      <c r="AC109" s="629"/>
      <c r="AD109" s="629"/>
      <c r="AE109" s="629"/>
      <c r="AF109" s="654"/>
      <c r="AG109" s="654"/>
      <c r="AH109" s="654"/>
      <c r="AI109" s="654"/>
      <c r="AJ109" s="654"/>
      <c r="AK109" s="654"/>
      <c r="AL109" s="654"/>
      <c r="AM109" s="654"/>
      <c r="AN109" s="654"/>
      <c r="AO109" s="654"/>
      <c r="AP109" s="654"/>
      <c r="AQ109" s="654"/>
      <c r="AR109" s="655"/>
    </row>
    <row r="110" spans="1:44" s="408" customFormat="1" ht="22.5" customHeight="1" x14ac:dyDescent="0.25">
      <c r="A110" s="582"/>
      <c r="B110" s="585" t="s">
        <v>3596</v>
      </c>
      <c r="C110" s="552" t="s">
        <v>3440</v>
      </c>
      <c r="D110" s="555" t="s">
        <v>3564</v>
      </c>
      <c r="E110" s="558" t="s">
        <v>3565</v>
      </c>
      <c r="F110" s="558" t="s">
        <v>3587</v>
      </c>
      <c r="G110" s="558" t="s">
        <v>3588</v>
      </c>
      <c r="H110" s="575">
        <v>43910</v>
      </c>
      <c r="I110" s="578" t="s">
        <v>3589</v>
      </c>
      <c r="J110" s="578" t="s">
        <v>3446</v>
      </c>
      <c r="K110" s="578" t="s">
        <v>3597</v>
      </c>
      <c r="L110" s="594">
        <v>43983</v>
      </c>
      <c r="M110" s="571">
        <v>44195</v>
      </c>
      <c r="N110" s="571" t="s">
        <v>3598</v>
      </c>
      <c r="O110" s="571" t="s">
        <v>3571</v>
      </c>
      <c r="P110" s="400"/>
      <c r="Q110" s="401"/>
      <c r="R110" s="402"/>
      <c r="S110" s="403" t="s">
        <v>3448</v>
      </c>
      <c r="T110" s="440" t="s">
        <v>3502</v>
      </c>
      <c r="U110" s="432" t="s">
        <v>3502</v>
      </c>
      <c r="V110" s="431"/>
      <c r="W110" s="440" t="s">
        <v>3502</v>
      </c>
      <c r="X110" s="432" t="s">
        <v>3502</v>
      </c>
      <c r="Y110" s="432"/>
      <c r="Z110" s="432"/>
      <c r="AA110" s="419" t="s">
        <v>3523</v>
      </c>
      <c r="AB110" s="629"/>
      <c r="AC110" s="629"/>
      <c r="AD110" s="629"/>
      <c r="AE110" s="629"/>
      <c r="AF110" s="406"/>
      <c r="AG110" s="406"/>
      <c r="AH110" s="406"/>
      <c r="AI110" s="406"/>
      <c r="AJ110" s="406"/>
      <c r="AK110" s="406"/>
      <c r="AL110" s="406"/>
      <c r="AM110" s="406"/>
      <c r="AN110" s="406"/>
      <c r="AO110" s="406"/>
      <c r="AP110" s="406"/>
      <c r="AQ110" s="406"/>
      <c r="AR110" s="407"/>
    </row>
    <row r="111" spans="1:44" s="408" customFormat="1" ht="22.5" customHeight="1" x14ac:dyDescent="0.25">
      <c r="A111" s="582"/>
      <c r="B111" s="585" t="s">
        <v>3596</v>
      </c>
      <c r="C111" s="552" t="s">
        <v>3440</v>
      </c>
      <c r="D111" s="555" t="s">
        <v>3564</v>
      </c>
      <c r="E111" s="558" t="s">
        <v>3565</v>
      </c>
      <c r="F111" s="558" t="s">
        <v>3587</v>
      </c>
      <c r="G111" s="558" t="s">
        <v>3588</v>
      </c>
      <c r="H111" s="575">
        <v>43910</v>
      </c>
      <c r="I111" s="578" t="s">
        <v>3589</v>
      </c>
      <c r="J111" s="578" t="s">
        <v>3446</v>
      </c>
      <c r="K111" s="578" t="s">
        <v>3597</v>
      </c>
      <c r="L111" s="594">
        <v>43983</v>
      </c>
      <c r="M111" s="571">
        <v>44195</v>
      </c>
      <c r="N111" s="571" t="s">
        <v>3598</v>
      </c>
      <c r="O111" s="571" t="s">
        <v>3571</v>
      </c>
      <c r="P111" s="400"/>
      <c r="Q111" s="401"/>
      <c r="R111" s="402" t="s">
        <v>3448</v>
      </c>
      <c r="S111" s="409"/>
      <c r="T111" s="411">
        <v>44020</v>
      </c>
      <c r="U111" s="451" t="s">
        <v>3572</v>
      </c>
      <c r="V111" s="412" t="s">
        <v>3573</v>
      </c>
      <c r="W111" s="411">
        <v>44028</v>
      </c>
      <c r="X111" s="451" t="s">
        <v>3574</v>
      </c>
      <c r="Y111" s="424" t="s">
        <v>924</v>
      </c>
      <c r="Z111" s="434"/>
      <c r="AA111" s="433"/>
      <c r="AB111" s="629"/>
      <c r="AC111" s="629"/>
      <c r="AD111" s="629"/>
      <c r="AE111" s="629"/>
      <c r="AF111" s="406"/>
      <c r="AG111" s="406"/>
      <c r="AH111" s="406"/>
      <c r="AI111" s="406"/>
      <c r="AJ111" s="406"/>
      <c r="AK111" s="406"/>
      <c r="AL111" s="406"/>
      <c r="AM111" s="406"/>
      <c r="AN111" s="406"/>
      <c r="AO111" s="406"/>
      <c r="AP111" s="406"/>
      <c r="AQ111" s="406"/>
      <c r="AR111" s="407"/>
    </row>
    <row r="112" spans="1:44" s="408" customFormat="1" ht="22.5" customHeight="1" x14ac:dyDescent="0.25">
      <c r="A112" s="582"/>
      <c r="B112" s="585" t="s">
        <v>3596</v>
      </c>
      <c r="C112" s="552" t="s">
        <v>3440</v>
      </c>
      <c r="D112" s="555" t="s">
        <v>3564</v>
      </c>
      <c r="E112" s="558" t="s">
        <v>3565</v>
      </c>
      <c r="F112" s="558" t="s">
        <v>3587</v>
      </c>
      <c r="G112" s="558" t="s">
        <v>3588</v>
      </c>
      <c r="H112" s="575">
        <v>43910</v>
      </c>
      <c r="I112" s="578" t="s">
        <v>3589</v>
      </c>
      <c r="J112" s="578" t="s">
        <v>3446</v>
      </c>
      <c r="K112" s="578" t="s">
        <v>3597</v>
      </c>
      <c r="L112" s="594">
        <v>43983</v>
      </c>
      <c r="M112" s="571">
        <v>44195</v>
      </c>
      <c r="N112" s="571" t="s">
        <v>3598</v>
      </c>
      <c r="O112" s="571" t="s">
        <v>3571</v>
      </c>
      <c r="P112" s="400"/>
      <c r="Q112" s="401" t="s">
        <v>3448</v>
      </c>
      <c r="R112" s="413"/>
      <c r="S112" s="413"/>
      <c r="T112" s="450"/>
      <c r="U112" s="437"/>
      <c r="V112" s="436"/>
      <c r="W112" s="450"/>
      <c r="X112" s="437"/>
      <c r="Y112" s="437"/>
      <c r="Z112" s="437"/>
      <c r="AA112" s="436"/>
      <c r="AB112" s="629"/>
      <c r="AC112" s="629"/>
      <c r="AD112" s="629"/>
      <c r="AE112" s="629"/>
      <c r="AF112" s="406"/>
      <c r="AG112" s="406"/>
      <c r="AH112" s="406"/>
      <c r="AI112" s="406"/>
      <c r="AJ112" s="406"/>
      <c r="AK112" s="406"/>
      <c r="AL112" s="406"/>
      <c r="AM112" s="406"/>
      <c r="AN112" s="406"/>
      <c r="AO112" s="406"/>
      <c r="AP112" s="406"/>
      <c r="AQ112" s="406"/>
      <c r="AR112" s="407"/>
    </row>
    <row r="113" spans="1:44" s="649" customFormat="1" ht="129" customHeight="1" thickBot="1" x14ac:dyDescent="0.3">
      <c r="A113" s="583"/>
      <c r="B113" s="586" t="s">
        <v>3596</v>
      </c>
      <c r="C113" s="553" t="s">
        <v>3440</v>
      </c>
      <c r="D113" s="556" t="s">
        <v>3564</v>
      </c>
      <c r="E113" s="559" t="s">
        <v>3565</v>
      </c>
      <c r="F113" s="559" t="s">
        <v>3587</v>
      </c>
      <c r="G113" s="559" t="s">
        <v>3588</v>
      </c>
      <c r="H113" s="576">
        <v>43910</v>
      </c>
      <c r="I113" s="579" t="s">
        <v>3589</v>
      </c>
      <c r="J113" s="579" t="s">
        <v>3446</v>
      </c>
      <c r="K113" s="579" t="s">
        <v>3597</v>
      </c>
      <c r="L113" s="595">
        <v>43983</v>
      </c>
      <c r="M113" s="588">
        <v>44195</v>
      </c>
      <c r="N113" s="572" t="s">
        <v>3598</v>
      </c>
      <c r="O113" s="572" t="s">
        <v>3571</v>
      </c>
      <c r="P113" s="646" t="s">
        <v>3448</v>
      </c>
      <c r="Q113" s="438"/>
      <c r="R113" s="438"/>
      <c r="S113" s="438"/>
      <c r="T113" s="625"/>
      <c r="U113" s="644" t="s">
        <v>3786</v>
      </c>
      <c r="V113" s="628" t="s">
        <v>3785</v>
      </c>
      <c r="W113" s="621">
        <v>43850</v>
      </c>
      <c r="X113" s="620" t="s">
        <v>3794</v>
      </c>
      <c r="Y113" s="622" t="s">
        <v>923</v>
      </c>
      <c r="Z113" s="624">
        <v>0</v>
      </c>
      <c r="AA113" s="439"/>
      <c r="AB113" s="629"/>
      <c r="AC113" s="629"/>
      <c r="AD113" s="629"/>
      <c r="AE113" s="629"/>
      <c r="AF113" s="647"/>
      <c r="AG113" s="647"/>
      <c r="AH113" s="647"/>
      <c r="AI113" s="647"/>
      <c r="AJ113" s="647"/>
      <c r="AK113" s="647"/>
      <c r="AL113" s="647"/>
      <c r="AM113" s="647"/>
      <c r="AN113" s="647"/>
      <c r="AO113" s="647"/>
      <c r="AP113" s="647"/>
      <c r="AQ113" s="647"/>
      <c r="AR113" s="648"/>
    </row>
    <row r="114" spans="1:44" s="474" customFormat="1" ht="22.5" customHeight="1" x14ac:dyDescent="0.25">
      <c r="A114" s="581">
        <f t="shared" ref="A114" si="20">A109+1</f>
        <v>23</v>
      </c>
      <c r="B114" s="584" t="s">
        <v>3599</v>
      </c>
      <c r="C114" s="551" t="s">
        <v>3472</v>
      </c>
      <c r="D114" s="554" t="s">
        <v>3600</v>
      </c>
      <c r="E114" s="557" t="s">
        <v>3601</v>
      </c>
      <c r="F114" s="557" t="s">
        <v>3602</v>
      </c>
      <c r="G114" s="557" t="s">
        <v>3603</v>
      </c>
      <c r="H114" s="574">
        <v>43746</v>
      </c>
      <c r="I114" s="577" t="s">
        <v>3604</v>
      </c>
      <c r="J114" s="577" t="s">
        <v>3466</v>
      </c>
      <c r="K114" s="577" t="s">
        <v>3605</v>
      </c>
      <c r="L114" s="580">
        <v>43617</v>
      </c>
      <c r="M114" s="570">
        <v>43617</v>
      </c>
      <c r="N114" s="573" t="s">
        <v>3606</v>
      </c>
      <c r="O114" s="573" t="s">
        <v>517</v>
      </c>
      <c r="P114" s="650" t="s">
        <v>3448</v>
      </c>
      <c r="Q114" s="651" t="s">
        <v>3448</v>
      </c>
      <c r="R114" s="652" t="s">
        <v>3448</v>
      </c>
      <c r="S114" s="653" t="s">
        <v>3448</v>
      </c>
      <c r="T114" s="488" t="s">
        <v>3449</v>
      </c>
      <c r="U114" s="510" t="s">
        <v>3502</v>
      </c>
      <c r="V114" s="488"/>
      <c r="W114" s="488" t="s">
        <v>3449</v>
      </c>
      <c r="X114" s="510" t="s">
        <v>3502</v>
      </c>
      <c r="Y114" s="482"/>
      <c r="Z114" s="482"/>
      <c r="AA114" s="426"/>
      <c r="AB114" s="629"/>
      <c r="AC114" s="629"/>
      <c r="AD114" s="629"/>
      <c r="AE114" s="629"/>
      <c r="AF114" s="654"/>
      <c r="AG114" s="654"/>
      <c r="AH114" s="654"/>
      <c r="AI114" s="654"/>
      <c r="AJ114" s="654"/>
      <c r="AK114" s="654"/>
      <c r="AL114" s="654"/>
      <c r="AM114" s="654"/>
      <c r="AN114" s="654"/>
      <c r="AO114" s="654"/>
      <c r="AP114" s="654"/>
      <c r="AQ114" s="654"/>
      <c r="AR114" s="655"/>
    </row>
    <row r="115" spans="1:44" s="408" customFormat="1" ht="22.5" customHeight="1" x14ac:dyDescent="0.25">
      <c r="A115" s="582"/>
      <c r="B115" s="585" t="s">
        <v>3599</v>
      </c>
      <c r="C115" s="552" t="s">
        <v>3472</v>
      </c>
      <c r="D115" s="555" t="s">
        <v>3600</v>
      </c>
      <c r="E115" s="558" t="s">
        <v>3601</v>
      </c>
      <c r="F115" s="558" t="s">
        <v>3602</v>
      </c>
      <c r="G115" s="558" t="s">
        <v>3603</v>
      </c>
      <c r="H115" s="575">
        <v>43746</v>
      </c>
      <c r="I115" s="578" t="s">
        <v>3604</v>
      </c>
      <c r="J115" s="578" t="s">
        <v>3466</v>
      </c>
      <c r="K115" s="578" t="s">
        <v>3605</v>
      </c>
      <c r="L115" s="594">
        <v>43617</v>
      </c>
      <c r="M115" s="571">
        <v>43617</v>
      </c>
      <c r="N115" s="571" t="s">
        <v>3606</v>
      </c>
      <c r="O115" s="571" t="s">
        <v>517</v>
      </c>
      <c r="P115" s="400"/>
      <c r="Q115" s="401"/>
      <c r="R115" s="402"/>
      <c r="S115" s="403" t="s">
        <v>3448</v>
      </c>
      <c r="T115" s="440" t="s">
        <v>3502</v>
      </c>
      <c r="U115" s="432" t="s">
        <v>3502</v>
      </c>
      <c r="V115" s="431"/>
      <c r="W115" s="440" t="s">
        <v>3502</v>
      </c>
      <c r="X115" s="432" t="s">
        <v>3502</v>
      </c>
      <c r="Y115" s="432"/>
      <c r="Z115" s="432"/>
      <c r="AA115" s="431"/>
      <c r="AB115" s="629"/>
      <c r="AC115" s="629"/>
      <c r="AD115" s="629"/>
      <c r="AE115" s="629"/>
      <c r="AF115" s="406"/>
      <c r="AG115" s="406"/>
      <c r="AH115" s="406"/>
      <c r="AI115" s="406"/>
      <c r="AJ115" s="406"/>
      <c r="AK115" s="406"/>
      <c r="AL115" s="406"/>
      <c r="AM115" s="406"/>
      <c r="AN115" s="406"/>
      <c r="AO115" s="406"/>
      <c r="AP115" s="406"/>
      <c r="AQ115" s="406"/>
      <c r="AR115" s="407"/>
    </row>
    <row r="116" spans="1:44" s="408" customFormat="1" ht="22.5" customHeight="1" x14ac:dyDescent="0.25">
      <c r="A116" s="582"/>
      <c r="B116" s="585" t="s">
        <v>3599</v>
      </c>
      <c r="C116" s="552" t="s">
        <v>3472</v>
      </c>
      <c r="D116" s="555" t="s">
        <v>3600</v>
      </c>
      <c r="E116" s="558" t="s">
        <v>3601</v>
      </c>
      <c r="F116" s="558" t="s">
        <v>3602</v>
      </c>
      <c r="G116" s="558" t="s">
        <v>3603</v>
      </c>
      <c r="H116" s="575">
        <v>43746</v>
      </c>
      <c r="I116" s="578" t="s">
        <v>3604</v>
      </c>
      <c r="J116" s="578" t="s">
        <v>3466</v>
      </c>
      <c r="K116" s="578" t="s">
        <v>3605</v>
      </c>
      <c r="L116" s="594">
        <v>43617</v>
      </c>
      <c r="M116" s="571">
        <v>43617</v>
      </c>
      <c r="N116" s="571" t="s">
        <v>3606</v>
      </c>
      <c r="O116" s="571" t="s">
        <v>517</v>
      </c>
      <c r="P116" s="400"/>
      <c r="Q116" s="401"/>
      <c r="R116" s="402" t="s">
        <v>3448</v>
      </c>
      <c r="S116" s="409"/>
      <c r="T116" s="452" t="s">
        <v>3502</v>
      </c>
      <c r="U116" s="434" t="s">
        <v>3502</v>
      </c>
      <c r="V116" s="433"/>
      <c r="W116" s="411" t="s">
        <v>3502</v>
      </c>
      <c r="X116" s="451" t="s">
        <v>3502</v>
      </c>
      <c r="Y116" s="424"/>
      <c r="Z116" s="434"/>
      <c r="AA116" s="415" t="s">
        <v>3607</v>
      </c>
      <c r="AB116" s="629"/>
      <c r="AC116" s="629"/>
      <c r="AD116" s="629"/>
      <c r="AE116" s="629"/>
      <c r="AF116" s="406"/>
      <c r="AG116" s="406"/>
      <c r="AH116" s="406"/>
      <c r="AI116" s="406"/>
      <c r="AJ116" s="406"/>
      <c r="AK116" s="406"/>
      <c r="AL116" s="406"/>
      <c r="AM116" s="406"/>
      <c r="AN116" s="406"/>
      <c r="AO116" s="406"/>
      <c r="AP116" s="406"/>
      <c r="AQ116" s="406"/>
      <c r="AR116" s="407"/>
    </row>
    <row r="117" spans="1:44" s="408" customFormat="1" ht="111" customHeight="1" x14ac:dyDescent="0.25">
      <c r="A117" s="582"/>
      <c r="B117" s="585" t="s">
        <v>3599</v>
      </c>
      <c r="C117" s="552" t="s">
        <v>3472</v>
      </c>
      <c r="D117" s="555" t="s">
        <v>3600</v>
      </c>
      <c r="E117" s="558" t="s">
        <v>3601</v>
      </c>
      <c r="F117" s="558" t="s">
        <v>3602</v>
      </c>
      <c r="G117" s="558" t="s">
        <v>3603</v>
      </c>
      <c r="H117" s="575">
        <v>43746</v>
      </c>
      <c r="I117" s="578" t="s">
        <v>3604</v>
      </c>
      <c r="J117" s="578" t="s">
        <v>3466</v>
      </c>
      <c r="K117" s="578" t="s">
        <v>3605</v>
      </c>
      <c r="L117" s="594">
        <v>43617</v>
      </c>
      <c r="M117" s="571">
        <v>43617</v>
      </c>
      <c r="N117" s="571" t="s">
        <v>3606</v>
      </c>
      <c r="O117" s="571" t="s">
        <v>517</v>
      </c>
      <c r="P117" s="400"/>
      <c r="Q117" s="401" t="s">
        <v>3448</v>
      </c>
      <c r="R117" s="413"/>
      <c r="S117" s="413"/>
      <c r="T117" s="445">
        <v>44124</v>
      </c>
      <c r="U117" s="642" t="s">
        <v>4090</v>
      </c>
      <c r="V117" s="631" t="s">
        <v>4091</v>
      </c>
      <c r="W117" s="435">
        <v>44132</v>
      </c>
      <c r="X117" s="639" t="s">
        <v>4092</v>
      </c>
      <c r="Y117" s="437" t="s">
        <v>924</v>
      </c>
      <c r="Z117" s="618">
        <v>0.5</v>
      </c>
      <c r="AA117" s="436"/>
      <c r="AB117" s="629"/>
      <c r="AC117" s="629"/>
      <c r="AD117" s="629"/>
      <c r="AE117" s="629"/>
      <c r="AF117" s="406"/>
      <c r="AG117" s="406"/>
      <c r="AH117" s="406"/>
      <c r="AI117" s="406"/>
      <c r="AJ117" s="406"/>
      <c r="AK117" s="406"/>
      <c r="AL117" s="406"/>
      <c r="AM117" s="406"/>
      <c r="AN117" s="406"/>
      <c r="AO117" s="406"/>
      <c r="AP117" s="406"/>
      <c r="AQ117" s="406"/>
      <c r="AR117" s="407"/>
    </row>
    <row r="118" spans="1:44" s="649" customFormat="1" ht="162.75" customHeight="1" thickBot="1" x14ac:dyDescent="0.3">
      <c r="A118" s="583"/>
      <c r="B118" s="586" t="s">
        <v>3599</v>
      </c>
      <c r="C118" s="553" t="s">
        <v>3472</v>
      </c>
      <c r="D118" s="556" t="s">
        <v>3600</v>
      </c>
      <c r="E118" s="559" t="s">
        <v>3601</v>
      </c>
      <c r="F118" s="559" t="s">
        <v>3602</v>
      </c>
      <c r="G118" s="559" t="s">
        <v>3603</v>
      </c>
      <c r="H118" s="576">
        <v>43746</v>
      </c>
      <c r="I118" s="579" t="s">
        <v>3604</v>
      </c>
      <c r="J118" s="579" t="s">
        <v>3466</v>
      </c>
      <c r="K118" s="579" t="s">
        <v>3605</v>
      </c>
      <c r="L118" s="595">
        <v>43617</v>
      </c>
      <c r="M118" s="588">
        <v>43617</v>
      </c>
      <c r="N118" s="572" t="s">
        <v>3606</v>
      </c>
      <c r="O118" s="572" t="s">
        <v>517</v>
      </c>
      <c r="P118" s="646" t="s">
        <v>3448</v>
      </c>
      <c r="Q118" s="438"/>
      <c r="R118" s="438"/>
      <c r="S118" s="438"/>
      <c r="T118" s="621">
        <v>44193</v>
      </c>
      <c r="U118" s="638" t="s">
        <v>4717</v>
      </c>
      <c r="V118" s="623" t="s">
        <v>4091</v>
      </c>
      <c r="W118" s="621">
        <v>44225</v>
      </c>
      <c r="X118" s="620" t="s">
        <v>4722</v>
      </c>
      <c r="Y118" s="622" t="s">
        <v>922</v>
      </c>
      <c r="Z118" s="624">
        <v>1</v>
      </c>
      <c r="AA118" s="439"/>
      <c r="AB118" s="629"/>
      <c r="AC118" s="629"/>
      <c r="AD118" s="629"/>
      <c r="AE118" s="629"/>
      <c r="AF118" s="647"/>
      <c r="AG118" s="647"/>
      <c r="AH118" s="647"/>
      <c r="AI118" s="647"/>
      <c r="AJ118" s="647"/>
      <c r="AK118" s="647"/>
      <c r="AL118" s="647"/>
      <c r="AM118" s="647"/>
      <c r="AN118" s="647"/>
      <c r="AO118" s="647"/>
      <c r="AP118" s="647"/>
      <c r="AQ118" s="647"/>
      <c r="AR118" s="648"/>
    </row>
    <row r="119" spans="1:44" s="474" customFormat="1" ht="22.5" customHeight="1" x14ac:dyDescent="0.25">
      <c r="A119" s="581">
        <f t="shared" ref="A119" si="21">A114+1</f>
        <v>24</v>
      </c>
      <c r="B119" s="584" t="s">
        <v>3608</v>
      </c>
      <c r="C119" s="551" t="s">
        <v>3472</v>
      </c>
      <c r="D119" s="554" t="s">
        <v>3600</v>
      </c>
      <c r="E119" s="557" t="s">
        <v>3601</v>
      </c>
      <c r="F119" s="557" t="s">
        <v>3602</v>
      </c>
      <c r="G119" s="557" t="s">
        <v>3609</v>
      </c>
      <c r="H119" s="574">
        <v>43746</v>
      </c>
      <c r="I119" s="577" t="s">
        <v>3610</v>
      </c>
      <c r="J119" s="577" t="s">
        <v>3466</v>
      </c>
      <c r="K119" s="577" t="s">
        <v>3611</v>
      </c>
      <c r="L119" s="580">
        <v>43617</v>
      </c>
      <c r="M119" s="570">
        <v>44196</v>
      </c>
      <c r="N119" s="573" t="s">
        <v>3612</v>
      </c>
      <c r="O119" s="573" t="s">
        <v>517</v>
      </c>
      <c r="P119" s="650" t="s">
        <v>3448</v>
      </c>
      <c r="Q119" s="651" t="s">
        <v>3448</v>
      </c>
      <c r="R119" s="652" t="s">
        <v>3448</v>
      </c>
      <c r="S119" s="653" t="s">
        <v>3448</v>
      </c>
      <c r="T119" s="488" t="s">
        <v>3449</v>
      </c>
      <c r="U119" s="510" t="s">
        <v>3502</v>
      </c>
      <c r="V119" s="488"/>
      <c r="W119" s="488" t="s">
        <v>3449</v>
      </c>
      <c r="X119" s="510" t="s">
        <v>3502</v>
      </c>
      <c r="Y119" s="482"/>
      <c r="Z119" s="482"/>
      <c r="AA119" s="426"/>
      <c r="AB119" s="629"/>
      <c r="AC119" s="629"/>
      <c r="AD119" s="629"/>
      <c r="AE119" s="629"/>
      <c r="AF119" s="654"/>
      <c r="AG119" s="654"/>
      <c r="AH119" s="654"/>
      <c r="AI119" s="654"/>
      <c r="AJ119" s="654"/>
      <c r="AK119" s="654"/>
      <c r="AL119" s="654"/>
      <c r="AM119" s="654"/>
      <c r="AN119" s="654"/>
      <c r="AO119" s="654"/>
      <c r="AP119" s="654"/>
      <c r="AQ119" s="654"/>
      <c r="AR119" s="655"/>
    </row>
    <row r="120" spans="1:44" s="408" customFormat="1" ht="22.5" customHeight="1" x14ac:dyDescent="0.25">
      <c r="A120" s="582"/>
      <c r="B120" s="585" t="s">
        <v>3608</v>
      </c>
      <c r="C120" s="552" t="s">
        <v>3472</v>
      </c>
      <c r="D120" s="555" t="s">
        <v>3600</v>
      </c>
      <c r="E120" s="558" t="s">
        <v>3601</v>
      </c>
      <c r="F120" s="558" t="s">
        <v>3602</v>
      </c>
      <c r="G120" s="558" t="s">
        <v>3609</v>
      </c>
      <c r="H120" s="575">
        <v>43746</v>
      </c>
      <c r="I120" s="578" t="s">
        <v>3610</v>
      </c>
      <c r="J120" s="578" t="s">
        <v>3466</v>
      </c>
      <c r="K120" s="578" t="s">
        <v>3611</v>
      </c>
      <c r="L120" s="594">
        <v>43617</v>
      </c>
      <c r="M120" s="571">
        <v>44196</v>
      </c>
      <c r="N120" s="571" t="s">
        <v>3612</v>
      </c>
      <c r="O120" s="571" t="s">
        <v>517</v>
      </c>
      <c r="P120" s="400"/>
      <c r="Q120" s="401"/>
      <c r="R120" s="402"/>
      <c r="S120" s="403" t="s">
        <v>3448</v>
      </c>
      <c r="T120" s="440" t="s">
        <v>3502</v>
      </c>
      <c r="U120" s="432" t="s">
        <v>3502</v>
      </c>
      <c r="V120" s="431"/>
      <c r="W120" s="440" t="s">
        <v>3502</v>
      </c>
      <c r="X120" s="432" t="s">
        <v>3502</v>
      </c>
      <c r="Y120" s="432"/>
      <c r="Z120" s="432"/>
      <c r="AA120" s="431"/>
      <c r="AB120" s="629"/>
      <c r="AC120" s="629"/>
      <c r="AD120" s="629"/>
      <c r="AE120" s="629"/>
      <c r="AF120" s="406"/>
      <c r="AG120" s="406"/>
      <c r="AH120" s="406"/>
      <c r="AI120" s="406"/>
      <c r="AJ120" s="406"/>
      <c r="AK120" s="406"/>
      <c r="AL120" s="406"/>
      <c r="AM120" s="406"/>
      <c r="AN120" s="406"/>
      <c r="AO120" s="406"/>
      <c r="AP120" s="406"/>
      <c r="AQ120" s="406"/>
      <c r="AR120" s="407"/>
    </row>
    <row r="121" spans="1:44" s="408" customFormat="1" ht="22.5" customHeight="1" x14ac:dyDescent="0.25">
      <c r="A121" s="582"/>
      <c r="B121" s="585" t="s">
        <v>3608</v>
      </c>
      <c r="C121" s="552" t="s">
        <v>3472</v>
      </c>
      <c r="D121" s="555" t="s">
        <v>3600</v>
      </c>
      <c r="E121" s="558" t="s">
        <v>3601</v>
      </c>
      <c r="F121" s="558" t="s">
        <v>3602</v>
      </c>
      <c r="G121" s="558" t="s">
        <v>3609</v>
      </c>
      <c r="H121" s="575">
        <v>43746</v>
      </c>
      <c r="I121" s="578" t="s">
        <v>3610</v>
      </c>
      <c r="J121" s="578" t="s">
        <v>3466</v>
      </c>
      <c r="K121" s="578" t="s">
        <v>3611</v>
      </c>
      <c r="L121" s="594">
        <v>43617</v>
      </c>
      <c r="M121" s="571">
        <v>44196</v>
      </c>
      <c r="N121" s="571" t="s">
        <v>3612</v>
      </c>
      <c r="O121" s="571" t="s">
        <v>517</v>
      </c>
      <c r="P121" s="400"/>
      <c r="Q121" s="401"/>
      <c r="R121" s="402" t="s">
        <v>3448</v>
      </c>
      <c r="S121" s="409"/>
      <c r="T121" s="452" t="s">
        <v>3502</v>
      </c>
      <c r="U121" s="434" t="s">
        <v>3502</v>
      </c>
      <c r="V121" s="433"/>
      <c r="W121" s="411" t="s">
        <v>3502</v>
      </c>
      <c r="X121" s="451" t="s">
        <v>3502</v>
      </c>
      <c r="Y121" s="424"/>
      <c r="Z121" s="434"/>
      <c r="AA121" s="415" t="s">
        <v>3607</v>
      </c>
      <c r="AB121" s="629"/>
      <c r="AC121" s="629"/>
      <c r="AD121" s="629"/>
      <c r="AE121" s="629"/>
      <c r="AF121" s="406"/>
      <c r="AG121" s="406"/>
      <c r="AH121" s="406"/>
      <c r="AI121" s="406"/>
      <c r="AJ121" s="406"/>
      <c r="AK121" s="406"/>
      <c r="AL121" s="406"/>
      <c r="AM121" s="406"/>
      <c r="AN121" s="406"/>
      <c r="AO121" s="406"/>
      <c r="AP121" s="406"/>
      <c r="AQ121" s="406"/>
      <c r="AR121" s="407"/>
    </row>
    <row r="122" spans="1:44" s="408" customFormat="1" ht="22.5" customHeight="1" x14ac:dyDescent="0.25">
      <c r="A122" s="582"/>
      <c r="B122" s="585" t="s">
        <v>3608</v>
      </c>
      <c r="C122" s="552" t="s">
        <v>3472</v>
      </c>
      <c r="D122" s="555" t="s">
        <v>3600</v>
      </c>
      <c r="E122" s="558" t="s">
        <v>3601</v>
      </c>
      <c r="F122" s="558" t="s">
        <v>3602</v>
      </c>
      <c r="G122" s="558" t="s">
        <v>3609</v>
      </c>
      <c r="H122" s="575">
        <v>43746</v>
      </c>
      <c r="I122" s="578" t="s">
        <v>3610</v>
      </c>
      <c r="J122" s="578" t="s">
        <v>3466</v>
      </c>
      <c r="K122" s="578" t="s">
        <v>3611</v>
      </c>
      <c r="L122" s="594">
        <v>43617</v>
      </c>
      <c r="M122" s="571">
        <v>44196</v>
      </c>
      <c r="N122" s="571" t="s">
        <v>3612</v>
      </c>
      <c r="O122" s="571" t="s">
        <v>517</v>
      </c>
      <c r="P122" s="400"/>
      <c r="Q122" s="401" t="s">
        <v>3448</v>
      </c>
      <c r="R122" s="413"/>
      <c r="S122" s="413"/>
      <c r="T122" s="445">
        <v>44124</v>
      </c>
      <c r="U122" s="642" t="s">
        <v>4093</v>
      </c>
      <c r="V122" s="630" t="s">
        <v>4094</v>
      </c>
      <c r="W122" s="435">
        <v>44132</v>
      </c>
      <c r="X122" s="639" t="s">
        <v>4092</v>
      </c>
      <c r="Y122" s="437" t="s">
        <v>924</v>
      </c>
      <c r="Z122" s="618">
        <v>0.5</v>
      </c>
      <c r="AA122" s="436"/>
      <c r="AB122" s="629"/>
      <c r="AC122" s="629"/>
      <c r="AD122" s="629"/>
      <c r="AE122" s="629"/>
      <c r="AF122" s="406"/>
      <c r="AG122" s="406"/>
      <c r="AH122" s="406"/>
      <c r="AI122" s="406"/>
      <c r="AJ122" s="406"/>
      <c r="AK122" s="406"/>
      <c r="AL122" s="406"/>
      <c r="AM122" s="406"/>
      <c r="AN122" s="406"/>
      <c r="AO122" s="406"/>
      <c r="AP122" s="406"/>
      <c r="AQ122" s="406"/>
      <c r="AR122" s="407"/>
    </row>
    <row r="123" spans="1:44" s="649" customFormat="1" ht="193.5" customHeight="1" thickBot="1" x14ac:dyDescent="0.3">
      <c r="A123" s="583"/>
      <c r="B123" s="586" t="s">
        <v>3608</v>
      </c>
      <c r="C123" s="553" t="s">
        <v>3472</v>
      </c>
      <c r="D123" s="556" t="s">
        <v>3600</v>
      </c>
      <c r="E123" s="559" t="s">
        <v>3601</v>
      </c>
      <c r="F123" s="559" t="s">
        <v>3602</v>
      </c>
      <c r="G123" s="559" t="s">
        <v>3609</v>
      </c>
      <c r="H123" s="576">
        <v>43746</v>
      </c>
      <c r="I123" s="579" t="s">
        <v>3610</v>
      </c>
      <c r="J123" s="579" t="s">
        <v>3466</v>
      </c>
      <c r="K123" s="579" t="s">
        <v>3611</v>
      </c>
      <c r="L123" s="595">
        <v>43617</v>
      </c>
      <c r="M123" s="588">
        <v>44196</v>
      </c>
      <c r="N123" s="572" t="s">
        <v>3612</v>
      </c>
      <c r="O123" s="572" t="s">
        <v>517</v>
      </c>
      <c r="P123" s="646" t="s">
        <v>3448</v>
      </c>
      <c r="Q123" s="438"/>
      <c r="R123" s="438"/>
      <c r="S123" s="438"/>
      <c r="T123" s="621">
        <v>43855</v>
      </c>
      <c r="U123" s="620" t="s">
        <v>4718</v>
      </c>
      <c r="V123" s="632" t="s">
        <v>4719</v>
      </c>
      <c r="W123" s="621">
        <v>44225</v>
      </c>
      <c r="X123" s="620" t="s">
        <v>4721</v>
      </c>
      <c r="Y123" s="622" t="s">
        <v>923</v>
      </c>
      <c r="Z123" s="624">
        <v>0.8</v>
      </c>
      <c r="AA123" s="604"/>
      <c r="AB123" s="629"/>
      <c r="AC123" s="629"/>
      <c r="AD123" s="629"/>
      <c r="AE123" s="629"/>
      <c r="AF123" s="647"/>
      <c r="AG123" s="647"/>
      <c r="AH123" s="647"/>
      <c r="AI123" s="647"/>
      <c r="AJ123" s="647"/>
      <c r="AK123" s="647"/>
      <c r="AL123" s="647"/>
      <c r="AM123" s="647"/>
      <c r="AN123" s="647"/>
      <c r="AO123" s="647"/>
      <c r="AP123" s="647"/>
      <c r="AQ123" s="647"/>
      <c r="AR123" s="648"/>
    </row>
    <row r="124" spans="1:44" s="474" customFormat="1" ht="22.5" customHeight="1" x14ac:dyDescent="0.25">
      <c r="A124" s="581">
        <f t="shared" ref="A124" si="22">A119+1</f>
        <v>25</v>
      </c>
      <c r="B124" s="584" t="s">
        <v>3613</v>
      </c>
      <c r="C124" s="551" t="s">
        <v>3440</v>
      </c>
      <c r="D124" s="554" t="s">
        <v>3614</v>
      </c>
      <c r="E124" s="557" t="s">
        <v>3496</v>
      </c>
      <c r="F124" s="557" t="s">
        <v>3497</v>
      </c>
      <c r="G124" s="557" t="s">
        <v>3615</v>
      </c>
      <c r="H124" s="574">
        <v>44012</v>
      </c>
      <c r="I124" s="577" t="s">
        <v>3616</v>
      </c>
      <c r="J124" s="577" t="s">
        <v>3477</v>
      </c>
      <c r="K124" s="577" t="s">
        <v>3500</v>
      </c>
      <c r="L124" s="580">
        <v>44075</v>
      </c>
      <c r="M124" s="570">
        <v>44286</v>
      </c>
      <c r="N124" s="573" t="s">
        <v>161</v>
      </c>
      <c r="O124" s="573" t="s">
        <v>3501</v>
      </c>
      <c r="P124" s="650" t="s">
        <v>3448</v>
      </c>
      <c r="Q124" s="651" t="s">
        <v>3448</v>
      </c>
      <c r="R124" s="652" t="s">
        <v>3448</v>
      </c>
      <c r="S124" s="653" t="s">
        <v>3448</v>
      </c>
      <c r="T124" s="488" t="s">
        <v>3449</v>
      </c>
      <c r="U124" s="510" t="s">
        <v>3502</v>
      </c>
      <c r="V124" s="488"/>
      <c r="W124" s="488" t="s">
        <v>3449</v>
      </c>
      <c r="X124" s="510" t="s">
        <v>3502</v>
      </c>
      <c r="Y124" s="482"/>
      <c r="Z124" s="482"/>
      <c r="AA124" s="426"/>
      <c r="AB124" s="629"/>
      <c r="AC124" s="629"/>
      <c r="AD124" s="629"/>
      <c r="AE124" s="629"/>
      <c r="AF124" s="654"/>
      <c r="AG124" s="654"/>
      <c r="AH124" s="654"/>
      <c r="AI124" s="654"/>
      <c r="AJ124" s="654"/>
      <c r="AK124" s="654"/>
      <c r="AL124" s="654"/>
      <c r="AM124" s="654"/>
      <c r="AN124" s="654"/>
      <c r="AO124" s="654"/>
      <c r="AP124" s="654"/>
      <c r="AQ124" s="654"/>
      <c r="AR124" s="655"/>
    </row>
    <row r="125" spans="1:44" s="408" customFormat="1" ht="22.5" customHeight="1" x14ac:dyDescent="0.25">
      <c r="A125" s="582"/>
      <c r="B125" s="585" t="s">
        <v>3613</v>
      </c>
      <c r="C125" s="552" t="s">
        <v>3440</v>
      </c>
      <c r="D125" s="555" t="s">
        <v>3614</v>
      </c>
      <c r="E125" s="558" t="s">
        <v>3496</v>
      </c>
      <c r="F125" s="558" t="s">
        <v>3497</v>
      </c>
      <c r="G125" s="558" t="s">
        <v>3615</v>
      </c>
      <c r="H125" s="575">
        <v>44012</v>
      </c>
      <c r="I125" s="578" t="s">
        <v>3616</v>
      </c>
      <c r="J125" s="578" t="s">
        <v>3477</v>
      </c>
      <c r="K125" s="578" t="s">
        <v>3500</v>
      </c>
      <c r="L125" s="594">
        <v>44075</v>
      </c>
      <c r="M125" s="587">
        <v>44286</v>
      </c>
      <c r="N125" s="571" t="s">
        <v>161</v>
      </c>
      <c r="O125" s="571" t="s">
        <v>3501</v>
      </c>
      <c r="P125" s="400"/>
      <c r="Q125" s="401"/>
      <c r="R125" s="402"/>
      <c r="S125" s="403" t="s">
        <v>3448</v>
      </c>
      <c r="T125" s="442" t="s">
        <v>3502</v>
      </c>
      <c r="U125" s="443" t="s">
        <v>3502</v>
      </c>
      <c r="V125" s="441"/>
      <c r="W125" s="442" t="s">
        <v>3502</v>
      </c>
      <c r="X125" s="443" t="s">
        <v>3502</v>
      </c>
      <c r="Y125" s="443"/>
      <c r="Z125" s="443"/>
      <c r="AA125" s="441"/>
      <c r="AB125" s="629"/>
      <c r="AC125" s="629"/>
      <c r="AD125" s="629"/>
      <c r="AE125" s="629"/>
      <c r="AF125" s="406"/>
      <c r="AG125" s="406"/>
      <c r="AH125" s="406"/>
      <c r="AI125" s="406"/>
      <c r="AJ125" s="406"/>
      <c r="AK125" s="406"/>
      <c r="AL125" s="406"/>
      <c r="AM125" s="406"/>
      <c r="AN125" s="406"/>
      <c r="AO125" s="406"/>
      <c r="AP125" s="406"/>
      <c r="AQ125" s="406"/>
      <c r="AR125" s="407"/>
    </row>
    <row r="126" spans="1:44" s="408" customFormat="1" ht="22.5" customHeight="1" x14ac:dyDescent="0.25">
      <c r="A126" s="582"/>
      <c r="B126" s="585" t="s">
        <v>3613</v>
      </c>
      <c r="C126" s="552" t="s">
        <v>3440</v>
      </c>
      <c r="D126" s="555" t="s">
        <v>3614</v>
      </c>
      <c r="E126" s="558" t="s">
        <v>3496</v>
      </c>
      <c r="F126" s="558" t="s">
        <v>3497</v>
      </c>
      <c r="G126" s="558" t="s">
        <v>3615</v>
      </c>
      <c r="H126" s="575">
        <v>44012</v>
      </c>
      <c r="I126" s="578" t="s">
        <v>3616</v>
      </c>
      <c r="J126" s="578" t="s">
        <v>3477</v>
      </c>
      <c r="K126" s="578" t="s">
        <v>3500</v>
      </c>
      <c r="L126" s="594">
        <v>44075</v>
      </c>
      <c r="M126" s="587">
        <v>44286</v>
      </c>
      <c r="N126" s="571" t="s">
        <v>161</v>
      </c>
      <c r="O126" s="571" t="s">
        <v>3501</v>
      </c>
      <c r="P126" s="400"/>
      <c r="Q126" s="401"/>
      <c r="R126" s="402" t="s">
        <v>3448</v>
      </c>
      <c r="S126" s="409"/>
      <c r="T126" s="645" t="s">
        <v>3502</v>
      </c>
      <c r="U126" s="449" t="s">
        <v>3502</v>
      </c>
      <c r="V126" s="444"/>
      <c r="W126" s="411" t="s">
        <v>3502</v>
      </c>
      <c r="X126" s="636" t="s">
        <v>3502</v>
      </c>
      <c r="Y126" s="424"/>
      <c r="Z126" s="449"/>
      <c r="AA126" s="383" t="s">
        <v>3617</v>
      </c>
      <c r="AB126" s="629"/>
      <c r="AC126" s="629"/>
      <c r="AD126" s="629"/>
      <c r="AE126" s="629"/>
      <c r="AF126" s="406"/>
      <c r="AG126" s="406"/>
      <c r="AH126" s="406"/>
      <c r="AI126" s="406"/>
      <c r="AJ126" s="406"/>
      <c r="AK126" s="406"/>
      <c r="AL126" s="406"/>
      <c r="AM126" s="406"/>
      <c r="AN126" s="406"/>
      <c r="AO126" s="406"/>
      <c r="AP126" s="406"/>
      <c r="AQ126" s="406"/>
      <c r="AR126" s="407"/>
    </row>
    <row r="127" spans="1:44" s="408" customFormat="1" ht="22.5" customHeight="1" x14ac:dyDescent="0.25">
      <c r="A127" s="582"/>
      <c r="B127" s="585" t="s">
        <v>3613</v>
      </c>
      <c r="C127" s="552" t="s">
        <v>3440</v>
      </c>
      <c r="D127" s="555" t="s">
        <v>3614</v>
      </c>
      <c r="E127" s="558" t="s">
        <v>3496</v>
      </c>
      <c r="F127" s="558" t="s">
        <v>3497</v>
      </c>
      <c r="G127" s="558" t="s">
        <v>3615</v>
      </c>
      <c r="H127" s="575">
        <v>44012</v>
      </c>
      <c r="I127" s="578" t="s">
        <v>3616</v>
      </c>
      <c r="J127" s="578" t="s">
        <v>3477</v>
      </c>
      <c r="K127" s="578" t="s">
        <v>3500</v>
      </c>
      <c r="L127" s="594">
        <v>44075</v>
      </c>
      <c r="M127" s="587">
        <v>44286</v>
      </c>
      <c r="N127" s="571" t="s">
        <v>161</v>
      </c>
      <c r="O127" s="571" t="s">
        <v>3501</v>
      </c>
      <c r="P127" s="400"/>
      <c r="Q127" s="401" t="s">
        <v>3448</v>
      </c>
      <c r="R127" s="413"/>
      <c r="S127" s="413"/>
      <c r="T127" s="420">
        <v>44104</v>
      </c>
      <c r="U127" s="641" t="s">
        <v>3690</v>
      </c>
      <c r="V127" s="421" t="s">
        <v>3679</v>
      </c>
      <c r="W127" s="445">
        <v>44132</v>
      </c>
      <c r="X127" s="447"/>
      <c r="Y127" s="447" t="s">
        <v>924</v>
      </c>
      <c r="Z127" s="619">
        <v>0.1</v>
      </c>
      <c r="AA127" s="446"/>
      <c r="AB127" s="629"/>
      <c r="AC127" s="629"/>
      <c r="AD127" s="629"/>
      <c r="AE127" s="629"/>
      <c r="AF127" s="406"/>
      <c r="AG127" s="406"/>
      <c r="AH127" s="406"/>
      <c r="AI127" s="406"/>
      <c r="AJ127" s="406"/>
      <c r="AK127" s="406"/>
      <c r="AL127" s="406"/>
      <c r="AM127" s="406"/>
      <c r="AN127" s="406"/>
      <c r="AO127" s="406"/>
      <c r="AP127" s="406"/>
      <c r="AQ127" s="406"/>
      <c r="AR127" s="407"/>
    </row>
    <row r="128" spans="1:44" s="649" customFormat="1" ht="102.75" customHeight="1" thickBot="1" x14ac:dyDescent="0.3">
      <c r="A128" s="583"/>
      <c r="B128" s="586" t="s">
        <v>3613</v>
      </c>
      <c r="C128" s="553" t="s">
        <v>3440</v>
      </c>
      <c r="D128" s="556" t="s">
        <v>3614</v>
      </c>
      <c r="E128" s="559" t="s">
        <v>3496</v>
      </c>
      <c r="F128" s="559" t="s">
        <v>3497</v>
      </c>
      <c r="G128" s="559" t="s">
        <v>3615</v>
      </c>
      <c r="H128" s="576">
        <v>44012</v>
      </c>
      <c r="I128" s="579" t="s">
        <v>3616</v>
      </c>
      <c r="J128" s="579" t="s">
        <v>3477</v>
      </c>
      <c r="K128" s="579" t="s">
        <v>3500</v>
      </c>
      <c r="L128" s="595">
        <v>44075</v>
      </c>
      <c r="M128" s="588">
        <v>44286</v>
      </c>
      <c r="N128" s="572" t="s">
        <v>161</v>
      </c>
      <c r="O128" s="579" t="s">
        <v>3501</v>
      </c>
      <c r="P128" s="646" t="s">
        <v>3448</v>
      </c>
      <c r="Q128" s="438"/>
      <c r="R128" s="438"/>
      <c r="S128" s="438"/>
      <c r="T128" s="427">
        <v>44195</v>
      </c>
      <c r="U128" s="620" t="s">
        <v>3693</v>
      </c>
      <c r="V128" s="623" t="s">
        <v>3694</v>
      </c>
      <c r="W128" s="621">
        <v>44215</v>
      </c>
      <c r="X128" s="638" t="s">
        <v>3708</v>
      </c>
      <c r="Y128" s="626" t="s">
        <v>924</v>
      </c>
      <c r="Z128" s="626"/>
      <c r="AA128" s="448"/>
      <c r="AB128" s="629"/>
      <c r="AC128" s="629"/>
      <c r="AD128" s="629"/>
      <c r="AE128" s="629"/>
      <c r="AF128" s="647"/>
      <c r="AG128" s="647"/>
      <c r="AH128" s="647"/>
      <c r="AI128" s="647"/>
      <c r="AJ128" s="647"/>
      <c r="AK128" s="647"/>
      <c r="AL128" s="647"/>
      <c r="AM128" s="647"/>
      <c r="AN128" s="647"/>
      <c r="AO128" s="647"/>
      <c r="AP128" s="647"/>
      <c r="AQ128" s="647"/>
      <c r="AR128" s="648"/>
    </row>
    <row r="129" spans="1:44" s="474" customFormat="1" ht="22.5" customHeight="1" x14ac:dyDescent="0.25">
      <c r="A129" s="581">
        <f t="shared" ref="A129" si="23">A124+1</f>
        <v>26</v>
      </c>
      <c r="B129" s="584" t="s">
        <v>3618</v>
      </c>
      <c r="C129" s="551" t="s">
        <v>3440</v>
      </c>
      <c r="D129" s="554" t="s">
        <v>3619</v>
      </c>
      <c r="E129" s="557" t="s">
        <v>3620</v>
      </c>
      <c r="F129" s="557" t="s">
        <v>3621</v>
      </c>
      <c r="G129" s="557" t="s">
        <v>3622</v>
      </c>
      <c r="H129" s="574">
        <v>44025</v>
      </c>
      <c r="I129" s="577" t="s">
        <v>3623</v>
      </c>
      <c r="J129" s="577" t="s">
        <v>3446</v>
      </c>
      <c r="K129" s="577" t="s">
        <v>3624</v>
      </c>
      <c r="L129" s="580">
        <v>44036</v>
      </c>
      <c r="M129" s="570">
        <v>44220</v>
      </c>
      <c r="N129" s="573" t="s">
        <v>3625</v>
      </c>
      <c r="O129" s="573" t="s">
        <v>3626</v>
      </c>
      <c r="P129" s="650" t="s">
        <v>3448</v>
      </c>
      <c r="Q129" s="651" t="s">
        <v>3448</v>
      </c>
      <c r="R129" s="652" t="s">
        <v>3448</v>
      </c>
      <c r="S129" s="653" t="s">
        <v>3448</v>
      </c>
      <c r="T129" s="488" t="s">
        <v>3449</v>
      </c>
      <c r="U129" s="510" t="s">
        <v>3502</v>
      </c>
      <c r="V129" s="488"/>
      <c r="W129" s="488" t="s">
        <v>3449</v>
      </c>
      <c r="X129" s="510" t="s">
        <v>3502</v>
      </c>
      <c r="Y129" s="482"/>
      <c r="Z129" s="482"/>
      <c r="AA129" s="426"/>
      <c r="AB129" s="629"/>
      <c r="AC129" s="629"/>
      <c r="AD129" s="629"/>
      <c r="AE129" s="629"/>
      <c r="AF129" s="654"/>
      <c r="AG129" s="654"/>
      <c r="AH129" s="654"/>
      <c r="AI129" s="654"/>
      <c r="AJ129" s="654"/>
      <c r="AK129" s="654"/>
      <c r="AL129" s="654"/>
      <c r="AM129" s="654"/>
      <c r="AN129" s="654"/>
      <c r="AO129" s="654"/>
      <c r="AP129" s="654"/>
      <c r="AQ129" s="654"/>
      <c r="AR129" s="655"/>
    </row>
    <row r="130" spans="1:44" s="408" customFormat="1" ht="22.5" customHeight="1" x14ac:dyDescent="0.25">
      <c r="A130" s="582"/>
      <c r="B130" s="585" t="s">
        <v>3618</v>
      </c>
      <c r="C130" s="552" t="s">
        <v>3440</v>
      </c>
      <c r="D130" s="555" t="s">
        <v>3619</v>
      </c>
      <c r="E130" s="558" t="s">
        <v>3620</v>
      </c>
      <c r="F130" s="558" t="s">
        <v>3621</v>
      </c>
      <c r="G130" s="558" t="s">
        <v>3622</v>
      </c>
      <c r="H130" s="575">
        <v>44025</v>
      </c>
      <c r="I130" s="578" t="s">
        <v>3623</v>
      </c>
      <c r="J130" s="578" t="s">
        <v>3446</v>
      </c>
      <c r="K130" s="578" t="s">
        <v>3624</v>
      </c>
      <c r="L130" s="594">
        <v>44036</v>
      </c>
      <c r="M130" s="571">
        <v>44220</v>
      </c>
      <c r="N130" s="571" t="s">
        <v>3625</v>
      </c>
      <c r="O130" s="571" t="s">
        <v>3626</v>
      </c>
      <c r="P130" s="400"/>
      <c r="Q130" s="401"/>
      <c r="R130" s="402"/>
      <c r="S130" s="403" t="s">
        <v>3448</v>
      </c>
      <c r="T130" s="440" t="s">
        <v>3502</v>
      </c>
      <c r="U130" s="432" t="s">
        <v>3502</v>
      </c>
      <c r="V130" s="431"/>
      <c r="W130" s="440" t="s">
        <v>3502</v>
      </c>
      <c r="X130" s="432" t="s">
        <v>3502</v>
      </c>
      <c r="Y130" s="432"/>
      <c r="Z130" s="432"/>
      <c r="AA130" s="431"/>
      <c r="AB130" s="629"/>
      <c r="AC130" s="629"/>
      <c r="AD130" s="629"/>
      <c r="AE130" s="629"/>
      <c r="AF130" s="406"/>
      <c r="AG130" s="406"/>
      <c r="AH130" s="406"/>
      <c r="AI130" s="406"/>
      <c r="AJ130" s="406"/>
      <c r="AK130" s="406"/>
      <c r="AL130" s="406"/>
      <c r="AM130" s="406"/>
      <c r="AN130" s="406"/>
      <c r="AO130" s="406"/>
      <c r="AP130" s="406"/>
      <c r="AQ130" s="406"/>
      <c r="AR130" s="407"/>
    </row>
    <row r="131" spans="1:44" s="408" customFormat="1" ht="22.5" customHeight="1" x14ac:dyDescent="0.25">
      <c r="A131" s="582"/>
      <c r="B131" s="585" t="s">
        <v>3618</v>
      </c>
      <c r="C131" s="552" t="s">
        <v>3440</v>
      </c>
      <c r="D131" s="555" t="s">
        <v>3619</v>
      </c>
      <c r="E131" s="558" t="s">
        <v>3620</v>
      </c>
      <c r="F131" s="558" t="s">
        <v>3621</v>
      </c>
      <c r="G131" s="558" t="s">
        <v>3622</v>
      </c>
      <c r="H131" s="575">
        <v>44025</v>
      </c>
      <c r="I131" s="578" t="s">
        <v>3623</v>
      </c>
      <c r="J131" s="578" t="s">
        <v>3446</v>
      </c>
      <c r="K131" s="578" t="s">
        <v>3624</v>
      </c>
      <c r="L131" s="594">
        <v>44036</v>
      </c>
      <c r="M131" s="571">
        <v>44220</v>
      </c>
      <c r="N131" s="571" t="s">
        <v>3625</v>
      </c>
      <c r="O131" s="571" t="s">
        <v>3626</v>
      </c>
      <c r="P131" s="400"/>
      <c r="Q131" s="401"/>
      <c r="R131" s="402" t="s">
        <v>3448</v>
      </c>
      <c r="S131" s="409"/>
      <c r="T131" s="452" t="s">
        <v>3502</v>
      </c>
      <c r="U131" s="434" t="s">
        <v>3502</v>
      </c>
      <c r="V131" s="433"/>
      <c r="W131" s="411" t="s">
        <v>3502</v>
      </c>
      <c r="X131" s="451" t="s">
        <v>3502</v>
      </c>
      <c r="Y131" s="424"/>
      <c r="Z131" s="434"/>
      <c r="AA131" s="383" t="s">
        <v>3627</v>
      </c>
      <c r="AB131" s="629"/>
      <c r="AC131" s="629"/>
      <c r="AD131" s="629"/>
      <c r="AE131" s="629"/>
      <c r="AF131" s="406"/>
      <c r="AG131" s="406"/>
      <c r="AH131" s="406"/>
      <c r="AI131" s="406"/>
      <c r="AJ131" s="406"/>
      <c r="AK131" s="406"/>
      <c r="AL131" s="406"/>
      <c r="AM131" s="406"/>
      <c r="AN131" s="406"/>
      <c r="AO131" s="406"/>
      <c r="AP131" s="406"/>
      <c r="AQ131" s="406"/>
      <c r="AR131" s="407"/>
    </row>
    <row r="132" spans="1:44" s="408" customFormat="1" ht="22.5" customHeight="1" x14ac:dyDescent="0.25">
      <c r="A132" s="582"/>
      <c r="B132" s="585" t="s">
        <v>3618</v>
      </c>
      <c r="C132" s="552" t="s">
        <v>3440</v>
      </c>
      <c r="D132" s="555" t="s">
        <v>3619</v>
      </c>
      <c r="E132" s="558" t="s">
        <v>3620</v>
      </c>
      <c r="F132" s="558" t="s">
        <v>3621</v>
      </c>
      <c r="G132" s="558" t="s">
        <v>3622</v>
      </c>
      <c r="H132" s="575">
        <v>44025</v>
      </c>
      <c r="I132" s="578" t="s">
        <v>3623</v>
      </c>
      <c r="J132" s="578" t="s">
        <v>3446</v>
      </c>
      <c r="K132" s="578" t="s">
        <v>3624</v>
      </c>
      <c r="L132" s="594">
        <v>44036</v>
      </c>
      <c r="M132" s="571">
        <v>44220</v>
      </c>
      <c r="N132" s="571" t="s">
        <v>3625</v>
      </c>
      <c r="O132" s="571" t="s">
        <v>3626</v>
      </c>
      <c r="P132" s="400"/>
      <c r="Q132" s="401" t="s">
        <v>3448</v>
      </c>
      <c r="R132" s="413"/>
      <c r="S132" s="413"/>
      <c r="T132" s="450"/>
      <c r="U132" s="437"/>
      <c r="V132" s="436"/>
      <c r="W132" s="450"/>
      <c r="X132" s="437"/>
      <c r="Y132" s="437"/>
      <c r="Z132" s="437"/>
      <c r="AA132" s="436"/>
      <c r="AB132" s="629"/>
      <c r="AC132" s="629"/>
      <c r="AD132" s="629"/>
      <c r="AE132" s="629"/>
      <c r="AF132" s="406"/>
      <c r="AG132" s="406"/>
      <c r="AH132" s="406"/>
      <c r="AI132" s="406"/>
      <c r="AJ132" s="406"/>
      <c r="AK132" s="406"/>
      <c r="AL132" s="406"/>
      <c r="AM132" s="406"/>
      <c r="AN132" s="406"/>
      <c r="AO132" s="406"/>
      <c r="AP132" s="406"/>
      <c r="AQ132" s="406"/>
      <c r="AR132" s="407"/>
    </row>
    <row r="133" spans="1:44" s="649" customFormat="1" ht="126" customHeight="1" thickBot="1" x14ac:dyDescent="0.3">
      <c r="A133" s="583"/>
      <c r="B133" s="586" t="s">
        <v>3618</v>
      </c>
      <c r="C133" s="553" t="s">
        <v>3440</v>
      </c>
      <c r="D133" s="556" t="s">
        <v>3619</v>
      </c>
      <c r="E133" s="559" t="s">
        <v>3620</v>
      </c>
      <c r="F133" s="559" t="s">
        <v>3621</v>
      </c>
      <c r="G133" s="559" t="s">
        <v>3622</v>
      </c>
      <c r="H133" s="576">
        <v>44025</v>
      </c>
      <c r="I133" s="579" t="s">
        <v>3623</v>
      </c>
      <c r="J133" s="579" t="s">
        <v>3446</v>
      </c>
      <c r="K133" s="579" t="s">
        <v>3624</v>
      </c>
      <c r="L133" s="595">
        <v>44036</v>
      </c>
      <c r="M133" s="588">
        <v>44220</v>
      </c>
      <c r="N133" s="572" t="s">
        <v>3625</v>
      </c>
      <c r="O133" s="572" t="s">
        <v>3626</v>
      </c>
      <c r="P133" s="646" t="s">
        <v>3448</v>
      </c>
      <c r="Q133" s="438"/>
      <c r="R133" s="438"/>
      <c r="S133" s="438"/>
      <c r="T133" s="621">
        <v>44192</v>
      </c>
      <c r="U133" s="620" t="s">
        <v>3942</v>
      </c>
      <c r="V133" s="623" t="s">
        <v>3943</v>
      </c>
      <c r="W133" s="621">
        <v>44217</v>
      </c>
      <c r="X133" s="620" t="s">
        <v>3962</v>
      </c>
      <c r="Y133" s="622" t="s">
        <v>922</v>
      </c>
      <c r="Z133" s="624">
        <v>1</v>
      </c>
      <c r="AA133" s="439"/>
      <c r="AB133" s="629"/>
      <c r="AC133" s="629"/>
      <c r="AD133" s="629"/>
      <c r="AE133" s="629"/>
      <c r="AF133" s="647"/>
      <c r="AG133" s="647"/>
      <c r="AH133" s="647"/>
      <c r="AI133" s="647"/>
      <c r="AJ133" s="647"/>
      <c r="AK133" s="647"/>
      <c r="AL133" s="647"/>
      <c r="AM133" s="647"/>
      <c r="AN133" s="647"/>
      <c r="AO133" s="647"/>
      <c r="AP133" s="647"/>
      <c r="AQ133" s="647"/>
      <c r="AR133" s="648"/>
    </row>
    <row r="134" spans="1:44" s="474" customFormat="1" ht="22.5" customHeight="1" x14ac:dyDescent="0.25">
      <c r="A134" s="581">
        <f t="shared" ref="A134" si="24">A129+1</f>
        <v>27</v>
      </c>
      <c r="B134" s="584" t="s">
        <v>3628</v>
      </c>
      <c r="C134" s="551" t="s">
        <v>3440</v>
      </c>
      <c r="D134" s="554" t="s">
        <v>3619</v>
      </c>
      <c r="E134" s="557" t="s">
        <v>3620</v>
      </c>
      <c r="F134" s="557" t="s">
        <v>3621</v>
      </c>
      <c r="G134" s="557" t="s">
        <v>3629</v>
      </c>
      <c r="H134" s="574">
        <v>44025</v>
      </c>
      <c r="I134" s="577" t="s">
        <v>3630</v>
      </c>
      <c r="J134" s="577" t="s">
        <v>3446</v>
      </c>
      <c r="K134" s="577" t="s">
        <v>3631</v>
      </c>
      <c r="L134" s="580">
        <v>44036</v>
      </c>
      <c r="M134" s="570">
        <v>44220</v>
      </c>
      <c r="N134" s="573" t="s">
        <v>3632</v>
      </c>
      <c r="O134" s="573" t="s">
        <v>3633</v>
      </c>
      <c r="P134" s="650" t="s">
        <v>3448</v>
      </c>
      <c r="Q134" s="651" t="s">
        <v>3448</v>
      </c>
      <c r="R134" s="652" t="s">
        <v>3448</v>
      </c>
      <c r="S134" s="653" t="s">
        <v>3448</v>
      </c>
      <c r="T134" s="488" t="s">
        <v>3449</v>
      </c>
      <c r="U134" s="510" t="s">
        <v>3502</v>
      </c>
      <c r="V134" s="488"/>
      <c r="W134" s="488" t="s">
        <v>3449</v>
      </c>
      <c r="X134" s="510" t="s">
        <v>3502</v>
      </c>
      <c r="Y134" s="482"/>
      <c r="Z134" s="482"/>
      <c r="AA134" s="426"/>
      <c r="AB134" s="629"/>
      <c r="AC134" s="629"/>
      <c r="AD134" s="629"/>
      <c r="AE134" s="629"/>
      <c r="AF134" s="654"/>
      <c r="AG134" s="654"/>
      <c r="AH134" s="654"/>
      <c r="AI134" s="654"/>
      <c r="AJ134" s="654"/>
      <c r="AK134" s="654"/>
      <c r="AL134" s="654"/>
      <c r="AM134" s="654"/>
      <c r="AN134" s="654"/>
      <c r="AO134" s="654"/>
      <c r="AP134" s="654"/>
      <c r="AQ134" s="654"/>
      <c r="AR134" s="655"/>
    </row>
    <row r="135" spans="1:44" s="408" customFormat="1" ht="22.5" customHeight="1" x14ac:dyDescent="0.25">
      <c r="A135" s="582"/>
      <c r="B135" s="585" t="s">
        <v>3628</v>
      </c>
      <c r="C135" s="552" t="s">
        <v>3440</v>
      </c>
      <c r="D135" s="555" t="s">
        <v>3619</v>
      </c>
      <c r="E135" s="558" t="s">
        <v>3620</v>
      </c>
      <c r="F135" s="558" t="s">
        <v>3621</v>
      </c>
      <c r="G135" s="558" t="s">
        <v>3629</v>
      </c>
      <c r="H135" s="575">
        <v>44025</v>
      </c>
      <c r="I135" s="578" t="s">
        <v>3630</v>
      </c>
      <c r="J135" s="578" t="s">
        <v>3446</v>
      </c>
      <c r="K135" s="578" t="s">
        <v>3631</v>
      </c>
      <c r="L135" s="594">
        <v>44036</v>
      </c>
      <c r="M135" s="571">
        <v>44220</v>
      </c>
      <c r="N135" s="571" t="s">
        <v>3632</v>
      </c>
      <c r="O135" s="571" t="s">
        <v>3633</v>
      </c>
      <c r="P135" s="400"/>
      <c r="Q135" s="401"/>
      <c r="R135" s="402"/>
      <c r="S135" s="403" t="s">
        <v>3448</v>
      </c>
      <c r="T135" s="440" t="s">
        <v>3502</v>
      </c>
      <c r="U135" s="432" t="s">
        <v>3502</v>
      </c>
      <c r="V135" s="431"/>
      <c r="W135" s="440" t="s">
        <v>3502</v>
      </c>
      <c r="X135" s="432" t="s">
        <v>3502</v>
      </c>
      <c r="Y135" s="432"/>
      <c r="Z135" s="432"/>
      <c r="AA135" s="431"/>
      <c r="AB135" s="629"/>
      <c r="AC135" s="629"/>
      <c r="AD135" s="629"/>
      <c r="AE135" s="629"/>
      <c r="AF135" s="406"/>
      <c r="AG135" s="406"/>
      <c r="AH135" s="406"/>
      <c r="AI135" s="406"/>
      <c r="AJ135" s="406"/>
      <c r="AK135" s="406"/>
      <c r="AL135" s="406"/>
      <c r="AM135" s="406"/>
      <c r="AN135" s="406"/>
      <c r="AO135" s="406"/>
      <c r="AP135" s="406"/>
      <c r="AQ135" s="406"/>
      <c r="AR135" s="407"/>
    </row>
    <row r="136" spans="1:44" s="408" customFormat="1" ht="22.5" customHeight="1" x14ac:dyDescent="0.25">
      <c r="A136" s="582"/>
      <c r="B136" s="585" t="s">
        <v>3628</v>
      </c>
      <c r="C136" s="552" t="s">
        <v>3440</v>
      </c>
      <c r="D136" s="555" t="s">
        <v>3619</v>
      </c>
      <c r="E136" s="558" t="s">
        <v>3620</v>
      </c>
      <c r="F136" s="558" t="s">
        <v>3621</v>
      </c>
      <c r="G136" s="558" t="s">
        <v>3629</v>
      </c>
      <c r="H136" s="575">
        <v>44025</v>
      </c>
      <c r="I136" s="578" t="s">
        <v>3630</v>
      </c>
      <c r="J136" s="578" t="s">
        <v>3446</v>
      </c>
      <c r="K136" s="578" t="s">
        <v>3631</v>
      </c>
      <c r="L136" s="594">
        <v>44036</v>
      </c>
      <c r="M136" s="571">
        <v>44220</v>
      </c>
      <c r="N136" s="571" t="s">
        <v>3632</v>
      </c>
      <c r="O136" s="571" t="s">
        <v>3633</v>
      </c>
      <c r="P136" s="400"/>
      <c r="Q136" s="401"/>
      <c r="R136" s="402" t="s">
        <v>3448</v>
      </c>
      <c r="S136" s="409"/>
      <c r="T136" s="452" t="s">
        <v>3502</v>
      </c>
      <c r="U136" s="434" t="s">
        <v>3502</v>
      </c>
      <c r="V136" s="433"/>
      <c r="W136" s="411" t="s">
        <v>3502</v>
      </c>
      <c r="X136" s="451" t="s">
        <v>3502</v>
      </c>
      <c r="Y136" s="424"/>
      <c r="Z136" s="434"/>
      <c r="AA136" s="383" t="s">
        <v>3627</v>
      </c>
      <c r="AB136" s="629"/>
      <c r="AC136" s="629"/>
      <c r="AD136" s="629"/>
      <c r="AE136" s="629"/>
      <c r="AF136" s="406"/>
      <c r="AG136" s="406"/>
      <c r="AH136" s="406"/>
      <c r="AI136" s="406"/>
      <c r="AJ136" s="406"/>
      <c r="AK136" s="406"/>
      <c r="AL136" s="406"/>
      <c r="AM136" s="406"/>
      <c r="AN136" s="406"/>
      <c r="AO136" s="406"/>
      <c r="AP136" s="406"/>
      <c r="AQ136" s="406"/>
      <c r="AR136" s="407"/>
    </row>
    <row r="137" spans="1:44" s="408" customFormat="1" ht="22.5" customHeight="1" x14ac:dyDescent="0.25">
      <c r="A137" s="582"/>
      <c r="B137" s="585" t="s">
        <v>3628</v>
      </c>
      <c r="C137" s="552" t="s">
        <v>3440</v>
      </c>
      <c r="D137" s="555" t="s">
        <v>3619</v>
      </c>
      <c r="E137" s="558" t="s">
        <v>3620</v>
      </c>
      <c r="F137" s="558" t="s">
        <v>3621</v>
      </c>
      <c r="G137" s="558" t="s">
        <v>3629</v>
      </c>
      <c r="H137" s="575">
        <v>44025</v>
      </c>
      <c r="I137" s="606" t="s">
        <v>3630</v>
      </c>
      <c r="J137" s="606" t="s">
        <v>3446</v>
      </c>
      <c r="K137" s="606" t="s">
        <v>3631</v>
      </c>
      <c r="L137" s="594">
        <v>44036</v>
      </c>
      <c r="M137" s="571">
        <v>44220</v>
      </c>
      <c r="N137" s="571" t="s">
        <v>3632</v>
      </c>
      <c r="O137" s="571" t="s">
        <v>3633</v>
      </c>
      <c r="P137" s="400"/>
      <c r="Q137" s="401" t="s">
        <v>3448</v>
      </c>
      <c r="R137" s="413"/>
      <c r="S137" s="413"/>
      <c r="T137" s="450"/>
      <c r="U137" s="437"/>
      <c r="V137" s="436"/>
      <c r="W137" s="450"/>
      <c r="X137" s="437"/>
      <c r="Y137" s="437"/>
      <c r="Z137" s="437"/>
      <c r="AA137" s="436"/>
      <c r="AB137" s="629"/>
      <c r="AC137" s="629"/>
      <c r="AD137" s="629"/>
      <c r="AE137" s="629"/>
      <c r="AF137" s="406"/>
      <c r="AG137" s="406"/>
      <c r="AH137" s="406"/>
      <c r="AI137" s="406"/>
      <c r="AJ137" s="406"/>
      <c r="AK137" s="406"/>
      <c r="AL137" s="406"/>
      <c r="AM137" s="406"/>
      <c r="AN137" s="406"/>
      <c r="AO137" s="406"/>
      <c r="AP137" s="406"/>
      <c r="AQ137" s="406"/>
      <c r="AR137" s="407"/>
    </row>
    <row r="138" spans="1:44" s="649" customFormat="1" ht="171.75" customHeight="1" thickBot="1" x14ac:dyDescent="0.3">
      <c r="A138" s="571"/>
      <c r="B138" s="571" t="s">
        <v>3628</v>
      </c>
      <c r="C138" s="571" t="s">
        <v>3440</v>
      </c>
      <c r="D138" s="664" t="s">
        <v>3619</v>
      </c>
      <c r="E138" s="665" t="s">
        <v>3620</v>
      </c>
      <c r="F138" s="665" t="s">
        <v>3621</v>
      </c>
      <c r="G138" s="665" t="s">
        <v>3629</v>
      </c>
      <c r="H138" s="667">
        <v>44025</v>
      </c>
      <c r="I138" s="578" t="s">
        <v>3630</v>
      </c>
      <c r="J138" s="578" t="s">
        <v>3446</v>
      </c>
      <c r="K138" s="578" t="s">
        <v>3631</v>
      </c>
      <c r="L138" s="594">
        <v>44036</v>
      </c>
      <c r="M138" s="593">
        <v>44220</v>
      </c>
      <c r="N138" s="593" t="s">
        <v>3632</v>
      </c>
      <c r="O138" s="606" t="s">
        <v>3633</v>
      </c>
      <c r="P138" s="646" t="s">
        <v>3448</v>
      </c>
      <c r="Q138" s="438"/>
      <c r="R138" s="438"/>
      <c r="S138" s="438"/>
      <c r="T138" s="621">
        <v>44192</v>
      </c>
      <c r="U138" s="620" t="s">
        <v>3944</v>
      </c>
      <c r="V138" s="623" t="s">
        <v>3945</v>
      </c>
      <c r="W138" s="621">
        <v>44217</v>
      </c>
      <c r="X138" s="620" t="s">
        <v>4720</v>
      </c>
      <c r="Y138" s="622" t="s">
        <v>924</v>
      </c>
      <c r="Z138" s="624">
        <v>0.3</v>
      </c>
      <c r="AA138" s="439"/>
      <c r="AB138" s="629"/>
      <c r="AC138" s="629"/>
      <c r="AD138" s="629"/>
      <c r="AE138" s="629"/>
      <c r="AF138" s="647"/>
      <c r="AG138" s="647"/>
      <c r="AH138" s="647"/>
      <c r="AI138" s="647"/>
      <c r="AJ138" s="647"/>
      <c r="AK138" s="647"/>
      <c r="AL138" s="647"/>
      <c r="AM138" s="647"/>
      <c r="AN138" s="647"/>
      <c r="AO138" s="647"/>
      <c r="AP138" s="647"/>
      <c r="AQ138" s="647"/>
      <c r="AR138" s="648"/>
    </row>
    <row r="139" spans="1:44" s="474" customFormat="1" ht="22.5" customHeight="1" x14ac:dyDescent="0.25">
      <c r="A139" s="581">
        <f t="shared" ref="A139" si="25">A134+1</f>
        <v>28</v>
      </c>
      <c r="B139" s="571" t="s">
        <v>3634</v>
      </c>
      <c r="C139" s="571" t="s">
        <v>3440</v>
      </c>
      <c r="D139" s="664" t="s">
        <v>3635</v>
      </c>
      <c r="E139" s="665" t="s">
        <v>3636</v>
      </c>
      <c r="F139" s="665" t="s">
        <v>3637</v>
      </c>
      <c r="G139" s="665" t="s">
        <v>3638</v>
      </c>
      <c r="H139" s="667">
        <v>44154</v>
      </c>
      <c r="I139" s="578" t="s">
        <v>3639</v>
      </c>
      <c r="J139" s="578" t="s">
        <v>3466</v>
      </c>
      <c r="K139" s="578" t="s">
        <v>3640</v>
      </c>
      <c r="L139" s="587">
        <v>44270</v>
      </c>
      <c r="M139" s="587">
        <v>44500</v>
      </c>
      <c r="N139" s="571" t="s">
        <v>3641</v>
      </c>
      <c r="O139" s="571" t="s">
        <v>3571</v>
      </c>
      <c r="P139" s="650" t="s">
        <v>3448</v>
      </c>
      <c r="Q139" s="651" t="s">
        <v>3448</v>
      </c>
      <c r="R139" s="652" t="s">
        <v>3448</v>
      </c>
      <c r="S139" s="653" t="s">
        <v>3448</v>
      </c>
      <c r="T139" s="488" t="s">
        <v>3449</v>
      </c>
      <c r="U139" s="510" t="s">
        <v>3502</v>
      </c>
      <c r="V139" s="488"/>
      <c r="W139" s="483" t="s">
        <v>3502</v>
      </c>
      <c r="X139" s="640" t="s">
        <v>3502</v>
      </c>
      <c r="Y139" s="640" t="s">
        <v>3502</v>
      </c>
      <c r="Z139" s="640" t="s">
        <v>3502</v>
      </c>
      <c r="AA139" s="426"/>
      <c r="AB139" s="629"/>
      <c r="AC139" s="629"/>
      <c r="AD139" s="629"/>
      <c r="AE139" s="629"/>
      <c r="AF139" s="654"/>
      <c r="AG139" s="654"/>
      <c r="AH139" s="654"/>
      <c r="AI139" s="654"/>
      <c r="AJ139" s="654"/>
      <c r="AK139" s="654"/>
      <c r="AL139" s="654"/>
      <c r="AM139" s="654"/>
      <c r="AN139" s="654"/>
      <c r="AO139" s="654"/>
      <c r="AP139" s="654"/>
      <c r="AQ139" s="654"/>
      <c r="AR139" s="655"/>
    </row>
    <row r="140" spans="1:44" s="408" customFormat="1" ht="22.5" customHeight="1" x14ac:dyDescent="0.25">
      <c r="A140" s="582"/>
      <c r="B140" s="571" t="s">
        <v>3628</v>
      </c>
      <c r="C140" s="571" t="s">
        <v>3440</v>
      </c>
      <c r="D140" s="664"/>
      <c r="E140" s="665"/>
      <c r="F140" s="665"/>
      <c r="G140" s="665"/>
      <c r="H140" s="667"/>
      <c r="I140" s="578"/>
      <c r="J140" s="578" t="s">
        <v>3466</v>
      </c>
      <c r="K140" s="578"/>
      <c r="L140" s="587"/>
      <c r="M140" s="571"/>
      <c r="N140" s="571"/>
      <c r="O140" s="571"/>
      <c r="P140" s="400"/>
      <c r="Q140" s="401"/>
      <c r="R140" s="402"/>
      <c r="S140" s="403" t="s">
        <v>3642</v>
      </c>
      <c r="T140" s="440" t="s">
        <v>3502</v>
      </c>
      <c r="U140" s="432" t="s">
        <v>3502</v>
      </c>
      <c r="V140" s="431" t="s">
        <v>3502</v>
      </c>
      <c r="W140" s="440" t="s">
        <v>3502</v>
      </c>
      <c r="X140" s="432" t="s">
        <v>3502</v>
      </c>
      <c r="Y140" s="432" t="s">
        <v>3502</v>
      </c>
      <c r="Z140" s="432" t="s">
        <v>3502</v>
      </c>
      <c r="AA140" s="431"/>
      <c r="AB140" s="629"/>
      <c r="AC140" s="629"/>
      <c r="AD140" s="629"/>
      <c r="AE140" s="629"/>
      <c r="AF140" s="406"/>
      <c r="AG140" s="406"/>
      <c r="AH140" s="406"/>
      <c r="AI140" s="406"/>
      <c r="AJ140" s="406"/>
      <c r="AK140" s="406"/>
      <c r="AL140" s="406"/>
      <c r="AM140" s="406"/>
      <c r="AN140" s="406"/>
      <c r="AO140" s="406"/>
      <c r="AP140" s="406"/>
      <c r="AQ140" s="406"/>
      <c r="AR140" s="407"/>
    </row>
    <row r="141" spans="1:44" s="408" customFormat="1" ht="22.5" customHeight="1" x14ac:dyDescent="0.25">
      <c r="A141" s="582"/>
      <c r="B141" s="571" t="s">
        <v>3628</v>
      </c>
      <c r="C141" s="571" t="s">
        <v>3440</v>
      </c>
      <c r="D141" s="664"/>
      <c r="E141" s="665"/>
      <c r="F141" s="665"/>
      <c r="G141" s="665"/>
      <c r="H141" s="667"/>
      <c r="I141" s="578"/>
      <c r="J141" s="578" t="s">
        <v>3466</v>
      </c>
      <c r="K141" s="578"/>
      <c r="L141" s="587"/>
      <c r="M141" s="571"/>
      <c r="N141" s="571"/>
      <c r="O141" s="571"/>
      <c r="P141" s="400"/>
      <c r="Q141" s="401"/>
      <c r="R141" s="402" t="s">
        <v>3642</v>
      </c>
      <c r="S141" s="409"/>
      <c r="T141" s="452" t="s">
        <v>3502</v>
      </c>
      <c r="U141" s="434" t="s">
        <v>3502</v>
      </c>
      <c r="V141" s="433" t="s">
        <v>3502</v>
      </c>
      <c r="W141" s="452" t="s">
        <v>3502</v>
      </c>
      <c r="X141" s="434" t="s">
        <v>3502</v>
      </c>
      <c r="Y141" s="434" t="s">
        <v>3502</v>
      </c>
      <c r="Z141" s="434" t="s">
        <v>3502</v>
      </c>
      <c r="AA141" s="383"/>
      <c r="AB141" s="629"/>
      <c r="AC141" s="629"/>
      <c r="AD141" s="629"/>
      <c r="AE141" s="629"/>
      <c r="AF141" s="406"/>
      <c r="AG141" s="406"/>
      <c r="AH141" s="406"/>
      <c r="AI141" s="406"/>
      <c r="AJ141" s="406"/>
      <c r="AK141" s="406"/>
      <c r="AL141" s="406"/>
      <c r="AM141" s="406"/>
      <c r="AN141" s="406"/>
      <c r="AO141" s="406"/>
      <c r="AP141" s="406"/>
      <c r="AQ141" s="406"/>
      <c r="AR141" s="407"/>
    </row>
    <row r="142" spans="1:44" s="408" customFormat="1" ht="22.5" customHeight="1" x14ac:dyDescent="0.25">
      <c r="A142" s="582"/>
      <c r="B142" s="593" t="s">
        <v>3628</v>
      </c>
      <c r="C142" s="593" t="s">
        <v>3440</v>
      </c>
      <c r="D142" s="668"/>
      <c r="E142" s="669"/>
      <c r="F142" s="669"/>
      <c r="G142" s="669"/>
      <c r="H142" s="670"/>
      <c r="I142" s="606"/>
      <c r="J142" s="606" t="s">
        <v>3466</v>
      </c>
      <c r="K142" s="606"/>
      <c r="L142" s="587"/>
      <c r="M142" s="571"/>
      <c r="N142" s="571"/>
      <c r="O142" s="571"/>
      <c r="P142" s="400"/>
      <c r="Q142" s="401" t="s">
        <v>3642</v>
      </c>
      <c r="R142" s="413"/>
      <c r="S142" s="413"/>
      <c r="T142" s="450" t="s">
        <v>3502</v>
      </c>
      <c r="U142" s="437" t="s">
        <v>3502</v>
      </c>
      <c r="V142" s="436" t="s">
        <v>3502</v>
      </c>
      <c r="W142" s="450" t="s">
        <v>3502</v>
      </c>
      <c r="X142" s="437" t="s">
        <v>3502</v>
      </c>
      <c r="Y142" s="437" t="s">
        <v>3502</v>
      </c>
      <c r="Z142" s="437" t="s">
        <v>3502</v>
      </c>
      <c r="AA142" s="436" t="s">
        <v>3643</v>
      </c>
      <c r="AB142" s="629"/>
      <c r="AC142" s="629"/>
      <c r="AD142" s="629"/>
      <c r="AE142" s="629"/>
      <c r="AF142" s="406"/>
      <c r="AG142" s="406"/>
      <c r="AH142" s="406"/>
      <c r="AI142" s="406"/>
      <c r="AJ142" s="406"/>
      <c r="AK142" s="406"/>
      <c r="AL142" s="406"/>
      <c r="AM142" s="406"/>
      <c r="AN142" s="406"/>
      <c r="AO142" s="406"/>
      <c r="AP142" s="406"/>
      <c r="AQ142" s="406"/>
      <c r="AR142" s="407"/>
    </row>
    <row r="143" spans="1:44" s="649" customFormat="1" ht="22.5" customHeight="1" thickBot="1" x14ac:dyDescent="0.3">
      <c r="A143" s="571"/>
      <c r="B143" s="571" t="s">
        <v>3628</v>
      </c>
      <c r="C143" s="571" t="s">
        <v>3440</v>
      </c>
      <c r="D143" s="664"/>
      <c r="E143" s="665"/>
      <c r="F143" s="665"/>
      <c r="G143" s="665"/>
      <c r="H143" s="667"/>
      <c r="I143" s="578"/>
      <c r="J143" s="578" t="s">
        <v>3466</v>
      </c>
      <c r="K143" s="578"/>
      <c r="L143" s="587"/>
      <c r="M143" s="571"/>
      <c r="N143" s="571"/>
      <c r="O143" s="578"/>
      <c r="P143" s="646" t="s">
        <v>3642</v>
      </c>
      <c r="Q143" s="438"/>
      <c r="R143" s="438"/>
      <c r="S143" s="438"/>
      <c r="T143" s="625"/>
      <c r="U143" s="622"/>
      <c r="V143" s="439"/>
      <c r="W143" s="621">
        <v>44225</v>
      </c>
      <c r="X143" s="622" t="s">
        <v>4817</v>
      </c>
      <c r="Y143" s="622" t="s">
        <v>924</v>
      </c>
      <c r="Z143" s="624">
        <v>0</v>
      </c>
      <c r="AA143" s="439"/>
      <c r="AB143" s="629"/>
      <c r="AC143" s="629"/>
      <c r="AD143" s="629"/>
      <c r="AE143" s="629"/>
      <c r="AF143" s="647"/>
      <c r="AG143" s="647"/>
      <c r="AH143" s="647"/>
      <c r="AI143" s="647"/>
      <c r="AJ143" s="647"/>
      <c r="AK143" s="647"/>
      <c r="AL143" s="647"/>
      <c r="AM143" s="647"/>
      <c r="AN143" s="647"/>
      <c r="AO143" s="647"/>
      <c r="AP143" s="647"/>
      <c r="AQ143" s="647"/>
      <c r="AR143" s="648"/>
    </row>
    <row r="144" spans="1:44" s="474" customFormat="1" ht="22.5" customHeight="1" x14ac:dyDescent="0.25">
      <c r="A144" s="581">
        <f t="shared" ref="A144" si="26">A139+1</f>
        <v>29</v>
      </c>
      <c r="B144" s="571" t="s">
        <v>3644</v>
      </c>
      <c r="C144" s="571" t="s">
        <v>3440</v>
      </c>
      <c r="D144" s="664" t="s">
        <v>3635</v>
      </c>
      <c r="E144" s="665" t="s">
        <v>3636</v>
      </c>
      <c r="F144" s="665" t="s">
        <v>3637</v>
      </c>
      <c r="G144" s="665" t="s">
        <v>3638</v>
      </c>
      <c r="H144" s="667">
        <v>44154</v>
      </c>
      <c r="I144" s="578" t="s">
        <v>3639</v>
      </c>
      <c r="J144" s="578" t="s">
        <v>3446</v>
      </c>
      <c r="K144" s="578" t="s">
        <v>3645</v>
      </c>
      <c r="L144" s="587">
        <v>44270</v>
      </c>
      <c r="M144" s="587">
        <v>44469</v>
      </c>
      <c r="N144" s="571" t="s">
        <v>3646</v>
      </c>
      <c r="O144" s="571" t="s">
        <v>3571</v>
      </c>
      <c r="P144" s="650" t="s">
        <v>3448</v>
      </c>
      <c r="Q144" s="651" t="s">
        <v>3448</v>
      </c>
      <c r="R144" s="652" t="s">
        <v>3448</v>
      </c>
      <c r="S144" s="653" t="s">
        <v>3448</v>
      </c>
      <c r="T144" s="488" t="s">
        <v>3449</v>
      </c>
      <c r="U144" s="510" t="s">
        <v>3502</v>
      </c>
      <c r="V144" s="488"/>
      <c r="W144" s="483" t="s">
        <v>3502</v>
      </c>
      <c r="X144" s="640" t="s">
        <v>3502</v>
      </c>
      <c r="Y144" s="640" t="s">
        <v>3502</v>
      </c>
      <c r="Z144" s="640" t="s">
        <v>3502</v>
      </c>
      <c r="AA144" s="426"/>
      <c r="AB144" s="629"/>
      <c r="AC144" s="629"/>
      <c r="AD144" s="629"/>
      <c r="AE144" s="629"/>
      <c r="AF144" s="654"/>
      <c r="AG144" s="654"/>
      <c r="AH144" s="654"/>
      <c r="AI144" s="654"/>
      <c r="AJ144" s="654"/>
      <c r="AK144" s="654"/>
      <c r="AL144" s="654"/>
      <c r="AM144" s="654"/>
      <c r="AN144" s="654"/>
      <c r="AO144" s="654"/>
      <c r="AP144" s="654"/>
      <c r="AQ144" s="654"/>
      <c r="AR144" s="655"/>
    </row>
    <row r="145" spans="1:44" s="408" customFormat="1" ht="22.5" customHeight="1" x14ac:dyDescent="0.25">
      <c r="A145" s="582"/>
      <c r="B145" s="571" t="s">
        <v>3628</v>
      </c>
      <c r="C145" s="571" t="s">
        <v>3440</v>
      </c>
      <c r="D145" s="664"/>
      <c r="E145" s="665"/>
      <c r="F145" s="665"/>
      <c r="G145" s="665"/>
      <c r="H145" s="667"/>
      <c r="I145" s="578"/>
      <c r="J145" s="578" t="s">
        <v>3446</v>
      </c>
      <c r="K145" s="578"/>
      <c r="L145" s="587"/>
      <c r="M145" s="571"/>
      <c r="N145" s="571"/>
      <c r="O145" s="571"/>
      <c r="P145" s="400"/>
      <c r="Q145" s="401"/>
      <c r="R145" s="402"/>
      <c r="S145" s="403" t="s">
        <v>3642</v>
      </c>
      <c r="T145" s="440" t="s">
        <v>3502</v>
      </c>
      <c r="U145" s="432" t="s">
        <v>3502</v>
      </c>
      <c r="V145" s="431" t="s">
        <v>3502</v>
      </c>
      <c r="W145" s="440" t="s">
        <v>3502</v>
      </c>
      <c r="X145" s="432" t="s">
        <v>3502</v>
      </c>
      <c r="Y145" s="432" t="s">
        <v>3502</v>
      </c>
      <c r="Z145" s="432" t="s">
        <v>3502</v>
      </c>
      <c r="AA145" s="431"/>
      <c r="AB145" s="629"/>
      <c r="AC145" s="629"/>
      <c r="AD145" s="629"/>
      <c r="AE145" s="629"/>
      <c r="AF145" s="406"/>
      <c r="AG145" s="406"/>
      <c r="AH145" s="406"/>
      <c r="AI145" s="406"/>
      <c r="AJ145" s="406"/>
      <c r="AK145" s="406"/>
      <c r="AL145" s="406"/>
      <c r="AM145" s="406"/>
      <c r="AN145" s="406"/>
      <c r="AO145" s="406"/>
      <c r="AP145" s="406"/>
      <c r="AQ145" s="406"/>
      <c r="AR145" s="407"/>
    </row>
    <row r="146" spans="1:44" s="408" customFormat="1" ht="22.5" customHeight="1" x14ac:dyDescent="0.25">
      <c r="A146" s="582"/>
      <c r="B146" s="571" t="s">
        <v>3628</v>
      </c>
      <c r="C146" s="571" t="s">
        <v>3440</v>
      </c>
      <c r="D146" s="664"/>
      <c r="E146" s="665"/>
      <c r="F146" s="665"/>
      <c r="G146" s="665"/>
      <c r="H146" s="667"/>
      <c r="I146" s="578"/>
      <c r="J146" s="578" t="s">
        <v>3446</v>
      </c>
      <c r="K146" s="578"/>
      <c r="L146" s="587"/>
      <c r="M146" s="571"/>
      <c r="N146" s="571"/>
      <c r="O146" s="571"/>
      <c r="P146" s="400"/>
      <c r="Q146" s="401"/>
      <c r="R146" s="402" t="s">
        <v>3642</v>
      </c>
      <c r="S146" s="409"/>
      <c r="T146" s="452" t="s">
        <v>3502</v>
      </c>
      <c r="U146" s="434" t="s">
        <v>3502</v>
      </c>
      <c r="V146" s="433" t="s">
        <v>3502</v>
      </c>
      <c r="W146" s="452" t="s">
        <v>3502</v>
      </c>
      <c r="X146" s="434" t="s">
        <v>3502</v>
      </c>
      <c r="Y146" s="434" t="s">
        <v>3502</v>
      </c>
      <c r="Z146" s="434" t="s">
        <v>3502</v>
      </c>
      <c r="AA146" s="383"/>
      <c r="AB146" s="629"/>
      <c r="AC146" s="629"/>
      <c r="AD146" s="629"/>
      <c r="AE146" s="629"/>
      <c r="AF146" s="406"/>
      <c r="AG146" s="406"/>
      <c r="AH146" s="406"/>
      <c r="AI146" s="406"/>
      <c r="AJ146" s="406"/>
      <c r="AK146" s="406"/>
      <c r="AL146" s="406"/>
      <c r="AM146" s="406"/>
      <c r="AN146" s="406"/>
      <c r="AO146" s="406"/>
      <c r="AP146" s="406"/>
      <c r="AQ146" s="406"/>
      <c r="AR146" s="407"/>
    </row>
    <row r="147" spans="1:44" s="408" customFormat="1" ht="22.5" customHeight="1" x14ac:dyDescent="0.25">
      <c r="A147" s="582"/>
      <c r="B147" s="593" t="s">
        <v>3628</v>
      </c>
      <c r="C147" s="593" t="s">
        <v>3440</v>
      </c>
      <c r="D147" s="668"/>
      <c r="E147" s="669"/>
      <c r="F147" s="669"/>
      <c r="G147" s="669"/>
      <c r="H147" s="670"/>
      <c r="I147" s="606"/>
      <c r="J147" s="606" t="s">
        <v>3446</v>
      </c>
      <c r="K147" s="606"/>
      <c r="L147" s="587"/>
      <c r="M147" s="571"/>
      <c r="N147" s="571"/>
      <c r="O147" s="571"/>
      <c r="P147" s="400"/>
      <c r="Q147" s="401" t="s">
        <v>3642</v>
      </c>
      <c r="R147" s="413"/>
      <c r="S147" s="413"/>
      <c r="T147" s="450" t="s">
        <v>3502</v>
      </c>
      <c r="U147" s="437" t="s">
        <v>3502</v>
      </c>
      <c r="V147" s="436" t="s">
        <v>3502</v>
      </c>
      <c r="W147" s="450" t="s">
        <v>3502</v>
      </c>
      <c r="X147" s="437" t="s">
        <v>3502</v>
      </c>
      <c r="Y147" s="437" t="s">
        <v>3502</v>
      </c>
      <c r="Z147" s="437" t="s">
        <v>3502</v>
      </c>
      <c r="AA147" s="436" t="s">
        <v>3643</v>
      </c>
      <c r="AB147" s="629"/>
      <c r="AC147" s="629"/>
      <c r="AD147" s="629"/>
      <c r="AE147" s="629"/>
      <c r="AF147" s="406"/>
      <c r="AG147" s="406"/>
      <c r="AH147" s="406"/>
      <c r="AI147" s="406"/>
      <c r="AJ147" s="406"/>
      <c r="AK147" s="406"/>
      <c r="AL147" s="406"/>
      <c r="AM147" s="406"/>
      <c r="AN147" s="406"/>
      <c r="AO147" s="406"/>
      <c r="AP147" s="406"/>
      <c r="AQ147" s="406"/>
      <c r="AR147" s="407"/>
    </row>
    <row r="148" spans="1:44" s="649" customFormat="1" ht="22.5" customHeight="1" thickBot="1" x14ac:dyDescent="0.3">
      <c r="A148" s="571"/>
      <c r="B148" s="571" t="s">
        <v>3628</v>
      </c>
      <c r="C148" s="571" t="s">
        <v>3440</v>
      </c>
      <c r="D148" s="664"/>
      <c r="E148" s="665"/>
      <c r="F148" s="665"/>
      <c r="G148" s="665"/>
      <c r="H148" s="667"/>
      <c r="I148" s="578"/>
      <c r="J148" s="578" t="s">
        <v>3446</v>
      </c>
      <c r="K148" s="578"/>
      <c r="L148" s="587"/>
      <c r="M148" s="571"/>
      <c r="N148" s="571"/>
      <c r="O148" s="578"/>
      <c r="P148" s="646" t="s">
        <v>3642</v>
      </c>
      <c r="Q148" s="438"/>
      <c r="R148" s="438"/>
      <c r="S148" s="438"/>
      <c r="T148" s="625"/>
      <c r="U148" s="622"/>
      <c r="V148" s="439"/>
      <c r="W148" s="621">
        <v>44225</v>
      </c>
      <c r="X148" s="622" t="s">
        <v>4817</v>
      </c>
      <c r="Y148" s="622" t="s">
        <v>924</v>
      </c>
      <c r="Z148" s="624">
        <v>0</v>
      </c>
      <c r="AA148" s="439"/>
      <c r="AB148" s="629"/>
      <c r="AC148" s="629"/>
      <c r="AD148" s="629"/>
      <c r="AE148" s="629"/>
      <c r="AF148" s="647"/>
      <c r="AG148" s="647"/>
      <c r="AH148" s="647"/>
      <c r="AI148" s="647"/>
      <c r="AJ148" s="647"/>
      <c r="AK148" s="647"/>
      <c r="AL148" s="647"/>
      <c r="AM148" s="647"/>
      <c r="AN148" s="647"/>
      <c r="AO148" s="647"/>
      <c r="AP148" s="647"/>
      <c r="AQ148" s="647"/>
      <c r="AR148" s="648"/>
    </row>
    <row r="149" spans="1:44" s="474" customFormat="1" ht="22.5" customHeight="1" x14ac:dyDescent="0.25">
      <c r="A149" s="581">
        <f t="shared" ref="A149" si="27">A144+1</f>
        <v>30</v>
      </c>
      <c r="B149" s="571" t="s">
        <v>3647</v>
      </c>
      <c r="C149" s="571" t="s">
        <v>3440</v>
      </c>
      <c r="D149" s="664" t="s">
        <v>3635</v>
      </c>
      <c r="E149" s="665" t="s">
        <v>3636</v>
      </c>
      <c r="F149" s="665" t="s">
        <v>3637</v>
      </c>
      <c r="G149" s="665" t="s">
        <v>3638</v>
      </c>
      <c r="H149" s="667">
        <v>44154</v>
      </c>
      <c r="I149" s="578" t="s">
        <v>3639</v>
      </c>
      <c r="J149" s="578" t="s">
        <v>3466</v>
      </c>
      <c r="K149" s="578" t="s">
        <v>3648</v>
      </c>
      <c r="L149" s="587">
        <v>44270</v>
      </c>
      <c r="M149" s="587">
        <v>44560</v>
      </c>
      <c r="N149" s="571" t="s">
        <v>3649</v>
      </c>
      <c r="O149" s="571" t="s">
        <v>3571</v>
      </c>
      <c r="P149" s="650" t="s">
        <v>3448</v>
      </c>
      <c r="Q149" s="651" t="s">
        <v>3448</v>
      </c>
      <c r="R149" s="652" t="s">
        <v>3448</v>
      </c>
      <c r="S149" s="653" t="s">
        <v>3448</v>
      </c>
      <c r="T149" s="488" t="s">
        <v>3449</v>
      </c>
      <c r="U149" s="510" t="s">
        <v>3502</v>
      </c>
      <c r="V149" s="488"/>
      <c r="W149" s="483" t="s">
        <v>3502</v>
      </c>
      <c r="X149" s="640" t="s">
        <v>3502</v>
      </c>
      <c r="Y149" s="640" t="s">
        <v>3502</v>
      </c>
      <c r="Z149" s="640" t="s">
        <v>3502</v>
      </c>
      <c r="AA149" s="426"/>
      <c r="AB149" s="629"/>
      <c r="AC149" s="629"/>
      <c r="AD149" s="629"/>
      <c r="AE149" s="629"/>
      <c r="AF149" s="654"/>
      <c r="AG149" s="654"/>
      <c r="AH149" s="654"/>
      <c r="AI149" s="654"/>
      <c r="AJ149" s="654"/>
      <c r="AK149" s="654"/>
      <c r="AL149" s="654"/>
      <c r="AM149" s="654"/>
      <c r="AN149" s="654"/>
      <c r="AO149" s="654"/>
      <c r="AP149" s="654"/>
      <c r="AQ149" s="654"/>
      <c r="AR149" s="655"/>
    </row>
    <row r="150" spans="1:44" s="408" customFormat="1" ht="22.5" customHeight="1" x14ac:dyDescent="0.25">
      <c r="A150" s="582"/>
      <c r="B150" s="571" t="s">
        <v>3628</v>
      </c>
      <c r="C150" s="571" t="s">
        <v>3440</v>
      </c>
      <c r="D150" s="664"/>
      <c r="E150" s="665"/>
      <c r="F150" s="665"/>
      <c r="G150" s="665"/>
      <c r="H150" s="667"/>
      <c r="I150" s="578"/>
      <c r="J150" s="578" t="s">
        <v>3466</v>
      </c>
      <c r="K150" s="578"/>
      <c r="L150" s="587"/>
      <c r="M150" s="571"/>
      <c r="N150" s="571"/>
      <c r="O150" s="571"/>
      <c r="P150" s="400"/>
      <c r="Q150" s="401"/>
      <c r="R150" s="402"/>
      <c r="S150" s="403" t="s">
        <v>3642</v>
      </c>
      <c r="T150" s="440" t="s">
        <v>3502</v>
      </c>
      <c r="U150" s="432" t="s">
        <v>3502</v>
      </c>
      <c r="V150" s="431" t="s">
        <v>3502</v>
      </c>
      <c r="W150" s="440" t="s">
        <v>3502</v>
      </c>
      <c r="X150" s="432" t="s">
        <v>3502</v>
      </c>
      <c r="Y150" s="432" t="s">
        <v>3502</v>
      </c>
      <c r="Z150" s="432" t="s">
        <v>3502</v>
      </c>
      <c r="AA150" s="431"/>
      <c r="AB150" s="629"/>
      <c r="AC150" s="629"/>
      <c r="AD150" s="629"/>
      <c r="AE150" s="629"/>
      <c r="AF150" s="406"/>
      <c r="AG150" s="406"/>
      <c r="AH150" s="406"/>
      <c r="AI150" s="406"/>
      <c r="AJ150" s="406"/>
      <c r="AK150" s="406"/>
      <c r="AL150" s="406"/>
      <c r="AM150" s="406"/>
      <c r="AN150" s="406"/>
      <c r="AO150" s="406"/>
      <c r="AP150" s="406"/>
      <c r="AQ150" s="406"/>
      <c r="AR150" s="407"/>
    </row>
    <row r="151" spans="1:44" s="408" customFormat="1" ht="22.5" customHeight="1" x14ac:dyDescent="0.25">
      <c r="A151" s="582"/>
      <c r="B151" s="571" t="s">
        <v>3628</v>
      </c>
      <c r="C151" s="571" t="s">
        <v>3440</v>
      </c>
      <c r="D151" s="664"/>
      <c r="E151" s="665"/>
      <c r="F151" s="665"/>
      <c r="G151" s="665"/>
      <c r="H151" s="667"/>
      <c r="I151" s="578"/>
      <c r="J151" s="578" t="s">
        <v>3466</v>
      </c>
      <c r="K151" s="578"/>
      <c r="L151" s="587"/>
      <c r="M151" s="571"/>
      <c r="N151" s="571"/>
      <c r="O151" s="571"/>
      <c r="P151" s="400"/>
      <c r="Q151" s="401"/>
      <c r="R151" s="402" t="s">
        <v>3642</v>
      </c>
      <c r="S151" s="409"/>
      <c r="T151" s="452" t="s">
        <v>3502</v>
      </c>
      <c r="U151" s="434" t="s">
        <v>3502</v>
      </c>
      <c r="V151" s="433" t="s">
        <v>3502</v>
      </c>
      <c r="W151" s="452" t="s">
        <v>3502</v>
      </c>
      <c r="X151" s="434" t="s">
        <v>3502</v>
      </c>
      <c r="Y151" s="434" t="s">
        <v>3502</v>
      </c>
      <c r="Z151" s="434" t="s">
        <v>3502</v>
      </c>
      <c r="AA151" s="383"/>
      <c r="AB151" s="629"/>
      <c r="AC151" s="629"/>
      <c r="AD151" s="629"/>
      <c r="AE151" s="629"/>
      <c r="AF151" s="406"/>
      <c r="AG151" s="406"/>
      <c r="AH151" s="406"/>
      <c r="AI151" s="406"/>
      <c r="AJ151" s="406"/>
      <c r="AK151" s="406"/>
      <c r="AL151" s="406"/>
      <c r="AM151" s="406"/>
      <c r="AN151" s="406"/>
      <c r="AO151" s="406"/>
      <c r="AP151" s="406"/>
      <c r="AQ151" s="406"/>
      <c r="AR151" s="407"/>
    </row>
    <row r="152" spans="1:44" s="408" customFormat="1" ht="22.5" customHeight="1" x14ac:dyDescent="0.25">
      <c r="A152" s="582"/>
      <c r="B152" s="593" t="s">
        <v>3628</v>
      </c>
      <c r="C152" s="593" t="s">
        <v>3440</v>
      </c>
      <c r="D152" s="668"/>
      <c r="E152" s="669"/>
      <c r="F152" s="669"/>
      <c r="G152" s="669"/>
      <c r="H152" s="670"/>
      <c r="I152" s="606"/>
      <c r="J152" s="606" t="s">
        <v>3466</v>
      </c>
      <c r="K152" s="606"/>
      <c r="L152" s="587"/>
      <c r="M152" s="571"/>
      <c r="N152" s="571"/>
      <c r="O152" s="571"/>
      <c r="P152" s="400"/>
      <c r="Q152" s="401" t="s">
        <v>3642</v>
      </c>
      <c r="R152" s="413"/>
      <c r="S152" s="413"/>
      <c r="T152" s="450" t="s">
        <v>3502</v>
      </c>
      <c r="U152" s="437" t="s">
        <v>3502</v>
      </c>
      <c r="V152" s="436" t="s">
        <v>3502</v>
      </c>
      <c r="W152" s="450" t="s">
        <v>3502</v>
      </c>
      <c r="X152" s="437" t="s">
        <v>3502</v>
      </c>
      <c r="Y152" s="437" t="s">
        <v>3502</v>
      </c>
      <c r="Z152" s="437" t="s">
        <v>3502</v>
      </c>
      <c r="AA152" s="436" t="s">
        <v>3643</v>
      </c>
      <c r="AB152" s="629"/>
      <c r="AC152" s="629"/>
      <c r="AD152" s="629"/>
      <c r="AE152" s="629"/>
      <c r="AF152" s="406"/>
      <c r="AG152" s="406"/>
      <c r="AH152" s="406"/>
      <c r="AI152" s="406"/>
      <c r="AJ152" s="406"/>
      <c r="AK152" s="406"/>
      <c r="AL152" s="406"/>
      <c r="AM152" s="406"/>
      <c r="AN152" s="406"/>
      <c r="AO152" s="406"/>
      <c r="AP152" s="406"/>
      <c r="AQ152" s="406"/>
      <c r="AR152" s="407"/>
    </row>
    <row r="153" spans="1:44" s="649" customFormat="1" ht="22.5" customHeight="1" thickBot="1" x14ac:dyDescent="0.3">
      <c r="A153" s="571"/>
      <c r="B153" s="571" t="s">
        <v>3628</v>
      </c>
      <c r="C153" s="571" t="s">
        <v>3440</v>
      </c>
      <c r="D153" s="664"/>
      <c r="E153" s="665"/>
      <c r="F153" s="665"/>
      <c r="G153" s="665"/>
      <c r="H153" s="667"/>
      <c r="I153" s="578"/>
      <c r="J153" s="578" t="s">
        <v>3466</v>
      </c>
      <c r="K153" s="578"/>
      <c r="L153" s="587"/>
      <c r="M153" s="571"/>
      <c r="N153" s="571"/>
      <c r="O153" s="578"/>
      <c r="P153" s="646" t="s">
        <v>3642</v>
      </c>
      <c r="Q153" s="438"/>
      <c r="R153" s="438"/>
      <c r="S153" s="438"/>
      <c r="T153" s="625"/>
      <c r="U153" s="622"/>
      <c r="V153" s="439"/>
      <c r="W153" s="621">
        <v>44225</v>
      </c>
      <c r="X153" s="622" t="s">
        <v>4817</v>
      </c>
      <c r="Y153" s="622" t="s">
        <v>924</v>
      </c>
      <c r="Z153" s="624">
        <v>0</v>
      </c>
      <c r="AA153" s="439"/>
      <c r="AB153" s="629"/>
      <c r="AC153" s="629"/>
      <c r="AD153" s="629"/>
      <c r="AE153" s="629"/>
      <c r="AF153" s="647"/>
      <c r="AG153" s="647"/>
      <c r="AH153" s="647"/>
      <c r="AI153" s="647"/>
      <c r="AJ153" s="647"/>
      <c r="AK153" s="647"/>
      <c r="AL153" s="647"/>
      <c r="AM153" s="647"/>
      <c r="AN153" s="647"/>
      <c r="AO153" s="647"/>
      <c r="AP153" s="647"/>
      <c r="AQ153" s="647"/>
      <c r="AR153" s="648"/>
    </row>
    <row r="154" spans="1:44" s="474" customFormat="1" ht="22.5" customHeight="1" x14ac:dyDescent="0.25">
      <c r="A154" s="581">
        <f t="shared" ref="A154" si="28">A149+1</f>
        <v>31</v>
      </c>
      <c r="B154" s="571" t="s">
        <v>3650</v>
      </c>
      <c r="C154" s="571" t="s">
        <v>3440</v>
      </c>
      <c r="D154" s="664" t="s">
        <v>3635</v>
      </c>
      <c r="E154" s="665" t="s">
        <v>3636</v>
      </c>
      <c r="F154" s="665" t="s">
        <v>3637</v>
      </c>
      <c r="G154" s="665" t="s">
        <v>3638</v>
      </c>
      <c r="H154" s="667">
        <v>44154</v>
      </c>
      <c r="I154" s="578" t="s">
        <v>3639</v>
      </c>
      <c r="J154" s="578" t="s">
        <v>3466</v>
      </c>
      <c r="K154" s="578" t="s">
        <v>3651</v>
      </c>
      <c r="L154" s="587">
        <v>44270</v>
      </c>
      <c r="M154" s="587">
        <v>44560</v>
      </c>
      <c r="N154" s="571" t="s">
        <v>3652</v>
      </c>
      <c r="O154" s="571" t="s">
        <v>3571</v>
      </c>
      <c r="P154" s="650" t="s">
        <v>3448</v>
      </c>
      <c r="Q154" s="651" t="s">
        <v>3448</v>
      </c>
      <c r="R154" s="652" t="s">
        <v>3448</v>
      </c>
      <c r="S154" s="653" t="s">
        <v>3448</v>
      </c>
      <c r="T154" s="488" t="s">
        <v>3449</v>
      </c>
      <c r="U154" s="510" t="s">
        <v>3502</v>
      </c>
      <c r="V154" s="488"/>
      <c r="W154" s="483" t="s">
        <v>3502</v>
      </c>
      <c r="X154" s="640" t="s">
        <v>3502</v>
      </c>
      <c r="Y154" s="640" t="s">
        <v>3502</v>
      </c>
      <c r="Z154" s="640" t="s">
        <v>3502</v>
      </c>
      <c r="AA154" s="426"/>
      <c r="AB154" s="629"/>
      <c r="AC154" s="629"/>
      <c r="AD154" s="629"/>
      <c r="AE154" s="629"/>
      <c r="AF154" s="654"/>
      <c r="AG154" s="654"/>
      <c r="AH154" s="654"/>
      <c r="AI154" s="654"/>
      <c r="AJ154" s="654"/>
      <c r="AK154" s="654"/>
      <c r="AL154" s="654"/>
      <c r="AM154" s="654"/>
      <c r="AN154" s="654"/>
      <c r="AO154" s="654"/>
      <c r="AP154" s="654"/>
      <c r="AQ154" s="654"/>
      <c r="AR154" s="655"/>
    </row>
    <row r="155" spans="1:44" s="408" customFormat="1" ht="22.5" customHeight="1" x14ac:dyDescent="0.25">
      <c r="A155" s="582"/>
      <c r="B155" s="571" t="s">
        <v>3628</v>
      </c>
      <c r="C155" s="571" t="s">
        <v>3440</v>
      </c>
      <c r="D155" s="664"/>
      <c r="E155" s="665"/>
      <c r="F155" s="665"/>
      <c r="G155" s="665"/>
      <c r="H155" s="667"/>
      <c r="I155" s="578"/>
      <c r="J155" s="578" t="s">
        <v>3466</v>
      </c>
      <c r="K155" s="578"/>
      <c r="L155" s="587"/>
      <c r="M155" s="571"/>
      <c r="N155" s="571"/>
      <c r="O155" s="571"/>
      <c r="P155" s="400"/>
      <c r="Q155" s="401"/>
      <c r="R155" s="402"/>
      <c r="S155" s="403" t="s">
        <v>3642</v>
      </c>
      <c r="T155" s="440" t="s">
        <v>3502</v>
      </c>
      <c r="U155" s="432" t="s">
        <v>3502</v>
      </c>
      <c r="V155" s="431" t="s">
        <v>3502</v>
      </c>
      <c r="W155" s="440" t="s">
        <v>3502</v>
      </c>
      <c r="X155" s="432" t="s">
        <v>3502</v>
      </c>
      <c r="Y155" s="432" t="s">
        <v>3502</v>
      </c>
      <c r="Z155" s="432" t="s">
        <v>3502</v>
      </c>
      <c r="AA155" s="431"/>
      <c r="AB155" s="629"/>
      <c r="AC155" s="629"/>
      <c r="AD155" s="629"/>
      <c r="AE155" s="629"/>
      <c r="AF155" s="406"/>
      <c r="AG155" s="406"/>
      <c r="AH155" s="406"/>
      <c r="AI155" s="406"/>
      <c r="AJ155" s="406"/>
      <c r="AK155" s="406"/>
      <c r="AL155" s="406"/>
      <c r="AM155" s="406"/>
      <c r="AN155" s="406"/>
      <c r="AO155" s="406"/>
      <c r="AP155" s="406"/>
      <c r="AQ155" s="406"/>
      <c r="AR155" s="407"/>
    </row>
    <row r="156" spans="1:44" s="408" customFormat="1" ht="22.5" customHeight="1" x14ac:dyDescent="0.25">
      <c r="A156" s="582"/>
      <c r="B156" s="571" t="s">
        <v>3628</v>
      </c>
      <c r="C156" s="571" t="s">
        <v>3440</v>
      </c>
      <c r="D156" s="664"/>
      <c r="E156" s="665"/>
      <c r="F156" s="665"/>
      <c r="G156" s="665"/>
      <c r="H156" s="667"/>
      <c r="I156" s="578"/>
      <c r="J156" s="578" t="s">
        <v>3466</v>
      </c>
      <c r="K156" s="578"/>
      <c r="L156" s="587"/>
      <c r="M156" s="571"/>
      <c r="N156" s="571"/>
      <c r="O156" s="571"/>
      <c r="P156" s="400"/>
      <c r="Q156" s="401"/>
      <c r="R156" s="402" t="s">
        <v>3642</v>
      </c>
      <c r="S156" s="409"/>
      <c r="T156" s="452" t="s">
        <v>3502</v>
      </c>
      <c r="U156" s="434" t="s">
        <v>3502</v>
      </c>
      <c r="V156" s="433" t="s">
        <v>3502</v>
      </c>
      <c r="W156" s="452" t="s">
        <v>3502</v>
      </c>
      <c r="X156" s="434" t="s">
        <v>3502</v>
      </c>
      <c r="Y156" s="434" t="s">
        <v>3502</v>
      </c>
      <c r="Z156" s="434" t="s">
        <v>3502</v>
      </c>
      <c r="AA156" s="383"/>
      <c r="AB156" s="629"/>
      <c r="AC156" s="629"/>
      <c r="AD156" s="629"/>
      <c r="AE156" s="629"/>
      <c r="AF156" s="406"/>
      <c r="AG156" s="406"/>
      <c r="AH156" s="406"/>
      <c r="AI156" s="406"/>
      <c r="AJ156" s="406"/>
      <c r="AK156" s="406"/>
      <c r="AL156" s="406"/>
      <c r="AM156" s="406"/>
      <c r="AN156" s="406"/>
      <c r="AO156" s="406"/>
      <c r="AP156" s="406"/>
      <c r="AQ156" s="406"/>
      <c r="AR156" s="407"/>
    </row>
    <row r="157" spans="1:44" s="408" customFormat="1" ht="22.5" customHeight="1" x14ac:dyDescent="0.25">
      <c r="A157" s="582"/>
      <c r="B157" s="593" t="s">
        <v>3628</v>
      </c>
      <c r="C157" s="593" t="s">
        <v>3440</v>
      </c>
      <c r="D157" s="668"/>
      <c r="E157" s="669"/>
      <c r="F157" s="669"/>
      <c r="G157" s="669"/>
      <c r="H157" s="670"/>
      <c r="I157" s="606"/>
      <c r="J157" s="606" t="s">
        <v>3466</v>
      </c>
      <c r="K157" s="606"/>
      <c r="L157" s="587"/>
      <c r="M157" s="571"/>
      <c r="N157" s="571"/>
      <c r="O157" s="571"/>
      <c r="P157" s="400"/>
      <c r="Q157" s="401" t="s">
        <v>3642</v>
      </c>
      <c r="R157" s="413"/>
      <c r="S157" s="413"/>
      <c r="T157" s="450" t="s">
        <v>3502</v>
      </c>
      <c r="U157" s="437" t="s">
        <v>3502</v>
      </c>
      <c r="V157" s="436" t="s">
        <v>3502</v>
      </c>
      <c r="W157" s="450" t="s">
        <v>3502</v>
      </c>
      <c r="X157" s="437" t="s">
        <v>3502</v>
      </c>
      <c r="Y157" s="437" t="s">
        <v>3502</v>
      </c>
      <c r="Z157" s="437" t="s">
        <v>3502</v>
      </c>
      <c r="AA157" s="436" t="s">
        <v>3643</v>
      </c>
      <c r="AB157" s="629"/>
      <c r="AC157" s="629"/>
      <c r="AD157" s="629"/>
      <c r="AE157" s="629"/>
      <c r="AF157" s="406"/>
      <c r="AG157" s="406"/>
      <c r="AH157" s="406"/>
      <c r="AI157" s="406"/>
      <c r="AJ157" s="406"/>
      <c r="AK157" s="406"/>
      <c r="AL157" s="406"/>
      <c r="AM157" s="406"/>
      <c r="AN157" s="406"/>
      <c r="AO157" s="406"/>
      <c r="AP157" s="406"/>
      <c r="AQ157" s="406"/>
      <c r="AR157" s="407"/>
    </row>
    <row r="158" spans="1:44" s="649" customFormat="1" ht="22.5" customHeight="1" thickBot="1" x14ac:dyDescent="0.3">
      <c r="A158" s="571"/>
      <c r="B158" s="571" t="s">
        <v>3628</v>
      </c>
      <c r="C158" s="571" t="s">
        <v>3440</v>
      </c>
      <c r="D158" s="664"/>
      <c r="E158" s="665"/>
      <c r="F158" s="665"/>
      <c r="G158" s="665"/>
      <c r="H158" s="667"/>
      <c r="I158" s="578"/>
      <c r="J158" s="578" t="s">
        <v>3466</v>
      </c>
      <c r="K158" s="578"/>
      <c r="L158" s="587"/>
      <c r="M158" s="571"/>
      <c r="N158" s="571"/>
      <c r="O158" s="578"/>
      <c r="P158" s="646" t="s">
        <v>3642</v>
      </c>
      <c r="Q158" s="438"/>
      <c r="R158" s="438"/>
      <c r="S158" s="438"/>
      <c r="T158" s="625"/>
      <c r="U158" s="622"/>
      <c r="V158" s="439"/>
      <c r="W158" s="621">
        <v>44225</v>
      </c>
      <c r="X158" s="622" t="s">
        <v>4817</v>
      </c>
      <c r="Y158" s="622" t="s">
        <v>924</v>
      </c>
      <c r="Z158" s="624">
        <v>0</v>
      </c>
      <c r="AA158" s="439"/>
      <c r="AB158" s="629"/>
      <c r="AC158" s="629"/>
      <c r="AD158" s="629"/>
      <c r="AE158" s="629"/>
      <c r="AF158" s="647"/>
      <c r="AG158" s="647"/>
      <c r="AH158" s="647"/>
      <c r="AI158" s="647"/>
      <c r="AJ158" s="647"/>
      <c r="AK158" s="647"/>
      <c r="AL158" s="647"/>
      <c r="AM158" s="647"/>
      <c r="AN158" s="647"/>
      <c r="AO158" s="647"/>
      <c r="AP158" s="647"/>
      <c r="AQ158" s="647"/>
      <c r="AR158" s="648"/>
    </row>
    <row r="159" spans="1:44" s="474" customFormat="1" ht="24.75" customHeight="1" x14ac:dyDescent="0.25">
      <c r="A159" s="581">
        <f t="shared" ref="A159" si="29">A154+1</f>
        <v>32</v>
      </c>
      <c r="B159" s="585" t="s">
        <v>3653</v>
      </c>
      <c r="C159" s="552" t="s">
        <v>3440</v>
      </c>
      <c r="D159" s="555" t="s">
        <v>3654</v>
      </c>
      <c r="E159" s="558" t="s">
        <v>3636</v>
      </c>
      <c r="F159" s="558" t="s">
        <v>3655</v>
      </c>
      <c r="G159" s="558" t="s">
        <v>3656</v>
      </c>
      <c r="H159" s="594">
        <v>44154</v>
      </c>
      <c r="I159" s="660" t="s">
        <v>3657</v>
      </c>
      <c r="J159" s="660" t="s">
        <v>3466</v>
      </c>
      <c r="K159" s="660" t="s">
        <v>3658</v>
      </c>
      <c r="L159" s="594">
        <v>44235</v>
      </c>
      <c r="M159" s="661">
        <v>44439</v>
      </c>
      <c r="N159" s="592" t="s">
        <v>3659</v>
      </c>
      <c r="O159" s="592" t="s">
        <v>3709</v>
      </c>
      <c r="P159" s="650" t="s">
        <v>3448</v>
      </c>
      <c r="Q159" s="651" t="s">
        <v>3448</v>
      </c>
      <c r="R159" s="652" t="s">
        <v>3448</v>
      </c>
      <c r="S159" s="653" t="s">
        <v>3448</v>
      </c>
      <c r="T159" s="488" t="s">
        <v>3449</v>
      </c>
      <c r="U159" s="510" t="s">
        <v>3502</v>
      </c>
      <c r="V159" s="488"/>
      <c r="W159" s="483" t="s">
        <v>3502</v>
      </c>
      <c r="X159" s="640" t="s">
        <v>3502</v>
      </c>
      <c r="Y159" s="640" t="s">
        <v>3502</v>
      </c>
      <c r="Z159" s="640" t="s">
        <v>3502</v>
      </c>
      <c r="AA159" s="426"/>
      <c r="AB159" s="629"/>
      <c r="AC159" s="629"/>
      <c r="AD159" s="629"/>
      <c r="AE159" s="629"/>
      <c r="AF159" s="654"/>
      <c r="AG159" s="654"/>
      <c r="AH159" s="654"/>
      <c r="AI159" s="654"/>
      <c r="AJ159" s="654"/>
      <c r="AK159" s="654"/>
      <c r="AL159" s="654"/>
      <c r="AM159" s="654"/>
      <c r="AN159" s="654"/>
      <c r="AO159" s="654"/>
      <c r="AP159" s="654"/>
      <c r="AQ159" s="654"/>
      <c r="AR159" s="655"/>
    </row>
    <row r="160" spans="1:44" s="408" customFormat="1" ht="22.5" customHeight="1" x14ac:dyDescent="0.25">
      <c r="A160" s="582"/>
      <c r="B160" s="585" t="s">
        <v>3628</v>
      </c>
      <c r="C160" s="552" t="s">
        <v>3440</v>
      </c>
      <c r="D160" s="555"/>
      <c r="E160" s="558"/>
      <c r="F160" s="558"/>
      <c r="G160" s="558"/>
      <c r="H160" s="594"/>
      <c r="I160" s="578"/>
      <c r="J160" s="578" t="s">
        <v>3466</v>
      </c>
      <c r="K160" s="578"/>
      <c r="L160" s="594"/>
      <c r="M160" s="571"/>
      <c r="N160" s="571"/>
      <c r="O160" s="571"/>
      <c r="P160" s="400"/>
      <c r="Q160" s="401"/>
      <c r="R160" s="402"/>
      <c r="S160" s="403" t="s">
        <v>3642</v>
      </c>
      <c r="T160" s="440" t="s">
        <v>3502</v>
      </c>
      <c r="U160" s="432" t="s">
        <v>3502</v>
      </c>
      <c r="V160" s="431" t="s">
        <v>3502</v>
      </c>
      <c r="W160" s="440" t="s">
        <v>3502</v>
      </c>
      <c r="X160" s="432" t="s">
        <v>3502</v>
      </c>
      <c r="Y160" s="432" t="s">
        <v>3502</v>
      </c>
      <c r="Z160" s="432" t="s">
        <v>3502</v>
      </c>
      <c r="AA160" s="431"/>
      <c r="AB160" s="629"/>
      <c r="AC160" s="629"/>
      <c r="AD160" s="629"/>
      <c r="AE160" s="629"/>
      <c r="AF160" s="406"/>
      <c r="AG160" s="406"/>
      <c r="AH160" s="406"/>
      <c r="AI160" s="406"/>
      <c r="AJ160" s="406"/>
      <c r="AK160" s="406"/>
      <c r="AL160" s="406"/>
      <c r="AM160" s="406"/>
      <c r="AN160" s="406"/>
      <c r="AO160" s="406"/>
      <c r="AP160" s="406"/>
      <c r="AQ160" s="406"/>
      <c r="AR160" s="407"/>
    </row>
    <row r="161" spans="1:44" s="408" customFormat="1" ht="22.5" customHeight="1" x14ac:dyDescent="0.25">
      <c r="A161" s="582"/>
      <c r="B161" s="585" t="s">
        <v>3628</v>
      </c>
      <c r="C161" s="552" t="s">
        <v>3440</v>
      </c>
      <c r="D161" s="555"/>
      <c r="E161" s="558"/>
      <c r="F161" s="558"/>
      <c r="G161" s="558"/>
      <c r="H161" s="594"/>
      <c r="I161" s="578"/>
      <c r="J161" s="578" t="s">
        <v>3466</v>
      </c>
      <c r="K161" s="578"/>
      <c r="L161" s="594"/>
      <c r="M161" s="571"/>
      <c r="N161" s="571"/>
      <c r="O161" s="571"/>
      <c r="P161" s="400"/>
      <c r="Q161" s="401"/>
      <c r="R161" s="402" t="s">
        <v>3642</v>
      </c>
      <c r="S161" s="409"/>
      <c r="T161" s="452" t="s">
        <v>3502</v>
      </c>
      <c r="U161" s="434" t="s">
        <v>3502</v>
      </c>
      <c r="V161" s="433" t="s">
        <v>3502</v>
      </c>
      <c r="W161" s="452" t="s">
        <v>3502</v>
      </c>
      <c r="X161" s="434" t="s">
        <v>3502</v>
      </c>
      <c r="Y161" s="434" t="s">
        <v>3502</v>
      </c>
      <c r="Z161" s="434" t="s">
        <v>3502</v>
      </c>
      <c r="AA161" s="383"/>
      <c r="AB161" s="629"/>
      <c r="AC161" s="629"/>
      <c r="AD161" s="629"/>
      <c r="AE161" s="629"/>
      <c r="AF161" s="406"/>
      <c r="AG161" s="406"/>
      <c r="AH161" s="406"/>
      <c r="AI161" s="406"/>
      <c r="AJ161" s="406"/>
      <c r="AK161" s="406"/>
      <c r="AL161" s="406"/>
      <c r="AM161" s="406"/>
      <c r="AN161" s="406"/>
      <c r="AO161" s="406"/>
      <c r="AP161" s="406"/>
      <c r="AQ161" s="406"/>
      <c r="AR161" s="407"/>
    </row>
    <row r="162" spans="1:44" s="408" customFormat="1" ht="22.5" customHeight="1" x14ac:dyDescent="0.25">
      <c r="A162" s="582"/>
      <c r="B162" s="585" t="s">
        <v>3628</v>
      </c>
      <c r="C162" s="552" t="s">
        <v>3440</v>
      </c>
      <c r="D162" s="555"/>
      <c r="E162" s="558"/>
      <c r="F162" s="558"/>
      <c r="G162" s="558"/>
      <c r="H162" s="594"/>
      <c r="I162" s="606"/>
      <c r="J162" s="606" t="s">
        <v>3466</v>
      </c>
      <c r="K162" s="606"/>
      <c r="L162" s="594"/>
      <c r="M162" s="593"/>
      <c r="N162" s="593"/>
      <c r="O162" s="593"/>
      <c r="P162" s="400"/>
      <c r="Q162" s="401" t="s">
        <v>3642</v>
      </c>
      <c r="R162" s="413"/>
      <c r="S162" s="413"/>
      <c r="T162" s="450" t="s">
        <v>3502</v>
      </c>
      <c r="U162" s="437" t="s">
        <v>3502</v>
      </c>
      <c r="V162" s="436" t="s">
        <v>3502</v>
      </c>
      <c r="W162" s="450" t="s">
        <v>3502</v>
      </c>
      <c r="X162" s="437" t="s">
        <v>3502</v>
      </c>
      <c r="Y162" s="437" t="s">
        <v>3502</v>
      </c>
      <c r="Z162" s="437" t="s">
        <v>3502</v>
      </c>
      <c r="AA162" s="436" t="s">
        <v>3643</v>
      </c>
      <c r="AB162" s="629"/>
      <c r="AC162" s="629"/>
      <c r="AD162" s="629"/>
      <c r="AE162" s="629"/>
      <c r="AF162" s="406"/>
      <c r="AG162" s="406"/>
      <c r="AH162" s="406"/>
      <c r="AI162" s="406"/>
      <c r="AJ162" s="406"/>
      <c r="AK162" s="406"/>
      <c r="AL162" s="406"/>
      <c r="AM162" s="406"/>
      <c r="AN162" s="406"/>
      <c r="AO162" s="406"/>
      <c r="AP162" s="406"/>
      <c r="AQ162" s="406"/>
      <c r="AR162" s="407"/>
    </row>
    <row r="163" spans="1:44" s="649" customFormat="1" ht="24.75" customHeight="1" thickBot="1" x14ac:dyDescent="0.3">
      <c r="A163" s="571"/>
      <c r="B163" s="571" t="s">
        <v>3628</v>
      </c>
      <c r="C163" s="571" t="s">
        <v>3440</v>
      </c>
      <c r="D163" s="664"/>
      <c r="E163" s="665"/>
      <c r="F163" s="665"/>
      <c r="G163" s="665"/>
      <c r="H163" s="587"/>
      <c r="I163" s="578"/>
      <c r="J163" s="578" t="s">
        <v>3466</v>
      </c>
      <c r="K163" s="578"/>
      <c r="L163" s="587"/>
      <c r="M163" s="571"/>
      <c r="N163" s="571"/>
      <c r="O163" s="666"/>
      <c r="P163" s="646" t="s">
        <v>3642</v>
      </c>
      <c r="Q163" s="438"/>
      <c r="R163" s="438"/>
      <c r="S163" s="438"/>
      <c r="T163" s="625"/>
      <c r="U163" s="622"/>
      <c r="V163" s="621"/>
      <c r="W163" s="621">
        <v>44215</v>
      </c>
      <c r="X163" s="620" t="s">
        <v>3712</v>
      </c>
      <c r="Y163" s="622" t="s">
        <v>924</v>
      </c>
      <c r="Z163" s="624">
        <v>0</v>
      </c>
      <c r="AA163" s="439"/>
      <c r="AB163" s="629"/>
      <c r="AC163" s="629"/>
      <c r="AD163" s="629"/>
      <c r="AE163" s="629"/>
      <c r="AF163" s="647"/>
      <c r="AG163" s="647"/>
      <c r="AH163" s="647"/>
      <c r="AI163" s="647"/>
      <c r="AJ163" s="647"/>
      <c r="AK163" s="647"/>
      <c r="AL163" s="647"/>
      <c r="AM163" s="647"/>
      <c r="AN163" s="647"/>
      <c r="AO163" s="647"/>
      <c r="AP163" s="647"/>
      <c r="AQ163" s="647"/>
      <c r="AR163" s="648"/>
    </row>
    <row r="164" spans="1:44" s="474" customFormat="1" ht="24" customHeight="1" x14ac:dyDescent="0.25">
      <c r="A164" s="581">
        <f t="shared" ref="A164" si="30">A159+1</f>
        <v>33</v>
      </c>
      <c r="B164" s="585" t="s">
        <v>3660</v>
      </c>
      <c r="C164" s="552" t="s">
        <v>3440</v>
      </c>
      <c r="D164" s="555" t="s">
        <v>3654</v>
      </c>
      <c r="E164" s="558" t="s">
        <v>3636</v>
      </c>
      <c r="F164" s="558" t="s">
        <v>3655</v>
      </c>
      <c r="G164" s="558" t="s">
        <v>3656</v>
      </c>
      <c r="H164" s="594">
        <v>44154</v>
      </c>
      <c r="I164" s="660" t="s">
        <v>3657</v>
      </c>
      <c r="J164" s="660" t="s">
        <v>3466</v>
      </c>
      <c r="K164" s="660" t="s">
        <v>3661</v>
      </c>
      <c r="L164" s="594">
        <v>44235</v>
      </c>
      <c r="M164" s="661">
        <v>44439</v>
      </c>
      <c r="N164" s="592" t="s">
        <v>3662</v>
      </c>
      <c r="O164" s="592" t="s">
        <v>3710</v>
      </c>
      <c r="P164" s="650" t="s">
        <v>3448</v>
      </c>
      <c r="Q164" s="651" t="s">
        <v>3448</v>
      </c>
      <c r="R164" s="652" t="s">
        <v>3448</v>
      </c>
      <c r="S164" s="653" t="s">
        <v>3448</v>
      </c>
      <c r="T164" s="488" t="s">
        <v>3449</v>
      </c>
      <c r="U164" s="510" t="s">
        <v>3502</v>
      </c>
      <c r="V164" s="488"/>
      <c r="W164" s="483" t="s">
        <v>3502</v>
      </c>
      <c r="X164" s="640" t="s">
        <v>3502</v>
      </c>
      <c r="Y164" s="640" t="s">
        <v>3502</v>
      </c>
      <c r="Z164" s="640" t="s">
        <v>3502</v>
      </c>
      <c r="AA164" s="426"/>
      <c r="AB164" s="629"/>
      <c r="AC164" s="629"/>
      <c r="AD164" s="629"/>
      <c r="AE164" s="629"/>
      <c r="AF164" s="654"/>
      <c r="AG164" s="654"/>
      <c r="AH164" s="654"/>
      <c r="AI164" s="654"/>
      <c r="AJ164" s="654"/>
      <c r="AK164" s="654"/>
      <c r="AL164" s="654"/>
      <c r="AM164" s="654"/>
      <c r="AN164" s="654"/>
      <c r="AO164" s="654"/>
      <c r="AP164" s="654"/>
      <c r="AQ164" s="654"/>
      <c r="AR164" s="655"/>
    </row>
    <row r="165" spans="1:44" s="408" customFormat="1" ht="22.5" customHeight="1" x14ac:dyDescent="0.25">
      <c r="A165" s="582"/>
      <c r="B165" s="585" t="s">
        <v>3628</v>
      </c>
      <c r="C165" s="552" t="s">
        <v>3440</v>
      </c>
      <c r="D165" s="555"/>
      <c r="E165" s="558"/>
      <c r="F165" s="558"/>
      <c r="G165" s="558"/>
      <c r="H165" s="594"/>
      <c r="I165" s="578"/>
      <c r="J165" s="578" t="s">
        <v>3466</v>
      </c>
      <c r="K165" s="578"/>
      <c r="L165" s="594"/>
      <c r="M165" s="571"/>
      <c r="N165" s="571"/>
      <c r="O165" s="571"/>
      <c r="P165" s="400"/>
      <c r="Q165" s="401"/>
      <c r="R165" s="402"/>
      <c r="S165" s="403" t="s">
        <v>3642</v>
      </c>
      <c r="T165" s="440" t="s">
        <v>3502</v>
      </c>
      <c r="U165" s="432" t="s">
        <v>3502</v>
      </c>
      <c r="V165" s="431" t="s">
        <v>3502</v>
      </c>
      <c r="W165" s="440" t="s">
        <v>3502</v>
      </c>
      <c r="X165" s="432" t="s">
        <v>3502</v>
      </c>
      <c r="Y165" s="432" t="s">
        <v>3502</v>
      </c>
      <c r="Z165" s="432" t="s">
        <v>3502</v>
      </c>
      <c r="AA165" s="431"/>
      <c r="AB165" s="629"/>
      <c r="AC165" s="629"/>
      <c r="AD165" s="629"/>
      <c r="AE165" s="629"/>
      <c r="AF165" s="406"/>
      <c r="AG165" s="406"/>
      <c r="AH165" s="406"/>
      <c r="AI165" s="406"/>
      <c r="AJ165" s="406"/>
      <c r="AK165" s="406"/>
      <c r="AL165" s="406"/>
      <c r="AM165" s="406"/>
      <c r="AN165" s="406"/>
      <c r="AO165" s="406"/>
      <c r="AP165" s="406"/>
      <c r="AQ165" s="406"/>
      <c r="AR165" s="407"/>
    </row>
    <row r="166" spans="1:44" s="408" customFormat="1" ht="22.5" customHeight="1" x14ac:dyDescent="0.25">
      <c r="A166" s="582"/>
      <c r="B166" s="585" t="s">
        <v>3628</v>
      </c>
      <c r="C166" s="552" t="s">
        <v>3440</v>
      </c>
      <c r="D166" s="555"/>
      <c r="E166" s="558"/>
      <c r="F166" s="558"/>
      <c r="G166" s="558"/>
      <c r="H166" s="594"/>
      <c r="I166" s="578"/>
      <c r="J166" s="578" t="s">
        <v>3466</v>
      </c>
      <c r="K166" s="578"/>
      <c r="L166" s="594"/>
      <c r="M166" s="571"/>
      <c r="N166" s="571"/>
      <c r="O166" s="571"/>
      <c r="P166" s="400"/>
      <c r="Q166" s="401"/>
      <c r="R166" s="402" t="s">
        <v>3642</v>
      </c>
      <c r="S166" s="409"/>
      <c r="T166" s="452" t="s">
        <v>3502</v>
      </c>
      <c r="U166" s="434" t="s">
        <v>3502</v>
      </c>
      <c r="V166" s="433" t="s">
        <v>3502</v>
      </c>
      <c r="W166" s="452" t="s">
        <v>3502</v>
      </c>
      <c r="X166" s="434" t="s">
        <v>3502</v>
      </c>
      <c r="Y166" s="434" t="s">
        <v>3502</v>
      </c>
      <c r="Z166" s="434" t="s">
        <v>3502</v>
      </c>
      <c r="AA166" s="383"/>
      <c r="AB166" s="629"/>
      <c r="AC166" s="629"/>
      <c r="AD166" s="629"/>
      <c r="AE166" s="629"/>
      <c r="AF166" s="406"/>
      <c r="AG166" s="406"/>
      <c r="AH166" s="406"/>
      <c r="AI166" s="406"/>
      <c r="AJ166" s="406"/>
      <c r="AK166" s="406"/>
      <c r="AL166" s="406"/>
      <c r="AM166" s="406"/>
      <c r="AN166" s="406"/>
      <c r="AO166" s="406"/>
      <c r="AP166" s="406"/>
      <c r="AQ166" s="406"/>
      <c r="AR166" s="407"/>
    </row>
    <row r="167" spans="1:44" s="408" customFormat="1" ht="22.5" customHeight="1" x14ac:dyDescent="0.25">
      <c r="A167" s="582"/>
      <c r="B167" s="585" t="s">
        <v>3628</v>
      </c>
      <c r="C167" s="552" t="s">
        <v>3440</v>
      </c>
      <c r="D167" s="555"/>
      <c r="E167" s="558"/>
      <c r="F167" s="558"/>
      <c r="G167" s="558"/>
      <c r="H167" s="594"/>
      <c r="I167" s="606"/>
      <c r="J167" s="606" t="s">
        <v>3466</v>
      </c>
      <c r="K167" s="606"/>
      <c r="L167" s="594"/>
      <c r="M167" s="593"/>
      <c r="N167" s="593"/>
      <c r="O167" s="593"/>
      <c r="P167" s="400"/>
      <c r="Q167" s="401" t="s">
        <v>3642</v>
      </c>
      <c r="R167" s="413"/>
      <c r="S167" s="413"/>
      <c r="T167" s="450" t="s">
        <v>3502</v>
      </c>
      <c r="U167" s="437" t="s">
        <v>3502</v>
      </c>
      <c r="V167" s="436" t="s">
        <v>3502</v>
      </c>
      <c r="W167" s="450" t="s">
        <v>3502</v>
      </c>
      <c r="X167" s="437" t="s">
        <v>3502</v>
      </c>
      <c r="Y167" s="437" t="s">
        <v>3502</v>
      </c>
      <c r="Z167" s="437" t="s">
        <v>3502</v>
      </c>
      <c r="AA167" s="436" t="s">
        <v>3643</v>
      </c>
      <c r="AB167" s="629"/>
      <c r="AC167" s="629"/>
      <c r="AD167" s="629"/>
      <c r="AE167" s="629"/>
      <c r="AF167" s="406"/>
      <c r="AG167" s="406"/>
      <c r="AH167" s="406"/>
      <c r="AI167" s="406"/>
      <c r="AJ167" s="406"/>
      <c r="AK167" s="406"/>
      <c r="AL167" s="406"/>
      <c r="AM167" s="406"/>
      <c r="AN167" s="406"/>
      <c r="AO167" s="406"/>
      <c r="AP167" s="406"/>
      <c r="AQ167" s="406"/>
      <c r="AR167" s="407"/>
    </row>
    <row r="168" spans="1:44" s="649" customFormat="1" ht="27" customHeight="1" thickBot="1" x14ac:dyDescent="0.3">
      <c r="A168" s="571"/>
      <c r="B168" s="571" t="s">
        <v>3628</v>
      </c>
      <c r="C168" s="571" t="s">
        <v>3440</v>
      </c>
      <c r="D168" s="664"/>
      <c r="E168" s="665"/>
      <c r="F168" s="665"/>
      <c r="G168" s="665"/>
      <c r="H168" s="587"/>
      <c r="I168" s="578"/>
      <c r="J168" s="578" t="s">
        <v>3466</v>
      </c>
      <c r="K168" s="578"/>
      <c r="L168" s="587"/>
      <c r="M168" s="571"/>
      <c r="N168" s="571"/>
      <c r="O168" s="666"/>
      <c r="P168" s="646" t="s">
        <v>3642</v>
      </c>
      <c r="Q168" s="438"/>
      <c r="R168" s="438"/>
      <c r="S168" s="438"/>
      <c r="T168" s="625"/>
      <c r="U168" s="622"/>
      <c r="V168" s="621"/>
      <c r="W168" s="621">
        <v>44215</v>
      </c>
      <c r="X168" s="620" t="s">
        <v>3712</v>
      </c>
      <c r="Y168" s="622" t="s">
        <v>924</v>
      </c>
      <c r="Z168" s="624">
        <v>0</v>
      </c>
      <c r="AA168" s="439"/>
      <c r="AB168" s="629"/>
      <c r="AC168" s="629"/>
      <c r="AD168" s="629"/>
      <c r="AE168" s="629"/>
      <c r="AF168" s="647"/>
      <c r="AG168" s="647"/>
      <c r="AH168" s="647"/>
      <c r="AI168" s="647"/>
      <c r="AJ168" s="647"/>
      <c r="AK168" s="647"/>
      <c r="AL168" s="647"/>
      <c r="AM168" s="647"/>
      <c r="AN168" s="647"/>
      <c r="AO168" s="647"/>
      <c r="AP168" s="647"/>
      <c r="AQ168" s="647"/>
      <c r="AR168" s="648"/>
    </row>
    <row r="169" spans="1:44" s="474" customFormat="1" ht="22.5" customHeight="1" x14ac:dyDescent="0.25">
      <c r="A169" s="581">
        <f t="shared" ref="A169" si="31">A164+1</f>
        <v>34</v>
      </c>
      <c r="B169" s="585" t="s">
        <v>3663</v>
      </c>
      <c r="C169" s="552" t="s">
        <v>3440</v>
      </c>
      <c r="D169" s="555" t="s">
        <v>3654</v>
      </c>
      <c r="E169" s="558" t="s">
        <v>3636</v>
      </c>
      <c r="F169" s="558" t="s">
        <v>3655</v>
      </c>
      <c r="G169" s="558" t="s">
        <v>3656</v>
      </c>
      <c r="H169" s="594">
        <v>44154</v>
      </c>
      <c r="I169" s="660" t="s">
        <v>3657</v>
      </c>
      <c r="J169" s="660" t="s">
        <v>3466</v>
      </c>
      <c r="K169" s="660" t="s">
        <v>3664</v>
      </c>
      <c r="L169" s="594">
        <v>44235</v>
      </c>
      <c r="M169" s="661">
        <v>44439</v>
      </c>
      <c r="N169" s="592" t="s">
        <v>3665</v>
      </c>
      <c r="O169" s="592" t="s">
        <v>3571</v>
      </c>
      <c r="P169" s="650" t="s">
        <v>3448</v>
      </c>
      <c r="Q169" s="651" t="s">
        <v>3448</v>
      </c>
      <c r="R169" s="652" t="s">
        <v>3448</v>
      </c>
      <c r="S169" s="653" t="s">
        <v>3448</v>
      </c>
      <c r="T169" s="488" t="s">
        <v>3449</v>
      </c>
      <c r="U169" s="510" t="s">
        <v>3502</v>
      </c>
      <c r="V169" s="488"/>
      <c r="W169" s="483" t="s">
        <v>3502</v>
      </c>
      <c r="X169" s="640" t="s">
        <v>3502</v>
      </c>
      <c r="Y169" s="640" t="s">
        <v>3502</v>
      </c>
      <c r="Z169" s="640" t="s">
        <v>3502</v>
      </c>
      <c r="AA169" s="426"/>
      <c r="AB169" s="629"/>
      <c r="AC169" s="629"/>
      <c r="AD169" s="629"/>
      <c r="AE169" s="629"/>
      <c r="AF169" s="654"/>
      <c r="AG169" s="654"/>
      <c r="AH169" s="654"/>
      <c r="AI169" s="654"/>
      <c r="AJ169" s="654"/>
      <c r="AK169" s="654"/>
      <c r="AL169" s="654"/>
      <c r="AM169" s="654"/>
      <c r="AN169" s="654"/>
      <c r="AO169" s="654"/>
      <c r="AP169" s="654"/>
      <c r="AQ169" s="654"/>
      <c r="AR169" s="655"/>
    </row>
    <row r="170" spans="1:44" s="408" customFormat="1" ht="22.5" customHeight="1" x14ac:dyDescent="0.25">
      <c r="A170" s="582"/>
      <c r="B170" s="585" t="s">
        <v>3628</v>
      </c>
      <c r="C170" s="552" t="s">
        <v>3440</v>
      </c>
      <c r="D170" s="555"/>
      <c r="E170" s="558"/>
      <c r="F170" s="558"/>
      <c r="G170" s="558"/>
      <c r="H170" s="594"/>
      <c r="I170" s="578"/>
      <c r="J170" s="578" t="s">
        <v>3466</v>
      </c>
      <c r="K170" s="578"/>
      <c r="L170" s="594"/>
      <c r="M170" s="571"/>
      <c r="N170" s="571"/>
      <c r="O170" s="571"/>
      <c r="P170" s="400"/>
      <c r="Q170" s="401"/>
      <c r="R170" s="402"/>
      <c r="S170" s="403" t="s">
        <v>3642</v>
      </c>
      <c r="T170" s="440" t="s">
        <v>3502</v>
      </c>
      <c r="U170" s="432" t="s">
        <v>3502</v>
      </c>
      <c r="V170" s="431" t="s">
        <v>3502</v>
      </c>
      <c r="W170" s="440" t="s">
        <v>3502</v>
      </c>
      <c r="X170" s="432" t="s">
        <v>3502</v>
      </c>
      <c r="Y170" s="432" t="s">
        <v>3502</v>
      </c>
      <c r="Z170" s="432" t="s">
        <v>3502</v>
      </c>
      <c r="AA170" s="431"/>
      <c r="AB170" s="629"/>
      <c r="AC170" s="629"/>
      <c r="AD170" s="629"/>
      <c r="AE170" s="629"/>
      <c r="AF170" s="406"/>
      <c r="AG170" s="406"/>
      <c r="AH170" s="406"/>
      <c r="AI170" s="406"/>
      <c r="AJ170" s="406"/>
      <c r="AK170" s="406"/>
      <c r="AL170" s="406"/>
      <c r="AM170" s="406"/>
      <c r="AN170" s="406"/>
      <c r="AO170" s="406"/>
      <c r="AP170" s="406"/>
      <c r="AQ170" s="406"/>
      <c r="AR170" s="407"/>
    </row>
    <row r="171" spans="1:44" s="408" customFormat="1" ht="22.5" customHeight="1" x14ac:dyDescent="0.25">
      <c r="A171" s="582"/>
      <c r="B171" s="585" t="s">
        <v>3628</v>
      </c>
      <c r="C171" s="552" t="s">
        <v>3440</v>
      </c>
      <c r="D171" s="555"/>
      <c r="E171" s="558"/>
      <c r="F171" s="558"/>
      <c r="G171" s="558"/>
      <c r="H171" s="594"/>
      <c r="I171" s="578"/>
      <c r="J171" s="578" t="s">
        <v>3466</v>
      </c>
      <c r="K171" s="578"/>
      <c r="L171" s="594"/>
      <c r="M171" s="571"/>
      <c r="N171" s="571"/>
      <c r="O171" s="571"/>
      <c r="P171" s="400"/>
      <c r="Q171" s="401"/>
      <c r="R171" s="402" t="s">
        <v>3642</v>
      </c>
      <c r="S171" s="409"/>
      <c r="T171" s="452" t="s">
        <v>3502</v>
      </c>
      <c r="U171" s="434" t="s">
        <v>3502</v>
      </c>
      <c r="V171" s="433" t="s">
        <v>3502</v>
      </c>
      <c r="W171" s="452" t="s">
        <v>3502</v>
      </c>
      <c r="X171" s="434" t="s">
        <v>3502</v>
      </c>
      <c r="Y171" s="434" t="s">
        <v>3502</v>
      </c>
      <c r="Z171" s="434" t="s">
        <v>3502</v>
      </c>
      <c r="AA171" s="383"/>
      <c r="AB171" s="629"/>
      <c r="AC171" s="629"/>
      <c r="AD171" s="629"/>
      <c r="AE171" s="629"/>
      <c r="AF171" s="406"/>
      <c r="AG171" s="406"/>
      <c r="AH171" s="406"/>
      <c r="AI171" s="406"/>
      <c r="AJ171" s="406"/>
      <c r="AK171" s="406"/>
      <c r="AL171" s="406"/>
      <c r="AM171" s="406"/>
      <c r="AN171" s="406"/>
      <c r="AO171" s="406"/>
      <c r="AP171" s="406"/>
      <c r="AQ171" s="406"/>
      <c r="AR171" s="407"/>
    </row>
    <row r="172" spans="1:44" s="408" customFormat="1" ht="22.5" customHeight="1" x14ac:dyDescent="0.25">
      <c r="A172" s="582"/>
      <c r="B172" s="585" t="s">
        <v>3628</v>
      </c>
      <c r="C172" s="552" t="s">
        <v>3440</v>
      </c>
      <c r="D172" s="555"/>
      <c r="E172" s="558"/>
      <c r="F172" s="558"/>
      <c r="G172" s="558"/>
      <c r="H172" s="594"/>
      <c r="I172" s="606"/>
      <c r="J172" s="606" t="s">
        <v>3466</v>
      </c>
      <c r="K172" s="606"/>
      <c r="L172" s="594"/>
      <c r="M172" s="593"/>
      <c r="N172" s="593"/>
      <c r="O172" s="593"/>
      <c r="P172" s="400"/>
      <c r="Q172" s="401" t="s">
        <v>3642</v>
      </c>
      <c r="R172" s="413"/>
      <c r="S172" s="413"/>
      <c r="T172" s="450" t="s">
        <v>3502</v>
      </c>
      <c r="U172" s="437" t="s">
        <v>3502</v>
      </c>
      <c r="V172" s="436" t="s">
        <v>3502</v>
      </c>
      <c r="W172" s="450" t="s">
        <v>3502</v>
      </c>
      <c r="X172" s="437" t="s">
        <v>3502</v>
      </c>
      <c r="Y172" s="437" t="s">
        <v>3502</v>
      </c>
      <c r="Z172" s="437" t="s">
        <v>3502</v>
      </c>
      <c r="AA172" s="436" t="s">
        <v>3643</v>
      </c>
      <c r="AB172" s="629"/>
      <c r="AC172" s="629"/>
      <c r="AD172" s="629"/>
      <c r="AE172" s="629"/>
      <c r="AF172" s="406"/>
      <c r="AG172" s="406"/>
      <c r="AH172" s="406"/>
      <c r="AI172" s="406"/>
      <c r="AJ172" s="406"/>
      <c r="AK172" s="406"/>
      <c r="AL172" s="406"/>
      <c r="AM172" s="406"/>
      <c r="AN172" s="406"/>
      <c r="AO172" s="406"/>
      <c r="AP172" s="406"/>
      <c r="AQ172" s="406"/>
      <c r="AR172" s="407"/>
    </row>
    <row r="173" spans="1:44" s="649" customFormat="1" ht="27.75" customHeight="1" thickBot="1" x14ac:dyDescent="0.3">
      <c r="A173" s="571"/>
      <c r="B173" s="571" t="s">
        <v>3628</v>
      </c>
      <c r="C173" s="571" t="s">
        <v>3440</v>
      </c>
      <c r="D173" s="664"/>
      <c r="E173" s="665"/>
      <c r="F173" s="665"/>
      <c r="G173" s="665"/>
      <c r="H173" s="587"/>
      <c r="I173" s="578"/>
      <c r="J173" s="578" t="s">
        <v>3466</v>
      </c>
      <c r="K173" s="578"/>
      <c r="L173" s="587"/>
      <c r="M173" s="571"/>
      <c r="N173" s="571"/>
      <c r="O173" s="666"/>
      <c r="P173" s="646" t="s">
        <v>3642</v>
      </c>
      <c r="Q173" s="438"/>
      <c r="R173" s="438"/>
      <c r="S173" s="438"/>
      <c r="T173" s="625"/>
      <c r="U173" s="622"/>
      <c r="V173" s="439"/>
      <c r="W173" s="621">
        <v>44225</v>
      </c>
      <c r="X173" s="622" t="s">
        <v>4816</v>
      </c>
      <c r="Y173" s="622" t="s">
        <v>924</v>
      </c>
      <c r="Z173" s="624">
        <v>0</v>
      </c>
      <c r="AA173" s="439"/>
      <c r="AB173" s="629"/>
      <c r="AC173" s="629"/>
      <c r="AD173" s="629"/>
      <c r="AE173" s="629"/>
      <c r="AF173" s="647"/>
      <c r="AG173" s="647"/>
      <c r="AH173" s="647"/>
      <c r="AI173" s="647"/>
      <c r="AJ173" s="647"/>
      <c r="AK173" s="647"/>
      <c r="AL173" s="647"/>
      <c r="AM173" s="647"/>
      <c r="AN173" s="647"/>
      <c r="AO173" s="647"/>
      <c r="AP173" s="647"/>
      <c r="AQ173" s="647"/>
      <c r="AR173" s="648"/>
    </row>
    <row r="174" spans="1:44" s="474" customFormat="1" ht="22.5" customHeight="1" x14ac:dyDescent="0.25">
      <c r="A174" s="581">
        <f t="shared" ref="A174" si="32">A169+1</f>
        <v>35</v>
      </c>
      <c r="B174" s="585" t="s">
        <v>3666</v>
      </c>
      <c r="C174" s="552" t="s">
        <v>3440</v>
      </c>
      <c r="D174" s="555" t="s">
        <v>3654</v>
      </c>
      <c r="E174" s="558" t="s">
        <v>3636</v>
      </c>
      <c r="F174" s="558" t="s">
        <v>3655</v>
      </c>
      <c r="G174" s="558" t="s">
        <v>3656</v>
      </c>
      <c r="H174" s="594">
        <v>44154</v>
      </c>
      <c r="I174" s="660" t="s">
        <v>3657</v>
      </c>
      <c r="J174" s="660" t="s">
        <v>3466</v>
      </c>
      <c r="K174" s="660" t="s">
        <v>3667</v>
      </c>
      <c r="L174" s="594">
        <v>44235</v>
      </c>
      <c r="M174" s="661">
        <v>44439</v>
      </c>
      <c r="N174" s="592" t="s">
        <v>3668</v>
      </c>
      <c r="O174" s="592" t="s">
        <v>3711</v>
      </c>
      <c r="P174" s="650" t="s">
        <v>3448</v>
      </c>
      <c r="Q174" s="651" t="s">
        <v>3448</v>
      </c>
      <c r="R174" s="652" t="s">
        <v>3448</v>
      </c>
      <c r="S174" s="653" t="s">
        <v>3448</v>
      </c>
      <c r="T174" s="488" t="s">
        <v>3449</v>
      </c>
      <c r="U174" s="510" t="s">
        <v>3502</v>
      </c>
      <c r="V174" s="488"/>
      <c r="W174" s="483" t="s">
        <v>3502</v>
      </c>
      <c r="X174" s="640" t="s">
        <v>3502</v>
      </c>
      <c r="Y174" s="640" t="s">
        <v>3502</v>
      </c>
      <c r="Z174" s="640" t="s">
        <v>3502</v>
      </c>
      <c r="AA174" s="426"/>
      <c r="AB174" s="629"/>
      <c r="AC174" s="629"/>
      <c r="AD174" s="629"/>
      <c r="AE174" s="629"/>
      <c r="AF174" s="654"/>
      <c r="AG174" s="654"/>
      <c r="AH174" s="654"/>
      <c r="AI174" s="654"/>
      <c r="AJ174" s="654"/>
      <c r="AK174" s="654"/>
      <c r="AL174" s="654"/>
      <c r="AM174" s="654"/>
      <c r="AN174" s="654"/>
      <c r="AO174" s="654"/>
      <c r="AP174" s="654"/>
      <c r="AQ174" s="654"/>
      <c r="AR174" s="655"/>
    </row>
    <row r="175" spans="1:44" s="408" customFormat="1" ht="22.5" customHeight="1" x14ac:dyDescent="0.25">
      <c r="A175" s="582"/>
      <c r="B175" s="585" t="s">
        <v>3628</v>
      </c>
      <c r="C175" s="552" t="s">
        <v>3440</v>
      </c>
      <c r="D175" s="555"/>
      <c r="E175" s="558"/>
      <c r="F175" s="558"/>
      <c r="G175" s="558"/>
      <c r="H175" s="594"/>
      <c r="I175" s="578"/>
      <c r="J175" s="578" t="s">
        <v>3466</v>
      </c>
      <c r="K175" s="578"/>
      <c r="L175" s="594"/>
      <c r="M175" s="571"/>
      <c r="N175" s="571"/>
      <c r="O175" s="571"/>
      <c r="P175" s="400"/>
      <c r="Q175" s="401"/>
      <c r="R175" s="402"/>
      <c r="S175" s="403" t="s">
        <v>3642</v>
      </c>
      <c r="T175" s="440" t="s">
        <v>3502</v>
      </c>
      <c r="U175" s="432" t="s">
        <v>3502</v>
      </c>
      <c r="V175" s="431" t="s">
        <v>3502</v>
      </c>
      <c r="W175" s="440" t="s">
        <v>3502</v>
      </c>
      <c r="X175" s="432" t="s">
        <v>3502</v>
      </c>
      <c r="Y175" s="432" t="s">
        <v>3502</v>
      </c>
      <c r="Z175" s="432" t="s">
        <v>3502</v>
      </c>
      <c r="AA175" s="431"/>
      <c r="AB175" s="629"/>
      <c r="AC175" s="629"/>
      <c r="AD175" s="629"/>
      <c r="AE175" s="629"/>
      <c r="AF175" s="406"/>
      <c r="AG175" s="406"/>
      <c r="AH175" s="406"/>
      <c r="AI175" s="406"/>
      <c r="AJ175" s="406"/>
      <c r="AK175" s="406"/>
      <c r="AL175" s="406"/>
      <c r="AM175" s="406"/>
      <c r="AN175" s="406"/>
      <c r="AO175" s="406"/>
      <c r="AP175" s="406"/>
      <c r="AQ175" s="406"/>
      <c r="AR175" s="407"/>
    </row>
    <row r="176" spans="1:44" s="408" customFormat="1" ht="22.5" customHeight="1" x14ac:dyDescent="0.25">
      <c r="A176" s="582"/>
      <c r="B176" s="585" t="s">
        <v>3628</v>
      </c>
      <c r="C176" s="552" t="s">
        <v>3440</v>
      </c>
      <c r="D176" s="555"/>
      <c r="E176" s="558"/>
      <c r="F176" s="558"/>
      <c r="G176" s="558"/>
      <c r="H176" s="594"/>
      <c r="I176" s="578"/>
      <c r="J176" s="578" t="s">
        <v>3466</v>
      </c>
      <c r="K176" s="578"/>
      <c r="L176" s="594"/>
      <c r="M176" s="571"/>
      <c r="N176" s="571"/>
      <c r="O176" s="571"/>
      <c r="P176" s="400"/>
      <c r="Q176" s="401"/>
      <c r="R176" s="402" t="s">
        <v>3642</v>
      </c>
      <c r="S176" s="409"/>
      <c r="T176" s="452" t="s">
        <v>3502</v>
      </c>
      <c r="U176" s="434" t="s">
        <v>3502</v>
      </c>
      <c r="V176" s="433" t="s">
        <v>3502</v>
      </c>
      <c r="W176" s="452" t="s">
        <v>3502</v>
      </c>
      <c r="X176" s="434" t="s">
        <v>3502</v>
      </c>
      <c r="Y176" s="434" t="s">
        <v>3502</v>
      </c>
      <c r="Z176" s="434" t="s">
        <v>3502</v>
      </c>
      <c r="AA176" s="383"/>
      <c r="AB176" s="629"/>
      <c r="AC176" s="629"/>
      <c r="AD176" s="629"/>
      <c r="AE176" s="629"/>
      <c r="AF176" s="406"/>
      <c r="AG176" s="406"/>
      <c r="AH176" s="406"/>
      <c r="AI176" s="406"/>
      <c r="AJ176" s="406"/>
      <c r="AK176" s="406"/>
      <c r="AL176" s="406"/>
      <c r="AM176" s="406"/>
      <c r="AN176" s="406"/>
      <c r="AO176" s="406"/>
      <c r="AP176" s="406"/>
      <c r="AQ176" s="406"/>
      <c r="AR176" s="407"/>
    </row>
    <row r="177" spans="1:44" s="408" customFormat="1" ht="22.5" customHeight="1" x14ac:dyDescent="0.25">
      <c r="A177" s="582"/>
      <c r="B177" s="585" t="s">
        <v>3628</v>
      </c>
      <c r="C177" s="552" t="s">
        <v>3440</v>
      </c>
      <c r="D177" s="555"/>
      <c r="E177" s="558"/>
      <c r="F177" s="558"/>
      <c r="G177" s="558"/>
      <c r="H177" s="594"/>
      <c r="I177" s="606"/>
      <c r="J177" s="606" t="s">
        <v>3466</v>
      </c>
      <c r="K177" s="606"/>
      <c r="L177" s="594"/>
      <c r="M177" s="593"/>
      <c r="N177" s="593"/>
      <c r="O177" s="593"/>
      <c r="P177" s="400"/>
      <c r="Q177" s="401" t="s">
        <v>3642</v>
      </c>
      <c r="R177" s="413"/>
      <c r="S177" s="413"/>
      <c r="T177" s="450" t="s">
        <v>3502</v>
      </c>
      <c r="U177" s="437" t="s">
        <v>3502</v>
      </c>
      <c r="V177" s="436" t="s">
        <v>3502</v>
      </c>
      <c r="W177" s="450" t="s">
        <v>3502</v>
      </c>
      <c r="X177" s="437" t="s">
        <v>3502</v>
      </c>
      <c r="Y177" s="437" t="s">
        <v>3502</v>
      </c>
      <c r="Z177" s="437" t="s">
        <v>3502</v>
      </c>
      <c r="AA177" s="436" t="s">
        <v>3643</v>
      </c>
      <c r="AB177" s="629"/>
      <c r="AC177" s="629"/>
      <c r="AD177" s="629"/>
      <c r="AE177" s="629"/>
      <c r="AF177" s="406"/>
      <c r="AG177" s="406"/>
      <c r="AH177" s="406"/>
      <c r="AI177" s="406"/>
      <c r="AJ177" s="406"/>
      <c r="AK177" s="406"/>
      <c r="AL177" s="406"/>
      <c r="AM177" s="406"/>
      <c r="AN177" s="406"/>
      <c r="AO177" s="406"/>
      <c r="AP177" s="406"/>
      <c r="AQ177" s="406"/>
      <c r="AR177" s="407"/>
    </row>
    <row r="178" spans="1:44" s="649" customFormat="1" ht="27" customHeight="1" thickBot="1" x14ac:dyDescent="0.3">
      <c r="A178" s="571"/>
      <c r="B178" s="571" t="s">
        <v>3628</v>
      </c>
      <c r="C178" s="571" t="s">
        <v>3440</v>
      </c>
      <c r="D178" s="664"/>
      <c r="E178" s="665"/>
      <c r="F178" s="665"/>
      <c r="G178" s="665"/>
      <c r="H178" s="587"/>
      <c r="I178" s="578"/>
      <c r="J178" s="578" t="s">
        <v>3466</v>
      </c>
      <c r="K178" s="578"/>
      <c r="L178" s="587"/>
      <c r="M178" s="571"/>
      <c r="N178" s="571"/>
      <c r="O178" s="666"/>
      <c r="P178" s="646" t="s">
        <v>3642</v>
      </c>
      <c r="Q178" s="438"/>
      <c r="R178" s="438"/>
      <c r="S178" s="438"/>
      <c r="T178" s="625"/>
      <c r="U178" s="622"/>
      <c r="V178" s="621"/>
      <c r="W178" s="621">
        <v>44215</v>
      </c>
      <c r="X178" s="620" t="s">
        <v>3712</v>
      </c>
      <c r="Y178" s="622" t="s">
        <v>924</v>
      </c>
      <c r="Z178" s="624">
        <v>0</v>
      </c>
      <c r="AA178" s="439"/>
      <c r="AB178" s="629"/>
      <c r="AC178" s="629"/>
      <c r="AD178" s="629"/>
      <c r="AE178" s="629"/>
      <c r="AF178" s="647"/>
      <c r="AG178" s="647"/>
      <c r="AH178" s="647"/>
      <c r="AI178" s="647"/>
      <c r="AJ178" s="647"/>
      <c r="AK178" s="647"/>
      <c r="AL178" s="647"/>
      <c r="AM178" s="647"/>
      <c r="AN178" s="647"/>
      <c r="AO178" s="647"/>
      <c r="AP178" s="647"/>
      <c r="AQ178" s="647"/>
      <c r="AR178" s="648"/>
    </row>
    <row r="179" spans="1:44" s="474" customFormat="1" ht="22.5" customHeight="1" x14ac:dyDescent="0.25">
      <c r="A179" s="581">
        <f t="shared" ref="A179" si="33">A174+1</f>
        <v>36</v>
      </c>
      <c r="B179" s="585" t="s">
        <v>3669</v>
      </c>
      <c r="C179" s="552" t="s">
        <v>3440</v>
      </c>
      <c r="D179" s="555" t="s">
        <v>3654</v>
      </c>
      <c r="E179" s="558" t="s">
        <v>3636</v>
      </c>
      <c r="F179" s="558" t="s">
        <v>3655</v>
      </c>
      <c r="G179" s="558" t="s">
        <v>3656</v>
      </c>
      <c r="H179" s="594">
        <v>44154</v>
      </c>
      <c r="I179" s="660" t="s">
        <v>3657</v>
      </c>
      <c r="J179" s="660" t="s">
        <v>3466</v>
      </c>
      <c r="K179" s="660" t="s">
        <v>3670</v>
      </c>
      <c r="L179" s="594">
        <v>44235</v>
      </c>
      <c r="M179" s="661">
        <v>44439</v>
      </c>
      <c r="N179" s="592" t="s">
        <v>3671</v>
      </c>
      <c r="O179" s="592" t="s">
        <v>3711</v>
      </c>
      <c r="P179" s="650" t="s">
        <v>3448</v>
      </c>
      <c r="Q179" s="651" t="s">
        <v>3448</v>
      </c>
      <c r="R179" s="652" t="s">
        <v>3448</v>
      </c>
      <c r="S179" s="653" t="s">
        <v>3448</v>
      </c>
      <c r="T179" s="488" t="s">
        <v>3449</v>
      </c>
      <c r="U179" s="510" t="s">
        <v>3502</v>
      </c>
      <c r="V179" s="488"/>
      <c r="W179" s="483" t="s">
        <v>3502</v>
      </c>
      <c r="X179" s="640" t="s">
        <v>3502</v>
      </c>
      <c r="Y179" s="640" t="s">
        <v>3502</v>
      </c>
      <c r="Z179" s="640" t="s">
        <v>3502</v>
      </c>
      <c r="AA179" s="426"/>
      <c r="AB179" s="629"/>
      <c r="AC179" s="629"/>
      <c r="AD179" s="629"/>
      <c r="AE179" s="629"/>
      <c r="AF179" s="654"/>
      <c r="AG179" s="654"/>
      <c r="AH179" s="654"/>
      <c r="AI179" s="654"/>
      <c r="AJ179" s="654"/>
      <c r="AK179" s="654"/>
      <c r="AL179" s="654"/>
      <c r="AM179" s="654"/>
      <c r="AN179" s="654"/>
      <c r="AO179" s="654"/>
      <c r="AP179" s="654"/>
      <c r="AQ179" s="654"/>
      <c r="AR179" s="655"/>
    </row>
    <row r="180" spans="1:44" s="408" customFormat="1" ht="22.5" customHeight="1" x14ac:dyDescent="0.25">
      <c r="A180" s="582"/>
      <c r="B180" s="585" t="s">
        <v>3628</v>
      </c>
      <c r="C180" s="552" t="s">
        <v>3440</v>
      </c>
      <c r="D180" s="555"/>
      <c r="E180" s="558"/>
      <c r="F180" s="558"/>
      <c r="G180" s="558"/>
      <c r="H180" s="594"/>
      <c r="I180" s="578"/>
      <c r="J180" s="578" t="s">
        <v>3466</v>
      </c>
      <c r="K180" s="578"/>
      <c r="L180" s="594"/>
      <c r="M180" s="571"/>
      <c r="N180" s="571"/>
      <c r="O180" s="571"/>
      <c r="P180" s="400"/>
      <c r="Q180" s="401"/>
      <c r="R180" s="402"/>
      <c r="S180" s="403" t="s">
        <v>3642</v>
      </c>
      <c r="T180" s="440" t="s">
        <v>3502</v>
      </c>
      <c r="U180" s="432" t="s">
        <v>3502</v>
      </c>
      <c r="V180" s="431" t="s">
        <v>3502</v>
      </c>
      <c r="W180" s="440" t="s">
        <v>3502</v>
      </c>
      <c r="X180" s="432" t="s">
        <v>3502</v>
      </c>
      <c r="Y180" s="432" t="s">
        <v>3502</v>
      </c>
      <c r="Z180" s="432" t="s">
        <v>3502</v>
      </c>
      <c r="AA180" s="431"/>
      <c r="AB180" s="629"/>
      <c r="AC180" s="629"/>
      <c r="AD180" s="629"/>
      <c r="AE180" s="629"/>
      <c r="AF180" s="406"/>
      <c r="AG180" s="406"/>
      <c r="AH180" s="406"/>
      <c r="AI180" s="406"/>
      <c r="AJ180" s="406"/>
      <c r="AK180" s="406"/>
      <c r="AL180" s="406"/>
      <c r="AM180" s="406"/>
      <c r="AN180" s="406"/>
      <c r="AO180" s="406"/>
      <c r="AP180" s="406"/>
      <c r="AQ180" s="406"/>
      <c r="AR180" s="407"/>
    </row>
    <row r="181" spans="1:44" s="408" customFormat="1" ht="22.5" customHeight="1" x14ac:dyDescent="0.25">
      <c r="A181" s="582"/>
      <c r="B181" s="585" t="s">
        <v>3628</v>
      </c>
      <c r="C181" s="552" t="s">
        <v>3440</v>
      </c>
      <c r="D181" s="555"/>
      <c r="E181" s="558"/>
      <c r="F181" s="558"/>
      <c r="G181" s="558"/>
      <c r="H181" s="594"/>
      <c r="I181" s="578"/>
      <c r="J181" s="578" t="s">
        <v>3466</v>
      </c>
      <c r="K181" s="578"/>
      <c r="L181" s="594"/>
      <c r="M181" s="571"/>
      <c r="N181" s="571"/>
      <c r="O181" s="571"/>
      <c r="P181" s="400"/>
      <c r="Q181" s="401"/>
      <c r="R181" s="402" t="s">
        <v>3642</v>
      </c>
      <c r="S181" s="409"/>
      <c r="T181" s="452" t="s">
        <v>3502</v>
      </c>
      <c r="U181" s="434" t="s">
        <v>3502</v>
      </c>
      <c r="V181" s="433" t="s">
        <v>3502</v>
      </c>
      <c r="W181" s="452" t="s">
        <v>3502</v>
      </c>
      <c r="X181" s="434" t="s">
        <v>3502</v>
      </c>
      <c r="Y181" s="434" t="s">
        <v>3502</v>
      </c>
      <c r="Z181" s="434" t="s">
        <v>3502</v>
      </c>
      <c r="AA181" s="383"/>
      <c r="AB181" s="629"/>
      <c r="AC181" s="629"/>
      <c r="AD181" s="629"/>
      <c r="AE181" s="629"/>
      <c r="AF181" s="406"/>
      <c r="AG181" s="406"/>
      <c r="AH181" s="406"/>
      <c r="AI181" s="406"/>
      <c r="AJ181" s="406"/>
      <c r="AK181" s="406"/>
      <c r="AL181" s="406"/>
      <c r="AM181" s="406"/>
      <c r="AN181" s="406"/>
      <c r="AO181" s="406"/>
      <c r="AP181" s="406"/>
      <c r="AQ181" s="406"/>
      <c r="AR181" s="407"/>
    </row>
    <row r="182" spans="1:44" s="408" customFormat="1" ht="22.5" customHeight="1" x14ac:dyDescent="0.25">
      <c r="A182" s="582"/>
      <c r="B182" s="585" t="s">
        <v>3628</v>
      </c>
      <c r="C182" s="552" t="s">
        <v>3440</v>
      </c>
      <c r="D182" s="555"/>
      <c r="E182" s="558"/>
      <c r="F182" s="558"/>
      <c r="G182" s="558"/>
      <c r="H182" s="594"/>
      <c r="I182" s="606"/>
      <c r="J182" s="606" t="s">
        <v>3466</v>
      </c>
      <c r="K182" s="606"/>
      <c r="L182" s="594"/>
      <c r="M182" s="593"/>
      <c r="N182" s="593"/>
      <c r="O182" s="593"/>
      <c r="P182" s="400"/>
      <c r="Q182" s="401" t="s">
        <v>3642</v>
      </c>
      <c r="R182" s="413"/>
      <c r="S182" s="413"/>
      <c r="T182" s="450" t="s">
        <v>3502</v>
      </c>
      <c r="U182" s="437" t="s">
        <v>3502</v>
      </c>
      <c r="V182" s="436" t="s">
        <v>3502</v>
      </c>
      <c r="W182" s="450" t="s">
        <v>3502</v>
      </c>
      <c r="X182" s="437" t="s">
        <v>3502</v>
      </c>
      <c r="Y182" s="437" t="s">
        <v>3502</v>
      </c>
      <c r="Z182" s="437" t="s">
        <v>3502</v>
      </c>
      <c r="AA182" s="436" t="s">
        <v>3643</v>
      </c>
      <c r="AB182" s="629"/>
      <c r="AC182" s="629"/>
      <c r="AD182" s="629"/>
      <c r="AE182" s="629"/>
      <c r="AF182" s="406"/>
      <c r="AG182" s="406"/>
      <c r="AH182" s="406"/>
      <c r="AI182" s="406"/>
      <c r="AJ182" s="406"/>
      <c r="AK182" s="406"/>
      <c r="AL182" s="406"/>
      <c r="AM182" s="406"/>
      <c r="AN182" s="406"/>
      <c r="AO182" s="406"/>
      <c r="AP182" s="406"/>
      <c r="AQ182" s="406"/>
      <c r="AR182" s="407"/>
    </row>
    <row r="183" spans="1:44" s="649" customFormat="1" ht="29.25" customHeight="1" thickBot="1" x14ac:dyDescent="0.3">
      <c r="A183" s="571"/>
      <c r="B183" s="571" t="s">
        <v>3628</v>
      </c>
      <c r="C183" s="571" t="s">
        <v>3440</v>
      </c>
      <c r="D183" s="664"/>
      <c r="E183" s="665"/>
      <c r="F183" s="665"/>
      <c r="G183" s="665"/>
      <c r="H183" s="587"/>
      <c r="I183" s="578"/>
      <c r="J183" s="578" t="s">
        <v>3466</v>
      </c>
      <c r="K183" s="578"/>
      <c r="L183" s="587"/>
      <c r="M183" s="571"/>
      <c r="N183" s="571"/>
      <c r="O183" s="666"/>
      <c r="P183" s="646" t="s">
        <v>3642</v>
      </c>
      <c r="Q183" s="438"/>
      <c r="R183" s="438"/>
      <c r="S183" s="438"/>
      <c r="T183" s="625"/>
      <c r="U183" s="622"/>
      <c r="V183" s="621"/>
      <c r="W183" s="621">
        <v>44215</v>
      </c>
      <c r="X183" s="620" t="s">
        <v>3712</v>
      </c>
      <c r="Y183" s="622" t="s">
        <v>924</v>
      </c>
      <c r="Z183" s="624">
        <v>0</v>
      </c>
      <c r="AA183" s="439"/>
      <c r="AB183" s="629"/>
      <c r="AC183" s="629"/>
      <c r="AD183" s="629"/>
      <c r="AE183" s="629"/>
      <c r="AF183" s="647"/>
      <c r="AG183" s="647"/>
      <c r="AH183" s="647"/>
      <c r="AI183" s="647"/>
      <c r="AJ183" s="647"/>
      <c r="AK183" s="647"/>
      <c r="AL183" s="647"/>
      <c r="AM183" s="647"/>
      <c r="AN183" s="647"/>
      <c r="AO183" s="647"/>
      <c r="AP183" s="647"/>
      <c r="AQ183" s="647"/>
      <c r="AR183" s="648"/>
    </row>
    <row r="184" spans="1:44" s="474" customFormat="1" ht="22.5" customHeight="1" x14ac:dyDescent="0.25">
      <c r="A184" s="581">
        <f t="shared" ref="A184" si="34">A179+1</f>
        <v>37</v>
      </c>
      <c r="B184" s="585" t="s">
        <v>3672</v>
      </c>
      <c r="C184" s="552" t="s">
        <v>3440</v>
      </c>
      <c r="D184" s="555" t="s">
        <v>3654</v>
      </c>
      <c r="E184" s="558" t="s">
        <v>3636</v>
      </c>
      <c r="F184" s="558" t="s">
        <v>3655</v>
      </c>
      <c r="G184" s="558" t="s">
        <v>3656</v>
      </c>
      <c r="H184" s="594">
        <v>44154</v>
      </c>
      <c r="I184" s="660" t="s">
        <v>3657</v>
      </c>
      <c r="J184" s="660" t="s">
        <v>3466</v>
      </c>
      <c r="K184" s="660" t="s">
        <v>3673</v>
      </c>
      <c r="L184" s="594">
        <v>44235</v>
      </c>
      <c r="M184" s="661">
        <v>44439</v>
      </c>
      <c r="N184" s="592" t="s">
        <v>3674</v>
      </c>
      <c r="O184" s="592" t="s">
        <v>3711</v>
      </c>
      <c r="P184" s="650" t="s">
        <v>3448</v>
      </c>
      <c r="Q184" s="651" t="s">
        <v>3448</v>
      </c>
      <c r="R184" s="652" t="s">
        <v>3448</v>
      </c>
      <c r="S184" s="653" t="s">
        <v>3448</v>
      </c>
      <c r="T184" s="488" t="s">
        <v>3449</v>
      </c>
      <c r="U184" s="510" t="s">
        <v>3502</v>
      </c>
      <c r="V184" s="488"/>
      <c r="W184" s="483" t="s">
        <v>3502</v>
      </c>
      <c r="X184" s="640" t="s">
        <v>3502</v>
      </c>
      <c r="Y184" s="640" t="s">
        <v>3502</v>
      </c>
      <c r="Z184" s="640" t="s">
        <v>3502</v>
      </c>
      <c r="AA184" s="426"/>
      <c r="AB184" s="629"/>
      <c r="AC184" s="629"/>
      <c r="AD184" s="629"/>
      <c r="AE184" s="629"/>
      <c r="AF184" s="654"/>
      <c r="AG184" s="654"/>
      <c r="AH184" s="654"/>
      <c r="AI184" s="654"/>
      <c r="AJ184" s="654"/>
      <c r="AK184" s="654"/>
      <c r="AL184" s="654"/>
      <c r="AM184" s="654"/>
      <c r="AN184" s="654"/>
      <c r="AO184" s="654"/>
      <c r="AP184" s="654"/>
      <c r="AQ184" s="654"/>
      <c r="AR184" s="655"/>
    </row>
    <row r="185" spans="1:44" s="408" customFormat="1" ht="22.5" customHeight="1" x14ac:dyDescent="0.25">
      <c r="A185" s="582"/>
      <c r="B185" s="585" t="s">
        <v>3628</v>
      </c>
      <c r="C185" s="552" t="s">
        <v>3440</v>
      </c>
      <c r="D185" s="555"/>
      <c r="E185" s="558"/>
      <c r="F185" s="558"/>
      <c r="G185" s="558"/>
      <c r="H185" s="594"/>
      <c r="I185" s="578"/>
      <c r="J185" s="578" t="s">
        <v>3466</v>
      </c>
      <c r="K185" s="578"/>
      <c r="L185" s="594"/>
      <c r="M185" s="571"/>
      <c r="N185" s="571"/>
      <c r="O185" s="571"/>
      <c r="P185" s="400"/>
      <c r="Q185" s="401"/>
      <c r="R185" s="402"/>
      <c r="S185" s="403" t="s">
        <v>3642</v>
      </c>
      <c r="T185" s="440" t="s">
        <v>3502</v>
      </c>
      <c r="U185" s="432" t="s">
        <v>3502</v>
      </c>
      <c r="V185" s="431" t="s">
        <v>3502</v>
      </c>
      <c r="W185" s="440" t="s">
        <v>3502</v>
      </c>
      <c r="X185" s="432" t="s">
        <v>3502</v>
      </c>
      <c r="Y185" s="432" t="s">
        <v>3502</v>
      </c>
      <c r="Z185" s="432" t="s">
        <v>3502</v>
      </c>
      <c r="AA185" s="431"/>
      <c r="AB185" s="629"/>
      <c r="AC185" s="629"/>
      <c r="AD185" s="629"/>
      <c r="AE185" s="629"/>
      <c r="AF185" s="406"/>
      <c r="AG185" s="406"/>
      <c r="AH185" s="406"/>
      <c r="AI185" s="406"/>
      <c r="AJ185" s="406"/>
      <c r="AK185" s="406"/>
      <c r="AL185" s="406"/>
      <c r="AM185" s="406"/>
      <c r="AN185" s="406"/>
      <c r="AO185" s="406"/>
      <c r="AP185" s="406"/>
      <c r="AQ185" s="406"/>
      <c r="AR185" s="407"/>
    </row>
    <row r="186" spans="1:44" s="408" customFormat="1" ht="22.5" customHeight="1" x14ac:dyDescent="0.25">
      <c r="A186" s="582"/>
      <c r="B186" s="585" t="s">
        <v>3628</v>
      </c>
      <c r="C186" s="552" t="s">
        <v>3440</v>
      </c>
      <c r="D186" s="555"/>
      <c r="E186" s="558"/>
      <c r="F186" s="558"/>
      <c r="G186" s="558"/>
      <c r="H186" s="594"/>
      <c r="I186" s="578"/>
      <c r="J186" s="578" t="s">
        <v>3466</v>
      </c>
      <c r="K186" s="578"/>
      <c r="L186" s="594"/>
      <c r="M186" s="571"/>
      <c r="N186" s="571"/>
      <c r="O186" s="571"/>
      <c r="P186" s="400"/>
      <c r="Q186" s="401"/>
      <c r="R186" s="402" t="s">
        <v>3642</v>
      </c>
      <c r="S186" s="409"/>
      <c r="T186" s="452" t="s">
        <v>3502</v>
      </c>
      <c r="U186" s="434" t="s">
        <v>3502</v>
      </c>
      <c r="V186" s="433" t="s">
        <v>3502</v>
      </c>
      <c r="W186" s="452" t="s">
        <v>3502</v>
      </c>
      <c r="X186" s="434" t="s">
        <v>3502</v>
      </c>
      <c r="Y186" s="434" t="s">
        <v>3502</v>
      </c>
      <c r="Z186" s="434" t="s">
        <v>3502</v>
      </c>
      <c r="AA186" s="383"/>
      <c r="AB186" s="629"/>
      <c r="AC186" s="629"/>
      <c r="AD186" s="629"/>
      <c r="AE186" s="629"/>
      <c r="AF186" s="406"/>
      <c r="AG186" s="406"/>
      <c r="AH186" s="406"/>
      <c r="AI186" s="406"/>
      <c r="AJ186" s="406"/>
      <c r="AK186" s="406"/>
      <c r="AL186" s="406"/>
      <c r="AM186" s="406"/>
      <c r="AN186" s="406"/>
      <c r="AO186" s="406"/>
      <c r="AP186" s="406"/>
      <c r="AQ186" s="406"/>
      <c r="AR186" s="407"/>
    </row>
    <row r="187" spans="1:44" s="408" customFormat="1" ht="22.5" customHeight="1" x14ac:dyDescent="0.25">
      <c r="A187" s="582"/>
      <c r="B187" s="585" t="s">
        <v>3628</v>
      </c>
      <c r="C187" s="552" t="s">
        <v>3440</v>
      </c>
      <c r="D187" s="555"/>
      <c r="E187" s="558"/>
      <c r="F187" s="558"/>
      <c r="G187" s="558"/>
      <c r="H187" s="594"/>
      <c r="I187" s="606"/>
      <c r="J187" s="606" t="s">
        <v>3466</v>
      </c>
      <c r="K187" s="606"/>
      <c r="L187" s="594"/>
      <c r="M187" s="593"/>
      <c r="N187" s="593"/>
      <c r="O187" s="593"/>
      <c r="P187" s="400"/>
      <c r="Q187" s="401" t="s">
        <v>3642</v>
      </c>
      <c r="R187" s="413"/>
      <c r="S187" s="413"/>
      <c r="T187" s="450" t="s">
        <v>3502</v>
      </c>
      <c r="U187" s="437" t="s">
        <v>3502</v>
      </c>
      <c r="V187" s="436" t="s">
        <v>3502</v>
      </c>
      <c r="W187" s="450" t="s">
        <v>3502</v>
      </c>
      <c r="X187" s="437" t="s">
        <v>3502</v>
      </c>
      <c r="Y187" s="437" t="s">
        <v>3502</v>
      </c>
      <c r="Z187" s="437" t="s">
        <v>3502</v>
      </c>
      <c r="AA187" s="436" t="s">
        <v>3643</v>
      </c>
      <c r="AB187" s="629"/>
      <c r="AC187" s="629"/>
      <c r="AD187" s="629"/>
      <c r="AE187" s="629"/>
      <c r="AF187" s="406"/>
      <c r="AG187" s="406"/>
      <c r="AH187" s="406"/>
      <c r="AI187" s="406"/>
      <c r="AJ187" s="406"/>
      <c r="AK187" s="406"/>
      <c r="AL187" s="406"/>
      <c r="AM187" s="406"/>
      <c r="AN187" s="406"/>
      <c r="AO187" s="406"/>
      <c r="AP187" s="406"/>
      <c r="AQ187" s="406"/>
      <c r="AR187" s="407"/>
    </row>
    <row r="188" spans="1:44" s="649" customFormat="1" ht="28.5" customHeight="1" x14ac:dyDescent="0.25">
      <c r="A188" s="571"/>
      <c r="B188" s="571" t="s">
        <v>3628</v>
      </c>
      <c r="C188" s="571" t="s">
        <v>3440</v>
      </c>
      <c r="D188" s="664"/>
      <c r="E188" s="665"/>
      <c r="F188" s="665"/>
      <c r="G188" s="665"/>
      <c r="H188" s="587"/>
      <c r="I188" s="578"/>
      <c r="J188" s="578" t="s">
        <v>3466</v>
      </c>
      <c r="K188" s="578"/>
      <c r="L188" s="587"/>
      <c r="M188" s="571"/>
      <c r="N188" s="571"/>
      <c r="O188" s="671"/>
      <c r="P188" s="656" t="s">
        <v>3642</v>
      </c>
      <c r="Q188" s="607"/>
      <c r="R188" s="607"/>
      <c r="S188" s="607"/>
      <c r="T188" s="625"/>
      <c r="U188" s="622"/>
      <c r="V188" s="621"/>
      <c r="W188" s="621">
        <v>44215</v>
      </c>
      <c r="X188" s="620" t="s">
        <v>3712</v>
      </c>
      <c r="Y188" s="622" t="s">
        <v>924</v>
      </c>
      <c r="Z188" s="624">
        <v>0</v>
      </c>
      <c r="AA188" s="439"/>
      <c r="AB188" s="629"/>
      <c r="AC188" s="629"/>
      <c r="AD188" s="629"/>
      <c r="AE188" s="629"/>
      <c r="AF188" s="647"/>
      <c r="AG188" s="647"/>
      <c r="AH188" s="647"/>
      <c r="AI188" s="647"/>
      <c r="AJ188" s="647"/>
      <c r="AK188" s="647"/>
      <c r="AL188" s="647"/>
      <c r="AM188" s="647"/>
      <c r="AN188" s="647"/>
      <c r="AO188" s="647"/>
      <c r="AP188" s="647"/>
      <c r="AQ188" s="647"/>
      <c r="AR188" s="648"/>
    </row>
    <row r="189" spans="1:44" s="611" customFormat="1" ht="68.25" customHeight="1" x14ac:dyDescent="0.25">
      <c r="A189" s="608">
        <v>38</v>
      </c>
      <c r="B189" s="608" t="s">
        <v>4748</v>
      </c>
      <c r="C189" s="417" t="s">
        <v>3472</v>
      </c>
      <c r="D189" s="609" t="s">
        <v>4825</v>
      </c>
      <c r="E189" s="613" t="s">
        <v>3518</v>
      </c>
      <c r="F189" s="613" t="s">
        <v>4723</v>
      </c>
      <c r="G189" s="613" t="s">
        <v>4724</v>
      </c>
      <c r="H189" s="465">
        <v>44113</v>
      </c>
      <c r="I189" s="613" t="s">
        <v>4725</v>
      </c>
      <c r="J189" s="464" t="s">
        <v>3477</v>
      </c>
      <c r="K189" s="613" t="s">
        <v>4726</v>
      </c>
      <c r="L189" s="663">
        <v>44111</v>
      </c>
      <c r="M189" s="663">
        <v>43861</v>
      </c>
      <c r="N189" s="662" t="s">
        <v>4742</v>
      </c>
      <c r="O189" s="672" t="s">
        <v>154</v>
      </c>
      <c r="P189" s="610"/>
      <c r="Q189" s="610"/>
      <c r="R189" s="610"/>
      <c r="S189" s="610"/>
      <c r="T189" s="73" t="s">
        <v>4755</v>
      </c>
      <c r="U189" s="78" t="s">
        <v>4755</v>
      </c>
      <c r="V189" s="67" t="s">
        <v>4755</v>
      </c>
      <c r="W189" s="657" t="s">
        <v>4755</v>
      </c>
      <c r="X189" s="658" t="s">
        <v>4755</v>
      </c>
      <c r="Y189" s="658" t="s">
        <v>924</v>
      </c>
      <c r="Z189" s="658" t="s">
        <v>4755</v>
      </c>
      <c r="AA189" s="659" t="s">
        <v>4756</v>
      </c>
      <c r="AB189" s="67"/>
      <c r="AC189" s="67"/>
      <c r="AD189" s="67"/>
      <c r="AE189" s="67"/>
    </row>
    <row r="190" spans="1:44" s="611" customFormat="1" ht="63" customHeight="1" x14ac:dyDescent="0.25">
      <c r="A190" s="608">
        <v>39</v>
      </c>
      <c r="B190" s="608" t="s">
        <v>4749</v>
      </c>
      <c r="C190" s="417" t="s">
        <v>3472</v>
      </c>
      <c r="D190" s="609" t="s">
        <v>4825</v>
      </c>
      <c r="E190" s="613" t="s">
        <v>3518</v>
      </c>
      <c r="F190" s="613" t="s">
        <v>4723</v>
      </c>
      <c r="G190" s="613" t="s">
        <v>4724</v>
      </c>
      <c r="H190" s="465">
        <v>44113</v>
      </c>
      <c r="I190" s="613" t="s">
        <v>4725</v>
      </c>
      <c r="J190" s="464" t="s">
        <v>3466</v>
      </c>
      <c r="K190" s="613" t="s">
        <v>4727</v>
      </c>
      <c r="L190" s="465">
        <v>44111</v>
      </c>
      <c r="M190" s="465">
        <v>44561</v>
      </c>
      <c r="N190" s="613" t="s">
        <v>2037</v>
      </c>
      <c r="O190" s="673" t="s">
        <v>78</v>
      </c>
      <c r="P190" s="610"/>
      <c r="Q190" s="610"/>
      <c r="R190" s="610"/>
      <c r="S190" s="610"/>
      <c r="T190" s="73" t="s">
        <v>4755</v>
      </c>
      <c r="U190" s="78" t="s">
        <v>4755</v>
      </c>
      <c r="V190" s="67" t="s">
        <v>4755</v>
      </c>
      <c r="W190" s="657" t="s">
        <v>4755</v>
      </c>
      <c r="X190" s="658" t="s">
        <v>4755</v>
      </c>
      <c r="Y190" s="658" t="s">
        <v>924</v>
      </c>
      <c r="Z190" s="658" t="s">
        <v>4755</v>
      </c>
      <c r="AA190" s="659" t="s">
        <v>4756</v>
      </c>
      <c r="AB190" s="67"/>
      <c r="AC190" s="67"/>
      <c r="AD190" s="67"/>
      <c r="AE190" s="67"/>
    </row>
    <row r="191" spans="1:44" s="611" customFormat="1" ht="74.25" customHeight="1" x14ac:dyDescent="0.25">
      <c r="A191" s="608">
        <v>40</v>
      </c>
      <c r="B191" s="608" t="s">
        <v>4750</v>
      </c>
      <c r="C191" s="417" t="s">
        <v>3472</v>
      </c>
      <c r="D191" s="609" t="s">
        <v>4825</v>
      </c>
      <c r="E191" s="613" t="s">
        <v>4651</v>
      </c>
      <c r="F191" s="613" t="s">
        <v>4723</v>
      </c>
      <c r="G191" s="613" t="s">
        <v>4728</v>
      </c>
      <c r="H191" s="465">
        <v>44113</v>
      </c>
      <c r="I191" s="613" t="s">
        <v>4729</v>
      </c>
      <c r="J191" s="464" t="s">
        <v>3477</v>
      </c>
      <c r="K191" s="613" t="s">
        <v>4730</v>
      </c>
      <c r="L191" s="465">
        <v>44111</v>
      </c>
      <c r="M191" s="465">
        <v>44286</v>
      </c>
      <c r="N191" s="613" t="s">
        <v>4743</v>
      </c>
      <c r="O191" s="673" t="s">
        <v>154</v>
      </c>
      <c r="P191" s="610"/>
      <c r="Q191" s="610"/>
      <c r="R191" s="610"/>
      <c r="S191" s="610"/>
      <c r="T191" s="73" t="s">
        <v>4755</v>
      </c>
      <c r="U191" s="78" t="s">
        <v>4755</v>
      </c>
      <c r="V191" s="67" t="s">
        <v>4755</v>
      </c>
      <c r="W191" s="657" t="s">
        <v>4755</v>
      </c>
      <c r="X191" s="658" t="s">
        <v>4755</v>
      </c>
      <c r="Y191" s="658" t="s">
        <v>924</v>
      </c>
      <c r="Z191" s="658" t="s">
        <v>4755</v>
      </c>
      <c r="AA191" s="659" t="s">
        <v>4756</v>
      </c>
      <c r="AB191" s="67"/>
      <c r="AC191" s="67"/>
      <c r="AD191" s="67"/>
      <c r="AE191" s="67"/>
    </row>
    <row r="192" spans="1:44" s="611" customFormat="1" ht="70.5" customHeight="1" x14ac:dyDescent="0.25">
      <c r="A192" s="608">
        <v>41</v>
      </c>
      <c r="B192" s="608" t="s">
        <v>4751</v>
      </c>
      <c r="C192" s="417" t="s">
        <v>3472</v>
      </c>
      <c r="D192" s="609" t="s">
        <v>4825</v>
      </c>
      <c r="E192" s="613" t="s">
        <v>4651</v>
      </c>
      <c r="F192" s="613" t="s">
        <v>4723</v>
      </c>
      <c r="G192" s="613" t="s">
        <v>4728</v>
      </c>
      <c r="H192" s="465">
        <v>44113</v>
      </c>
      <c r="I192" s="613" t="s">
        <v>4729</v>
      </c>
      <c r="J192" s="464" t="s">
        <v>3466</v>
      </c>
      <c r="K192" s="613" t="s">
        <v>4731</v>
      </c>
      <c r="L192" s="465">
        <v>44111</v>
      </c>
      <c r="M192" s="465">
        <v>44286</v>
      </c>
      <c r="N192" s="613" t="s">
        <v>4744</v>
      </c>
      <c r="O192" s="673" t="s">
        <v>154</v>
      </c>
      <c r="P192" s="610"/>
      <c r="Q192" s="610"/>
      <c r="R192" s="610"/>
      <c r="S192" s="610"/>
      <c r="T192" s="73" t="s">
        <v>4755</v>
      </c>
      <c r="U192" s="78" t="s">
        <v>4755</v>
      </c>
      <c r="V192" s="67" t="s">
        <v>4755</v>
      </c>
      <c r="W192" s="657" t="s">
        <v>4755</v>
      </c>
      <c r="X192" s="658" t="s">
        <v>4755</v>
      </c>
      <c r="Y192" s="658" t="s">
        <v>924</v>
      </c>
      <c r="Z192" s="658" t="s">
        <v>4755</v>
      </c>
      <c r="AA192" s="659" t="s">
        <v>4756</v>
      </c>
      <c r="AB192" s="67"/>
      <c r="AC192" s="67"/>
      <c r="AD192" s="67"/>
      <c r="AE192" s="67"/>
    </row>
    <row r="193" spans="1:31" s="611" customFormat="1" ht="72" customHeight="1" x14ac:dyDescent="0.25">
      <c r="A193" s="608">
        <v>42</v>
      </c>
      <c r="B193" s="608" t="s">
        <v>4752</v>
      </c>
      <c r="C193" s="417" t="s">
        <v>3472</v>
      </c>
      <c r="D193" s="609" t="s">
        <v>4825</v>
      </c>
      <c r="E193" s="613" t="s">
        <v>3518</v>
      </c>
      <c r="F193" s="613" t="s">
        <v>4723</v>
      </c>
      <c r="G193" s="613" t="s">
        <v>4732</v>
      </c>
      <c r="H193" s="465">
        <v>44113</v>
      </c>
      <c r="I193" s="613" t="s">
        <v>4733</v>
      </c>
      <c r="J193" s="464" t="s">
        <v>3466</v>
      </c>
      <c r="K193" s="613" t="s">
        <v>4734</v>
      </c>
      <c r="L193" s="465">
        <v>44111</v>
      </c>
      <c r="M193" s="465">
        <v>44561</v>
      </c>
      <c r="N193" s="613" t="s">
        <v>2037</v>
      </c>
      <c r="O193" s="673" t="s">
        <v>154</v>
      </c>
      <c r="P193" s="610"/>
      <c r="Q193" s="610"/>
      <c r="R193" s="610"/>
      <c r="S193" s="610"/>
      <c r="T193" s="73" t="s">
        <v>4755</v>
      </c>
      <c r="U193" s="78" t="s">
        <v>4755</v>
      </c>
      <c r="V193" s="67" t="s">
        <v>4755</v>
      </c>
      <c r="W193" s="657" t="s">
        <v>4755</v>
      </c>
      <c r="X193" s="658" t="s">
        <v>4755</v>
      </c>
      <c r="Y193" s="658" t="s">
        <v>924</v>
      </c>
      <c r="Z193" s="658" t="s">
        <v>4755</v>
      </c>
      <c r="AA193" s="659" t="s">
        <v>4756</v>
      </c>
      <c r="AB193" s="67"/>
      <c r="AC193" s="67"/>
      <c r="AD193" s="67"/>
      <c r="AE193" s="67"/>
    </row>
    <row r="194" spans="1:31" s="611" customFormat="1" ht="72" customHeight="1" x14ac:dyDescent="0.25">
      <c r="A194" s="608">
        <v>43</v>
      </c>
      <c r="B194" s="608" t="s">
        <v>4753</v>
      </c>
      <c r="C194" s="417" t="s">
        <v>3472</v>
      </c>
      <c r="D194" s="609" t="s">
        <v>4825</v>
      </c>
      <c r="E194" s="613" t="s">
        <v>3518</v>
      </c>
      <c r="F194" s="613" t="s">
        <v>4735</v>
      </c>
      <c r="G194" s="613" t="s">
        <v>4736</v>
      </c>
      <c r="H194" s="465">
        <v>44113</v>
      </c>
      <c r="I194" s="605" t="s">
        <v>4737</v>
      </c>
      <c r="J194" s="464" t="s">
        <v>3477</v>
      </c>
      <c r="K194" s="605" t="s">
        <v>4738</v>
      </c>
      <c r="L194" s="465">
        <v>44111</v>
      </c>
      <c r="M194" s="465">
        <v>44561</v>
      </c>
      <c r="N194" s="605" t="s">
        <v>4745</v>
      </c>
      <c r="O194" s="673" t="s">
        <v>154</v>
      </c>
      <c r="P194" s="610"/>
      <c r="Q194" s="610"/>
      <c r="R194" s="610"/>
      <c r="S194" s="610"/>
      <c r="T194" s="73" t="s">
        <v>4755</v>
      </c>
      <c r="U194" s="78" t="s">
        <v>4755</v>
      </c>
      <c r="V194" s="67" t="s">
        <v>4755</v>
      </c>
      <c r="W194" s="657" t="s">
        <v>4755</v>
      </c>
      <c r="X194" s="658" t="s">
        <v>4755</v>
      </c>
      <c r="Y194" s="658" t="s">
        <v>924</v>
      </c>
      <c r="Z194" s="658" t="s">
        <v>4755</v>
      </c>
      <c r="AA194" s="659" t="s">
        <v>4756</v>
      </c>
      <c r="AB194" s="67"/>
      <c r="AC194" s="67"/>
      <c r="AD194" s="67"/>
      <c r="AE194" s="67"/>
    </row>
    <row r="195" spans="1:31" s="611" customFormat="1" ht="73.5" customHeight="1" x14ac:dyDescent="0.25">
      <c r="A195" s="608">
        <v>44</v>
      </c>
      <c r="B195" s="608" t="s">
        <v>4754</v>
      </c>
      <c r="C195" s="417" t="s">
        <v>3472</v>
      </c>
      <c r="D195" s="609" t="s">
        <v>4825</v>
      </c>
      <c r="E195" s="613" t="s">
        <v>3518</v>
      </c>
      <c r="F195" s="613" t="s">
        <v>4799</v>
      </c>
      <c r="G195" s="613" t="s">
        <v>4739</v>
      </c>
      <c r="H195" s="465">
        <v>44113</v>
      </c>
      <c r="I195" s="613" t="s">
        <v>4740</v>
      </c>
      <c r="J195" s="464" t="s">
        <v>3477</v>
      </c>
      <c r="K195" s="613" t="s">
        <v>4741</v>
      </c>
      <c r="L195" s="465">
        <v>44111</v>
      </c>
      <c r="M195" s="465">
        <v>43861</v>
      </c>
      <c r="N195" s="613" t="s">
        <v>4746</v>
      </c>
      <c r="O195" s="673" t="s">
        <v>4747</v>
      </c>
      <c r="P195" s="610"/>
      <c r="Q195" s="610"/>
      <c r="R195" s="610"/>
      <c r="S195" s="610"/>
      <c r="T195" s="73" t="s">
        <v>4755</v>
      </c>
      <c r="U195" s="78" t="s">
        <v>4755</v>
      </c>
      <c r="V195" s="67" t="s">
        <v>4755</v>
      </c>
      <c r="W195" s="657" t="s">
        <v>4755</v>
      </c>
      <c r="X195" s="658" t="s">
        <v>4755</v>
      </c>
      <c r="Y195" s="658" t="s">
        <v>924</v>
      </c>
      <c r="Z195" s="658" t="s">
        <v>4755</v>
      </c>
      <c r="AA195" s="659" t="s">
        <v>4756</v>
      </c>
      <c r="AB195" s="67"/>
      <c r="AC195" s="67"/>
      <c r="AD195" s="67"/>
      <c r="AE195" s="67"/>
    </row>
    <row r="196" spans="1:31" s="17" customFormat="1" ht="68.099999999999994" customHeight="1" x14ac:dyDescent="0.3">
      <c r="A196" s="608">
        <v>45</v>
      </c>
      <c r="B196" s="608" t="s">
        <v>4759</v>
      </c>
      <c r="C196" s="614" t="s">
        <v>3440</v>
      </c>
      <c r="D196" s="612" t="s">
        <v>4798</v>
      </c>
      <c r="E196" s="463" t="s">
        <v>4757</v>
      </c>
      <c r="F196" s="615" t="s">
        <v>4800</v>
      </c>
      <c r="G196" s="615" t="s">
        <v>4801</v>
      </c>
      <c r="H196" s="465">
        <v>44134</v>
      </c>
      <c r="I196" s="613" t="s">
        <v>4772</v>
      </c>
      <c r="J196" s="464" t="s">
        <v>3466</v>
      </c>
      <c r="K196" s="613" t="s">
        <v>4773</v>
      </c>
      <c r="L196" s="465">
        <v>44197</v>
      </c>
      <c r="M196" s="465">
        <v>44286</v>
      </c>
      <c r="N196" s="464" t="s">
        <v>4787</v>
      </c>
      <c r="O196" s="673" t="s">
        <v>1657</v>
      </c>
      <c r="P196" s="210"/>
      <c r="Q196" s="210"/>
      <c r="R196" s="210"/>
      <c r="S196" s="210"/>
      <c r="T196" s="73" t="s">
        <v>4755</v>
      </c>
      <c r="U196" s="78" t="s">
        <v>4755</v>
      </c>
      <c r="V196" s="67" t="s">
        <v>4755</v>
      </c>
      <c r="W196" s="657" t="s">
        <v>4755</v>
      </c>
      <c r="X196" s="658" t="s">
        <v>4755</v>
      </c>
      <c r="Y196" s="658" t="s">
        <v>924</v>
      </c>
      <c r="Z196" s="658" t="s">
        <v>4755</v>
      </c>
      <c r="AA196" s="659" t="s">
        <v>4756</v>
      </c>
      <c r="AB196" s="67"/>
      <c r="AC196" s="67"/>
      <c r="AD196" s="67"/>
      <c r="AE196" s="67"/>
    </row>
    <row r="197" spans="1:31" s="17" customFormat="1" ht="68.099999999999994" customHeight="1" x14ac:dyDescent="0.3">
      <c r="A197" s="608">
        <v>46</v>
      </c>
      <c r="B197" s="608" t="s">
        <v>4760</v>
      </c>
      <c r="C197" s="614" t="s">
        <v>3440</v>
      </c>
      <c r="D197" s="612" t="s">
        <v>4798</v>
      </c>
      <c r="E197" s="463" t="s">
        <v>4757</v>
      </c>
      <c r="F197" s="615" t="s">
        <v>4800</v>
      </c>
      <c r="G197" s="615" t="s">
        <v>4801</v>
      </c>
      <c r="H197" s="465">
        <v>44134</v>
      </c>
      <c r="I197" s="613" t="s">
        <v>4774</v>
      </c>
      <c r="J197" s="464" t="s">
        <v>3466</v>
      </c>
      <c r="K197" s="613" t="s">
        <v>4775</v>
      </c>
      <c r="L197" s="465">
        <v>44197</v>
      </c>
      <c r="M197" s="465">
        <v>44561</v>
      </c>
      <c r="N197" s="464" t="s">
        <v>4788</v>
      </c>
      <c r="O197" s="673" t="s">
        <v>1657</v>
      </c>
      <c r="P197" s="210"/>
      <c r="Q197" s="210"/>
      <c r="R197" s="210"/>
      <c r="S197" s="210"/>
      <c r="T197" s="73" t="s">
        <v>4755</v>
      </c>
      <c r="U197" s="78" t="s">
        <v>4755</v>
      </c>
      <c r="V197" s="67" t="s">
        <v>4755</v>
      </c>
      <c r="W197" s="657" t="s">
        <v>4755</v>
      </c>
      <c r="X197" s="658" t="s">
        <v>4755</v>
      </c>
      <c r="Y197" s="658" t="s">
        <v>924</v>
      </c>
      <c r="Z197" s="658" t="s">
        <v>4755</v>
      </c>
      <c r="AA197" s="659" t="s">
        <v>4756</v>
      </c>
      <c r="AB197" s="67"/>
      <c r="AC197" s="67"/>
      <c r="AD197" s="67"/>
      <c r="AE197" s="67"/>
    </row>
    <row r="198" spans="1:31" s="17" customFormat="1" ht="68.099999999999994" customHeight="1" x14ac:dyDescent="0.3">
      <c r="A198" s="608">
        <v>47</v>
      </c>
      <c r="B198" s="608" t="s">
        <v>4761</v>
      </c>
      <c r="C198" s="614" t="s">
        <v>3440</v>
      </c>
      <c r="D198" s="612" t="s">
        <v>4798</v>
      </c>
      <c r="E198" s="463" t="s">
        <v>4757</v>
      </c>
      <c r="F198" s="615" t="s">
        <v>4800</v>
      </c>
      <c r="G198" s="615" t="s">
        <v>4801</v>
      </c>
      <c r="H198" s="465">
        <v>44134</v>
      </c>
      <c r="I198" s="613" t="s">
        <v>4774</v>
      </c>
      <c r="J198" s="464" t="s">
        <v>3477</v>
      </c>
      <c r="K198" s="613" t="s">
        <v>4776</v>
      </c>
      <c r="L198" s="465">
        <v>44134</v>
      </c>
      <c r="M198" s="465">
        <v>44227</v>
      </c>
      <c r="N198" s="464" t="s">
        <v>4789</v>
      </c>
      <c r="O198" s="673" t="s">
        <v>1657</v>
      </c>
      <c r="P198" s="210"/>
      <c r="Q198" s="210"/>
      <c r="R198" s="210"/>
      <c r="S198" s="210"/>
      <c r="T198" s="73" t="s">
        <v>4755</v>
      </c>
      <c r="U198" s="78" t="s">
        <v>4755</v>
      </c>
      <c r="V198" s="67" t="s">
        <v>4755</v>
      </c>
      <c r="W198" s="657" t="s">
        <v>4755</v>
      </c>
      <c r="X198" s="658" t="s">
        <v>4755</v>
      </c>
      <c r="Y198" s="658" t="s">
        <v>924</v>
      </c>
      <c r="Z198" s="658" t="s">
        <v>4755</v>
      </c>
      <c r="AA198" s="659" t="s">
        <v>4756</v>
      </c>
      <c r="AB198" s="67"/>
      <c r="AC198" s="67"/>
      <c r="AD198" s="67"/>
      <c r="AE198" s="67"/>
    </row>
    <row r="199" spans="1:31" s="17" customFormat="1" ht="68.099999999999994" customHeight="1" x14ac:dyDescent="0.3">
      <c r="A199" s="608">
        <v>48</v>
      </c>
      <c r="B199" s="608" t="s">
        <v>4762</v>
      </c>
      <c r="C199" s="614" t="s">
        <v>3440</v>
      </c>
      <c r="D199" s="612" t="s">
        <v>4798</v>
      </c>
      <c r="E199" s="463" t="s">
        <v>4757</v>
      </c>
      <c r="F199" s="615" t="s">
        <v>4802</v>
      </c>
      <c r="G199" s="616" t="s">
        <v>4803</v>
      </c>
      <c r="H199" s="465">
        <v>44134</v>
      </c>
      <c r="I199" s="613" t="s">
        <v>4777</v>
      </c>
      <c r="J199" s="464" t="s">
        <v>3466</v>
      </c>
      <c r="K199" s="613" t="s">
        <v>783</v>
      </c>
      <c r="L199" s="465">
        <v>44166</v>
      </c>
      <c r="M199" s="465">
        <v>44286</v>
      </c>
      <c r="N199" s="464" t="s">
        <v>4790</v>
      </c>
      <c r="O199" s="673" t="s">
        <v>1657</v>
      </c>
      <c r="P199" s="210"/>
      <c r="Q199" s="210"/>
      <c r="R199" s="210"/>
      <c r="S199" s="210"/>
      <c r="T199" s="73" t="s">
        <v>4755</v>
      </c>
      <c r="U199" s="78" t="s">
        <v>4755</v>
      </c>
      <c r="V199" s="67" t="s">
        <v>4755</v>
      </c>
      <c r="W199" s="657" t="s">
        <v>4755</v>
      </c>
      <c r="X199" s="658" t="s">
        <v>4755</v>
      </c>
      <c r="Y199" s="658" t="s">
        <v>924</v>
      </c>
      <c r="Z199" s="658" t="s">
        <v>4755</v>
      </c>
      <c r="AA199" s="659" t="s">
        <v>4756</v>
      </c>
      <c r="AB199" s="67"/>
      <c r="AC199" s="67"/>
      <c r="AD199" s="67"/>
      <c r="AE199" s="67"/>
    </row>
    <row r="200" spans="1:31" s="17" customFormat="1" ht="68.099999999999994" customHeight="1" x14ac:dyDescent="0.3">
      <c r="A200" s="608">
        <v>49</v>
      </c>
      <c r="B200" s="608" t="s">
        <v>4763</v>
      </c>
      <c r="C200" s="614" t="s">
        <v>3440</v>
      </c>
      <c r="D200" s="612" t="s">
        <v>4798</v>
      </c>
      <c r="E200" s="463" t="s">
        <v>4757</v>
      </c>
      <c r="F200" s="613" t="s">
        <v>4804</v>
      </c>
      <c r="G200" s="615" t="s">
        <v>4805</v>
      </c>
      <c r="H200" s="465">
        <v>44134</v>
      </c>
      <c r="I200" s="613" t="s">
        <v>2100</v>
      </c>
      <c r="J200" s="464" t="s">
        <v>3466</v>
      </c>
      <c r="K200" s="613" t="s">
        <v>2063</v>
      </c>
      <c r="L200" s="465">
        <v>44166</v>
      </c>
      <c r="M200" s="465">
        <v>44286</v>
      </c>
      <c r="N200" s="464" t="s">
        <v>2037</v>
      </c>
      <c r="O200" s="673" t="s">
        <v>4796</v>
      </c>
      <c r="P200" s="210"/>
      <c r="Q200" s="210"/>
      <c r="R200" s="210"/>
      <c r="S200" s="210"/>
      <c r="T200" s="73" t="s">
        <v>4755</v>
      </c>
      <c r="U200" s="78" t="s">
        <v>4755</v>
      </c>
      <c r="V200" s="67" t="s">
        <v>4755</v>
      </c>
      <c r="W200" s="657" t="s">
        <v>4755</v>
      </c>
      <c r="X200" s="658" t="s">
        <v>4755</v>
      </c>
      <c r="Y200" s="658" t="s">
        <v>924</v>
      </c>
      <c r="Z200" s="658" t="s">
        <v>4755</v>
      </c>
      <c r="AA200" s="659" t="s">
        <v>4756</v>
      </c>
      <c r="AB200" s="67"/>
      <c r="AC200" s="67"/>
      <c r="AD200" s="67"/>
      <c r="AE200" s="67"/>
    </row>
    <row r="201" spans="1:31" s="17" customFormat="1" ht="68.099999999999994" customHeight="1" x14ac:dyDescent="0.3">
      <c r="A201" s="608">
        <v>50</v>
      </c>
      <c r="B201" s="608" t="s">
        <v>4764</v>
      </c>
      <c r="C201" s="614" t="s">
        <v>3440</v>
      </c>
      <c r="D201" s="612" t="s">
        <v>4798</v>
      </c>
      <c r="E201" s="463" t="s">
        <v>4757</v>
      </c>
      <c r="F201" s="613" t="s">
        <v>4804</v>
      </c>
      <c r="G201" s="615" t="s">
        <v>4805</v>
      </c>
      <c r="H201" s="465">
        <v>44134</v>
      </c>
      <c r="I201" s="613" t="s">
        <v>2100</v>
      </c>
      <c r="J201" s="464" t="s">
        <v>3466</v>
      </c>
      <c r="K201" s="613" t="s">
        <v>4778</v>
      </c>
      <c r="L201" s="465">
        <v>44198</v>
      </c>
      <c r="M201" s="465">
        <v>44531</v>
      </c>
      <c r="N201" s="464" t="s">
        <v>4791</v>
      </c>
      <c r="O201" s="673" t="s">
        <v>1657</v>
      </c>
      <c r="P201" s="210"/>
      <c r="Q201" s="210"/>
      <c r="R201" s="210"/>
      <c r="S201" s="210"/>
      <c r="T201" s="73" t="s">
        <v>4755</v>
      </c>
      <c r="U201" s="78" t="s">
        <v>4755</v>
      </c>
      <c r="V201" s="67" t="s">
        <v>4755</v>
      </c>
      <c r="W201" s="657" t="s">
        <v>4755</v>
      </c>
      <c r="X201" s="658" t="s">
        <v>4755</v>
      </c>
      <c r="Y201" s="658" t="s">
        <v>924</v>
      </c>
      <c r="Z201" s="658" t="s">
        <v>4755</v>
      </c>
      <c r="AA201" s="659" t="s">
        <v>4756</v>
      </c>
      <c r="AB201" s="67"/>
      <c r="AC201" s="67"/>
      <c r="AD201" s="67"/>
      <c r="AE201" s="67"/>
    </row>
    <row r="202" spans="1:31" s="17" customFormat="1" ht="68.099999999999994" customHeight="1" x14ac:dyDescent="0.3">
      <c r="A202" s="608">
        <v>51</v>
      </c>
      <c r="B202" s="608" t="s">
        <v>4765</v>
      </c>
      <c r="C202" s="614" t="s">
        <v>3440</v>
      </c>
      <c r="D202" s="612" t="s">
        <v>4798</v>
      </c>
      <c r="E202" s="463" t="s">
        <v>4287</v>
      </c>
      <c r="F202" s="615" t="s">
        <v>4806</v>
      </c>
      <c r="G202" s="615" t="s">
        <v>4807</v>
      </c>
      <c r="H202" s="465">
        <v>44134</v>
      </c>
      <c r="I202" s="464" t="s">
        <v>4779</v>
      </c>
      <c r="J202" s="464" t="s">
        <v>3477</v>
      </c>
      <c r="K202" s="463" t="s">
        <v>4780</v>
      </c>
      <c r="L202" s="465">
        <v>44150</v>
      </c>
      <c r="M202" s="465">
        <v>44227</v>
      </c>
      <c r="N202" s="464" t="s">
        <v>4792</v>
      </c>
      <c r="O202" s="673" t="s">
        <v>154</v>
      </c>
      <c r="P202" s="210"/>
      <c r="Q202" s="210"/>
      <c r="R202" s="210"/>
      <c r="S202" s="210"/>
      <c r="T202" s="73" t="s">
        <v>4755</v>
      </c>
      <c r="U202" s="78" t="s">
        <v>4755</v>
      </c>
      <c r="V202" s="67" t="s">
        <v>4755</v>
      </c>
      <c r="W202" s="657" t="s">
        <v>4755</v>
      </c>
      <c r="X202" s="658" t="s">
        <v>4755</v>
      </c>
      <c r="Y202" s="658" t="s">
        <v>924</v>
      </c>
      <c r="Z202" s="658" t="s">
        <v>4755</v>
      </c>
      <c r="AA202" s="659" t="s">
        <v>4756</v>
      </c>
      <c r="AB202" s="67"/>
      <c r="AC202" s="67"/>
      <c r="AD202" s="67"/>
      <c r="AE202" s="67"/>
    </row>
    <row r="203" spans="1:31" s="17" customFormat="1" ht="68.099999999999994" customHeight="1" x14ac:dyDescent="0.3">
      <c r="A203" s="608">
        <v>52</v>
      </c>
      <c r="B203" s="608" t="s">
        <v>4766</v>
      </c>
      <c r="C203" s="614" t="s">
        <v>3440</v>
      </c>
      <c r="D203" s="612" t="s">
        <v>4798</v>
      </c>
      <c r="E203" s="463" t="s">
        <v>4287</v>
      </c>
      <c r="F203" s="615" t="s">
        <v>4806</v>
      </c>
      <c r="G203" s="615" t="s">
        <v>4807</v>
      </c>
      <c r="H203" s="465">
        <v>44134</v>
      </c>
      <c r="I203" s="464" t="s">
        <v>4779</v>
      </c>
      <c r="J203" s="464" t="s">
        <v>3446</v>
      </c>
      <c r="K203" s="463" t="s">
        <v>4781</v>
      </c>
      <c r="L203" s="465">
        <v>44166</v>
      </c>
      <c r="M203" s="465">
        <v>44531</v>
      </c>
      <c r="N203" s="464" t="s">
        <v>4793</v>
      </c>
      <c r="O203" s="673" t="s">
        <v>154</v>
      </c>
      <c r="P203" s="210"/>
      <c r="Q203" s="210"/>
      <c r="R203" s="210"/>
      <c r="S203" s="210"/>
      <c r="T203" s="73" t="s">
        <v>4755</v>
      </c>
      <c r="U203" s="78" t="s">
        <v>4755</v>
      </c>
      <c r="V203" s="67" t="s">
        <v>4755</v>
      </c>
      <c r="W203" s="657" t="s">
        <v>4755</v>
      </c>
      <c r="X203" s="658" t="s">
        <v>4755</v>
      </c>
      <c r="Y203" s="658" t="s">
        <v>924</v>
      </c>
      <c r="Z203" s="658" t="s">
        <v>4755</v>
      </c>
      <c r="AA203" s="659" t="s">
        <v>4756</v>
      </c>
      <c r="AB203" s="67"/>
      <c r="AC203" s="67"/>
      <c r="AD203" s="67"/>
      <c r="AE203" s="67"/>
    </row>
    <row r="204" spans="1:31" s="17" customFormat="1" ht="68.099999999999994" customHeight="1" x14ac:dyDescent="0.3">
      <c r="A204" s="608">
        <v>53</v>
      </c>
      <c r="B204" s="608" t="s">
        <v>4767</v>
      </c>
      <c r="C204" s="614" t="s">
        <v>3440</v>
      </c>
      <c r="D204" s="612" t="s">
        <v>4798</v>
      </c>
      <c r="E204" s="463" t="s">
        <v>4757</v>
      </c>
      <c r="F204" s="613" t="s">
        <v>4808</v>
      </c>
      <c r="G204" s="615" t="s">
        <v>4809</v>
      </c>
      <c r="H204" s="465">
        <v>44134</v>
      </c>
      <c r="I204" s="613" t="s">
        <v>2100</v>
      </c>
      <c r="J204" s="464" t="s">
        <v>3466</v>
      </c>
      <c r="K204" s="613" t="s">
        <v>783</v>
      </c>
      <c r="L204" s="465">
        <v>44166</v>
      </c>
      <c r="M204" s="465">
        <v>44286</v>
      </c>
      <c r="N204" s="464" t="s">
        <v>4790</v>
      </c>
      <c r="O204" s="673" t="s">
        <v>4796</v>
      </c>
      <c r="P204" s="210"/>
      <c r="Q204" s="210"/>
      <c r="R204" s="210"/>
      <c r="S204" s="210"/>
      <c r="T204" s="73" t="s">
        <v>4755</v>
      </c>
      <c r="U204" s="78" t="s">
        <v>4755</v>
      </c>
      <c r="V204" s="67" t="s">
        <v>4755</v>
      </c>
      <c r="W204" s="657" t="s">
        <v>4755</v>
      </c>
      <c r="X204" s="658" t="s">
        <v>4755</v>
      </c>
      <c r="Y204" s="658" t="s">
        <v>924</v>
      </c>
      <c r="Z204" s="658" t="s">
        <v>4755</v>
      </c>
      <c r="AA204" s="659" t="s">
        <v>4756</v>
      </c>
      <c r="AB204" s="67"/>
      <c r="AC204" s="67"/>
      <c r="AD204" s="67"/>
      <c r="AE204" s="67"/>
    </row>
    <row r="205" spans="1:31" s="17" customFormat="1" ht="68.099999999999994" customHeight="1" x14ac:dyDescent="0.3">
      <c r="A205" s="608">
        <v>54</v>
      </c>
      <c r="B205" s="608" t="s">
        <v>4768</v>
      </c>
      <c r="C205" s="614" t="s">
        <v>3440</v>
      </c>
      <c r="D205" s="612" t="s">
        <v>4798</v>
      </c>
      <c r="E205" s="463" t="s">
        <v>4757</v>
      </c>
      <c r="F205" s="613" t="s">
        <v>4808</v>
      </c>
      <c r="G205" s="615" t="s">
        <v>4810</v>
      </c>
      <c r="H205" s="465">
        <v>44134</v>
      </c>
      <c r="I205" s="613" t="s">
        <v>2100</v>
      </c>
      <c r="J205" s="464" t="s">
        <v>3466</v>
      </c>
      <c r="K205" s="613" t="s">
        <v>783</v>
      </c>
      <c r="L205" s="465">
        <v>44166</v>
      </c>
      <c r="M205" s="465">
        <v>44286</v>
      </c>
      <c r="N205" s="464" t="s">
        <v>4790</v>
      </c>
      <c r="O205" s="673" t="s">
        <v>4796</v>
      </c>
      <c r="P205" s="210"/>
      <c r="Q205" s="210"/>
      <c r="R205" s="210"/>
      <c r="S205" s="210"/>
      <c r="T205" s="73" t="s">
        <v>4755</v>
      </c>
      <c r="U205" s="78" t="s">
        <v>4755</v>
      </c>
      <c r="V205" s="67" t="s">
        <v>4755</v>
      </c>
      <c r="W205" s="657" t="s">
        <v>4755</v>
      </c>
      <c r="X205" s="658" t="s">
        <v>4755</v>
      </c>
      <c r="Y205" s="658" t="s">
        <v>924</v>
      </c>
      <c r="Z205" s="658" t="s">
        <v>4755</v>
      </c>
      <c r="AA205" s="659" t="s">
        <v>4756</v>
      </c>
      <c r="AB205" s="67"/>
      <c r="AC205" s="67"/>
      <c r="AD205" s="67"/>
      <c r="AE205" s="67"/>
    </row>
    <row r="206" spans="1:31" s="17" customFormat="1" ht="68.099999999999994" customHeight="1" x14ac:dyDescent="0.3">
      <c r="A206" s="608">
        <v>55</v>
      </c>
      <c r="B206" s="608" t="s">
        <v>4769</v>
      </c>
      <c r="C206" s="614" t="s">
        <v>3440</v>
      </c>
      <c r="D206" s="612" t="s">
        <v>4798</v>
      </c>
      <c r="E206" s="463" t="s">
        <v>4757</v>
      </c>
      <c r="F206" s="613" t="s">
        <v>4808</v>
      </c>
      <c r="G206" s="615" t="s">
        <v>4810</v>
      </c>
      <c r="H206" s="465">
        <v>44134</v>
      </c>
      <c r="I206" s="613" t="s">
        <v>2100</v>
      </c>
      <c r="J206" s="464" t="s">
        <v>3466</v>
      </c>
      <c r="K206" s="613" t="s">
        <v>1962</v>
      </c>
      <c r="L206" s="465">
        <v>44136</v>
      </c>
      <c r="M206" s="465">
        <v>44286</v>
      </c>
      <c r="N206" s="464" t="s">
        <v>1963</v>
      </c>
      <c r="O206" s="673" t="s">
        <v>4797</v>
      </c>
      <c r="P206" s="210"/>
      <c r="Q206" s="210"/>
      <c r="R206" s="210"/>
      <c r="S206" s="210"/>
      <c r="T206" s="73" t="s">
        <v>4755</v>
      </c>
      <c r="U206" s="78" t="s">
        <v>4755</v>
      </c>
      <c r="V206" s="67" t="s">
        <v>4755</v>
      </c>
      <c r="W206" s="657" t="s">
        <v>4755</v>
      </c>
      <c r="X206" s="658" t="s">
        <v>4755</v>
      </c>
      <c r="Y206" s="658" t="s">
        <v>924</v>
      </c>
      <c r="Z206" s="658" t="s">
        <v>4755</v>
      </c>
      <c r="AA206" s="659" t="s">
        <v>4756</v>
      </c>
      <c r="AB206" s="67"/>
      <c r="AC206" s="67"/>
      <c r="AD206" s="67"/>
      <c r="AE206" s="67"/>
    </row>
    <row r="207" spans="1:31" s="17" customFormat="1" ht="68.099999999999994" customHeight="1" x14ac:dyDescent="0.3">
      <c r="A207" s="608">
        <v>56</v>
      </c>
      <c r="B207" s="608" t="s">
        <v>4770</v>
      </c>
      <c r="C207" s="614" t="s">
        <v>3440</v>
      </c>
      <c r="D207" s="612" t="s">
        <v>4798</v>
      </c>
      <c r="E207" s="463" t="s">
        <v>4757</v>
      </c>
      <c r="F207" s="613" t="s">
        <v>4811</v>
      </c>
      <c r="G207" s="615" t="s">
        <v>4812</v>
      </c>
      <c r="H207" s="465">
        <v>44134</v>
      </c>
      <c r="I207" s="613" t="s">
        <v>4782</v>
      </c>
      <c r="J207" s="464" t="s">
        <v>4783</v>
      </c>
      <c r="K207" s="463" t="s">
        <v>4784</v>
      </c>
      <c r="L207" s="465">
        <v>44136</v>
      </c>
      <c r="M207" s="465">
        <v>44227</v>
      </c>
      <c r="N207" s="464" t="s">
        <v>4794</v>
      </c>
      <c r="O207" s="673" t="s">
        <v>154</v>
      </c>
      <c r="P207" s="210"/>
      <c r="Q207" s="210"/>
      <c r="R207" s="210"/>
      <c r="S207" s="210"/>
      <c r="T207" s="73" t="s">
        <v>4755</v>
      </c>
      <c r="U207" s="78" t="s">
        <v>4755</v>
      </c>
      <c r="V207" s="67" t="s">
        <v>4755</v>
      </c>
      <c r="W207" s="657" t="s">
        <v>4755</v>
      </c>
      <c r="X207" s="658" t="s">
        <v>4755</v>
      </c>
      <c r="Y207" s="658" t="s">
        <v>924</v>
      </c>
      <c r="Z207" s="658" t="s">
        <v>4755</v>
      </c>
      <c r="AA207" s="659" t="s">
        <v>4756</v>
      </c>
      <c r="AB207" s="67"/>
      <c r="AC207" s="67"/>
      <c r="AD207" s="67"/>
      <c r="AE207" s="67"/>
    </row>
    <row r="208" spans="1:31" s="17" customFormat="1" ht="68.099999999999994" customHeight="1" x14ac:dyDescent="0.3">
      <c r="A208" s="608">
        <v>57</v>
      </c>
      <c r="B208" s="608" t="s">
        <v>4771</v>
      </c>
      <c r="C208" s="614" t="s">
        <v>3440</v>
      </c>
      <c r="D208" s="612" t="s">
        <v>4798</v>
      </c>
      <c r="E208" s="463" t="s">
        <v>4758</v>
      </c>
      <c r="F208" s="613" t="s">
        <v>4813</v>
      </c>
      <c r="G208" s="615" t="s">
        <v>4814</v>
      </c>
      <c r="H208" s="465">
        <v>44134</v>
      </c>
      <c r="I208" s="613" t="s">
        <v>4785</v>
      </c>
      <c r="J208" s="464" t="s">
        <v>4783</v>
      </c>
      <c r="K208" s="463" t="s">
        <v>4786</v>
      </c>
      <c r="L208" s="465">
        <v>44136</v>
      </c>
      <c r="M208" s="465">
        <v>44227</v>
      </c>
      <c r="N208" s="464" t="s">
        <v>4795</v>
      </c>
      <c r="O208" s="673" t="s">
        <v>154</v>
      </c>
      <c r="P208" s="210"/>
      <c r="Q208" s="210"/>
      <c r="R208" s="210"/>
      <c r="S208" s="210"/>
      <c r="T208" s="73" t="s">
        <v>4755</v>
      </c>
      <c r="U208" s="78" t="s">
        <v>4755</v>
      </c>
      <c r="V208" s="67" t="s">
        <v>4755</v>
      </c>
      <c r="W208" s="657" t="s">
        <v>4755</v>
      </c>
      <c r="X208" s="658" t="s">
        <v>4755</v>
      </c>
      <c r="Y208" s="658" t="s">
        <v>924</v>
      </c>
      <c r="Z208" s="658" t="s">
        <v>4755</v>
      </c>
      <c r="AA208" s="659" t="s">
        <v>4756</v>
      </c>
      <c r="AB208" s="67"/>
      <c r="AC208" s="67"/>
      <c r="AD208" s="67"/>
      <c r="AE208" s="67"/>
    </row>
  </sheetData>
  <autoFilter ref="A3:AR208" xr:uid="{3E53DB64-8685-4431-A690-38E5492466F3}"/>
  <mergeCells count="710">
    <mergeCell ref="AE179:AE183"/>
    <mergeCell ref="A184:A188"/>
    <mergeCell ref="B184:B188"/>
    <mergeCell ref="C184:C188"/>
    <mergeCell ref="D184:D188"/>
    <mergeCell ref="E184:E188"/>
    <mergeCell ref="F184:F188"/>
    <mergeCell ref="J179:J183"/>
    <mergeCell ref="K179:K183"/>
    <mergeCell ref="L179:L183"/>
    <mergeCell ref="M179:M183"/>
    <mergeCell ref="N179:N183"/>
    <mergeCell ref="O179:O183"/>
    <mergeCell ref="AE184:AE188"/>
    <mergeCell ref="M184:M188"/>
    <mergeCell ref="N184:N188"/>
    <mergeCell ref="O184:O188"/>
    <mergeCell ref="AB184:AB188"/>
    <mergeCell ref="AC184:AC188"/>
    <mergeCell ref="AD184:AD188"/>
    <mergeCell ref="G184:G188"/>
    <mergeCell ref="H184:H188"/>
    <mergeCell ref="I184:I188"/>
    <mergeCell ref="J184:J188"/>
    <mergeCell ref="AD174:AD178"/>
    <mergeCell ref="G174:G178"/>
    <mergeCell ref="H174:H178"/>
    <mergeCell ref="I174:I178"/>
    <mergeCell ref="J174:J178"/>
    <mergeCell ref="K174:K178"/>
    <mergeCell ref="L174:L178"/>
    <mergeCell ref="AB179:AB183"/>
    <mergeCell ref="AC179:AC183"/>
    <mergeCell ref="AD179:AD183"/>
    <mergeCell ref="K184:K188"/>
    <mergeCell ref="L184:L188"/>
    <mergeCell ref="A179:A183"/>
    <mergeCell ref="B179:B183"/>
    <mergeCell ref="C179:C183"/>
    <mergeCell ref="D179:D183"/>
    <mergeCell ref="E179:E183"/>
    <mergeCell ref="F179:F183"/>
    <mergeCell ref="G179:G183"/>
    <mergeCell ref="H179:H183"/>
    <mergeCell ref="I179:I183"/>
    <mergeCell ref="K164:K168"/>
    <mergeCell ref="L164:L168"/>
    <mergeCell ref="AB169:AB173"/>
    <mergeCell ref="AC169:AC173"/>
    <mergeCell ref="AD169:AD173"/>
    <mergeCell ref="AE169:AE173"/>
    <mergeCell ref="A174:A178"/>
    <mergeCell ref="B174:B178"/>
    <mergeCell ref="C174:C178"/>
    <mergeCell ref="D174:D178"/>
    <mergeCell ref="E174:E178"/>
    <mergeCell ref="F174:F178"/>
    <mergeCell ref="J169:J173"/>
    <mergeCell ref="K169:K173"/>
    <mergeCell ref="L169:L173"/>
    <mergeCell ref="M169:M173"/>
    <mergeCell ref="N169:N173"/>
    <mergeCell ref="O169:O173"/>
    <mergeCell ref="AE174:AE178"/>
    <mergeCell ref="M174:M178"/>
    <mergeCell ref="N174:N178"/>
    <mergeCell ref="O174:O178"/>
    <mergeCell ref="AB174:AB178"/>
    <mergeCell ref="AC174:AC178"/>
    <mergeCell ref="A169:A173"/>
    <mergeCell ref="B169:B173"/>
    <mergeCell ref="C169:C173"/>
    <mergeCell ref="D169:D173"/>
    <mergeCell ref="E169:E173"/>
    <mergeCell ref="F169:F173"/>
    <mergeCell ref="G169:G173"/>
    <mergeCell ref="H169:H173"/>
    <mergeCell ref="I169:I173"/>
    <mergeCell ref="AE159:AE163"/>
    <mergeCell ref="A164:A168"/>
    <mergeCell ref="B164:B168"/>
    <mergeCell ref="C164:C168"/>
    <mergeCell ref="D164:D168"/>
    <mergeCell ref="E164:E168"/>
    <mergeCell ref="F164:F168"/>
    <mergeCell ref="J159:J163"/>
    <mergeCell ref="K159:K163"/>
    <mergeCell ref="L159:L163"/>
    <mergeCell ref="M159:M163"/>
    <mergeCell ref="N159:N163"/>
    <mergeCell ref="O159:O163"/>
    <mergeCell ref="AE164:AE168"/>
    <mergeCell ref="M164:M168"/>
    <mergeCell ref="N164:N168"/>
    <mergeCell ref="O164:O168"/>
    <mergeCell ref="AB164:AB168"/>
    <mergeCell ref="AC164:AC168"/>
    <mergeCell ref="AD164:AD168"/>
    <mergeCell ref="G164:G168"/>
    <mergeCell ref="H164:H168"/>
    <mergeCell ref="I164:I168"/>
    <mergeCell ref="J164:J168"/>
    <mergeCell ref="AD154:AD158"/>
    <mergeCell ref="G154:G158"/>
    <mergeCell ref="H154:H158"/>
    <mergeCell ref="I154:I158"/>
    <mergeCell ref="J154:J158"/>
    <mergeCell ref="K154:K158"/>
    <mergeCell ref="L154:L158"/>
    <mergeCell ref="AB159:AB163"/>
    <mergeCell ref="AC159:AC163"/>
    <mergeCell ref="AD159:AD163"/>
    <mergeCell ref="A159:A163"/>
    <mergeCell ref="B159:B163"/>
    <mergeCell ref="C159:C163"/>
    <mergeCell ref="D159:D163"/>
    <mergeCell ref="E159:E163"/>
    <mergeCell ref="F159:F163"/>
    <mergeCell ref="G159:G163"/>
    <mergeCell ref="H159:H163"/>
    <mergeCell ref="I159:I163"/>
    <mergeCell ref="K144:K148"/>
    <mergeCell ref="L144:L148"/>
    <mergeCell ref="AB149:AB153"/>
    <mergeCell ref="AC149:AC153"/>
    <mergeCell ref="AD149:AD153"/>
    <mergeCell ref="AE149:AE153"/>
    <mergeCell ref="A154:A158"/>
    <mergeCell ref="B154:B158"/>
    <mergeCell ref="C154:C158"/>
    <mergeCell ref="D154:D158"/>
    <mergeCell ref="E154:E158"/>
    <mergeCell ref="F154:F158"/>
    <mergeCell ref="J149:J153"/>
    <mergeCell ref="K149:K153"/>
    <mergeCell ref="L149:L153"/>
    <mergeCell ref="M149:M153"/>
    <mergeCell ref="N149:N153"/>
    <mergeCell ref="O149:O153"/>
    <mergeCell ref="AE154:AE158"/>
    <mergeCell ref="M154:M158"/>
    <mergeCell ref="N154:N158"/>
    <mergeCell ref="O154:O158"/>
    <mergeCell ref="AB154:AB158"/>
    <mergeCell ref="AC154:AC158"/>
    <mergeCell ref="A149:A153"/>
    <mergeCell ref="B149:B153"/>
    <mergeCell ref="C149:C153"/>
    <mergeCell ref="D149:D153"/>
    <mergeCell ref="E149:E153"/>
    <mergeCell ref="F149:F153"/>
    <mergeCell ref="G149:G153"/>
    <mergeCell ref="H149:H153"/>
    <mergeCell ref="I149:I153"/>
    <mergeCell ref="AE139:AE143"/>
    <mergeCell ref="A144:A148"/>
    <mergeCell ref="B144:B148"/>
    <mergeCell ref="C144:C148"/>
    <mergeCell ref="D144:D148"/>
    <mergeCell ref="E144:E148"/>
    <mergeCell ref="F144:F148"/>
    <mergeCell ref="J139:J143"/>
    <mergeCell ref="K139:K143"/>
    <mergeCell ref="L139:L143"/>
    <mergeCell ref="M139:M143"/>
    <mergeCell ref="N139:N143"/>
    <mergeCell ref="O139:O143"/>
    <mergeCell ref="AE144:AE148"/>
    <mergeCell ref="M144:M148"/>
    <mergeCell ref="N144:N148"/>
    <mergeCell ref="O144:O148"/>
    <mergeCell ref="AB144:AB148"/>
    <mergeCell ref="AC144:AC148"/>
    <mergeCell ref="AD144:AD148"/>
    <mergeCell ref="G144:G148"/>
    <mergeCell ref="H144:H148"/>
    <mergeCell ref="I144:I148"/>
    <mergeCell ref="J144:J148"/>
    <mergeCell ref="AD134:AD138"/>
    <mergeCell ref="G134:G138"/>
    <mergeCell ref="H134:H138"/>
    <mergeCell ref="I134:I138"/>
    <mergeCell ref="J134:J138"/>
    <mergeCell ref="K134:K138"/>
    <mergeCell ref="L134:L138"/>
    <mergeCell ref="AB139:AB143"/>
    <mergeCell ref="AC139:AC143"/>
    <mergeCell ref="AD139:AD143"/>
    <mergeCell ref="A139:A143"/>
    <mergeCell ref="B139:B143"/>
    <mergeCell ref="C139:C143"/>
    <mergeCell ref="D139:D143"/>
    <mergeCell ref="E139:E143"/>
    <mergeCell ref="F139:F143"/>
    <mergeCell ref="G139:G143"/>
    <mergeCell ref="H139:H143"/>
    <mergeCell ref="I139:I143"/>
    <mergeCell ref="K124:K128"/>
    <mergeCell ref="L124:L128"/>
    <mergeCell ref="AB129:AB133"/>
    <mergeCell ref="AC129:AC133"/>
    <mergeCell ref="AD129:AD133"/>
    <mergeCell ref="AE129:AE133"/>
    <mergeCell ref="A134:A138"/>
    <mergeCell ref="B134:B138"/>
    <mergeCell ref="C134:C138"/>
    <mergeCell ref="D134:D138"/>
    <mergeCell ref="E134:E138"/>
    <mergeCell ref="F134:F138"/>
    <mergeCell ref="J129:J133"/>
    <mergeCell ref="K129:K133"/>
    <mergeCell ref="L129:L133"/>
    <mergeCell ref="M129:M133"/>
    <mergeCell ref="N129:N133"/>
    <mergeCell ref="O129:O133"/>
    <mergeCell ref="AE134:AE138"/>
    <mergeCell ref="M134:M138"/>
    <mergeCell ref="N134:N138"/>
    <mergeCell ref="O134:O138"/>
    <mergeCell ref="AB134:AB138"/>
    <mergeCell ref="AC134:AC138"/>
    <mergeCell ref="A129:A133"/>
    <mergeCell ref="B129:B133"/>
    <mergeCell ref="C129:C133"/>
    <mergeCell ref="D129:D133"/>
    <mergeCell ref="E129:E133"/>
    <mergeCell ref="F129:F133"/>
    <mergeCell ref="G129:G133"/>
    <mergeCell ref="H129:H133"/>
    <mergeCell ref="I129:I133"/>
    <mergeCell ref="AE119:AE123"/>
    <mergeCell ref="A124:A128"/>
    <mergeCell ref="B124:B128"/>
    <mergeCell ref="C124:C128"/>
    <mergeCell ref="D124:D128"/>
    <mergeCell ref="E124:E128"/>
    <mergeCell ref="F124:F128"/>
    <mergeCell ref="J119:J123"/>
    <mergeCell ref="K119:K123"/>
    <mergeCell ref="L119:L123"/>
    <mergeCell ref="M119:M123"/>
    <mergeCell ref="N119:N123"/>
    <mergeCell ref="O119:O123"/>
    <mergeCell ref="AE124:AE128"/>
    <mergeCell ref="M124:M128"/>
    <mergeCell ref="N124:N128"/>
    <mergeCell ref="O124:O128"/>
    <mergeCell ref="AB124:AB128"/>
    <mergeCell ref="AC124:AC128"/>
    <mergeCell ref="AD124:AD128"/>
    <mergeCell ref="G124:G128"/>
    <mergeCell ref="H124:H128"/>
    <mergeCell ref="I124:I128"/>
    <mergeCell ref="J124:J128"/>
    <mergeCell ref="AD114:AD118"/>
    <mergeCell ref="G114:G118"/>
    <mergeCell ref="H114:H118"/>
    <mergeCell ref="I114:I118"/>
    <mergeCell ref="J114:J118"/>
    <mergeCell ref="K114:K118"/>
    <mergeCell ref="L114:L118"/>
    <mergeCell ref="AB119:AB123"/>
    <mergeCell ref="AC119:AC123"/>
    <mergeCell ref="AD119:AD123"/>
    <mergeCell ref="A119:A123"/>
    <mergeCell ref="B119:B123"/>
    <mergeCell ref="C119:C123"/>
    <mergeCell ref="D119:D123"/>
    <mergeCell ref="E119:E123"/>
    <mergeCell ref="F119:F123"/>
    <mergeCell ref="G119:G123"/>
    <mergeCell ref="H119:H123"/>
    <mergeCell ref="I119:I123"/>
    <mergeCell ref="K104:K108"/>
    <mergeCell ref="L104:L108"/>
    <mergeCell ref="AB109:AB113"/>
    <mergeCell ref="AC109:AC113"/>
    <mergeCell ref="AD109:AD113"/>
    <mergeCell ref="AE109:AE113"/>
    <mergeCell ref="A114:A118"/>
    <mergeCell ref="B114:B118"/>
    <mergeCell ref="C114:C118"/>
    <mergeCell ref="D114:D118"/>
    <mergeCell ref="E114:E118"/>
    <mergeCell ref="F114:F118"/>
    <mergeCell ref="J109:J113"/>
    <mergeCell ref="K109:K113"/>
    <mergeCell ref="L109:L113"/>
    <mergeCell ref="M109:M113"/>
    <mergeCell ref="N109:N113"/>
    <mergeCell ref="O109:O113"/>
    <mergeCell ref="AE114:AE118"/>
    <mergeCell ref="M114:M118"/>
    <mergeCell ref="N114:N118"/>
    <mergeCell ref="O114:O118"/>
    <mergeCell ref="AB114:AB118"/>
    <mergeCell ref="AC114:AC118"/>
    <mergeCell ref="A109:A113"/>
    <mergeCell ref="B109:B113"/>
    <mergeCell ref="C109:C113"/>
    <mergeCell ref="D109:D113"/>
    <mergeCell ref="E109:E113"/>
    <mergeCell ref="F109:F113"/>
    <mergeCell ref="G109:G113"/>
    <mergeCell ref="H109:H113"/>
    <mergeCell ref="I109:I113"/>
    <mergeCell ref="AE99:AE103"/>
    <mergeCell ref="A104:A108"/>
    <mergeCell ref="B104:B108"/>
    <mergeCell ref="C104:C108"/>
    <mergeCell ref="D104:D108"/>
    <mergeCell ref="E104:E108"/>
    <mergeCell ref="F104:F108"/>
    <mergeCell ref="J99:J103"/>
    <mergeCell ref="K99:K103"/>
    <mergeCell ref="L99:L103"/>
    <mergeCell ref="M99:M103"/>
    <mergeCell ref="N99:N103"/>
    <mergeCell ref="O99:O103"/>
    <mergeCell ref="AE104:AE108"/>
    <mergeCell ref="M104:M108"/>
    <mergeCell ref="N104:N108"/>
    <mergeCell ref="O104:O108"/>
    <mergeCell ref="AB104:AB108"/>
    <mergeCell ref="AC104:AC108"/>
    <mergeCell ref="AD104:AD108"/>
    <mergeCell ref="G104:G108"/>
    <mergeCell ref="H104:H108"/>
    <mergeCell ref="I104:I108"/>
    <mergeCell ref="J104:J108"/>
    <mergeCell ref="AD94:AD98"/>
    <mergeCell ref="G94:G98"/>
    <mergeCell ref="H94:H98"/>
    <mergeCell ref="I94:I98"/>
    <mergeCell ref="J94:J98"/>
    <mergeCell ref="K94:K98"/>
    <mergeCell ref="L94:L98"/>
    <mergeCell ref="AB99:AB103"/>
    <mergeCell ref="AC99:AC103"/>
    <mergeCell ref="AD99:AD103"/>
    <mergeCell ref="A99:A103"/>
    <mergeCell ref="B99:B103"/>
    <mergeCell ref="C99:C103"/>
    <mergeCell ref="D99:D103"/>
    <mergeCell ref="E99:E103"/>
    <mergeCell ref="F99:F103"/>
    <mergeCell ref="G99:G103"/>
    <mergeCell ref="H99:H103"/>
    <mergeCell ref="I99:I103"/>
    <mergeCell ref="K84:K88"/>
    <mergeCell ref="L84:L88"/>
    <mergeCell ref="AB89:AB93"/>
    <mergeCell ref="AC89:AC93"/>
    <mergeCell ref="AD89:AD93"/>
    <mergeCell ref="AE89:AE93"/>
    <mergeCell ref="A94:A98"/>
    <mergeCell ref="B94:B98"/>
    <mergeCell ref="C94:C98"/>
    <mergeCell ref="D94:D98"/>
    <mergeCell ref="E94:E98"/>
    <mergeCell ref="F94:F98"/>
    <mergeCell ref="J89:J93"/>
    <mergeCell ref="K89:K93"/>
    <mergeCell ref="L89:L93"/>
    <mergeCell ref="M89:M93"/>
    <mergeCell ref="N89:N93"/>
    <mergeCell ref="O89:O93"/>
    <mergeCell ref="AE94:AE98"/>
    <mergeCell ref="M94:M98"/>
    <mergeCell ref="N94:N98"/>
    <mergeCell ref="O94:O98"/>
    <mergeCell ref="AB94:AB98"/>
    <mergeCell ref="AC94:AC98"/>
    <mergeCell ref="A89:A93"/>
    <mergeCell ref="B89:B93"/>
    <mergeCell ref="C89:C93"/>
    <mergeCell ref="D89:D93"/>
    <mergeCell ref="E89:E93"/>
    <mergeCell ref="F89:F93"/>
    <mergeCell ref="G89:G93"/>
    <mergeCell ref="H89:H93"/>
    <mergeCell ref="I89:I93"/>
    <mergeCell ref="AE79:AE83"/>
    <mergeCell ref="A84:A88"/>
    <mergeCell ref="B84:B88"/>
    <mergeCell ref="C84:C88"/>
    <mergeCell ref="D84:D88"/>
    <mergeCell ref="E84:E88"/>
    <mergeCell ref="F84:F88"/>
    <mergeCell ref="J79:J83"/>
    <mergeCell ref="K79:K83"/>
    <mergeCell ref="L79:L83"/>
    <mergeCell ref="M79:M83"/>
    <mergeCell ref="N79:N83"/>
    <mergeCell ref="O79:O83"/>
    <mergeCell ref="AE84:AE88"/>
    <mergeCell ref="M84:M88"/>
    <mergeCell ref="N84:N88"/>
    <mergeCell ref="O84:O88"/>
    <mergeCell ref="AB84:AB88"/>
    <mergeCell ref="AC84:AC88"/>
    <mergeCell ref="AD84:AD88"/>
    <mergeCell ref="G84:G88"/>
    <mergeCell ref="H84:H88"/>
    <mergeCell ref="I84:I88"/>
    <mergeCell ref="J84:J88"/>
    <mergeCell ref="AD74:AD78"/>
    <mergeCell ref="G74:G78"/>
    <mergeCell ref="H74:H78"/>
    <mergeCell ref="I74:I78"/>
    <mergeCell ref="J74:J78"/>
    <mergeCell ref="K74:K78"/>
    <mergeCell ref="L74:L78"/>
    <mergeCell ref="AB79:AB83"/>
    <mergeCell ref="AC79:AC83"/>
    <mergeCell ref="AD79:AD83"/>
    <mergeCell ref="A79:A83"/>
    <mergeCell ref="B79:B83"/>
    <mergeCell ref="C79:C83"/>
    <mergeCell ref="D79:D83"/>
    <mergeCell ref="E79:E83"/>
    <mergeCell ref="F79:F83"/>
    <mergeCell ref="G79:G83"/>
    <mergeCell ref="H79:H83"/>
    <mergeCell ref="I79:I83"/>
    <mergeCell ref="K64:K68"/>
    <mergeCell ref="L64:L68"/>
    <mergeCell ref="AB69:AB73"/>
    <mergeCell ref="AC69:AC73"/>
    <mergeCell ref="AD69:AD73"/>
    <mergeCell ref="AE69:AE73"/>
    <mergeCell ref="A74:A78"/>
    <mergeCell ref="B74:B78"/>
    <mergeCell ref="C74:C78"/>
    <mergeCell ref="D74:D78"/>
    <mergeCell ref="E74:E78"/>
    <mergeCell ref="F74:F78"/>
    <mergeCell ref="J69:J73"/>
    <mergeCell ref="K69:K73"/>
    <mergeCell ref="L69:L73"/>
    <mergeCell ref="M69:M73"/>
    <mergeCell ref="N69:N73"/>
    <mergeCell ref="O69:O73"/>
    <mergeCell ref="AE74:AE78"/>
    <mergeCell ref="M74:M78"/>
    <mergeCell ref="N74:N78"/>
    <mergeCell ref="O74:O78"/>
    <mergeCell ref="AB74:AB78"/>
    <mergeCell ref="AC74:AC78"/>
    <mergeCell ref="A69:A73"/>
    <mergeCell ref="B69:B73"/>
    <mergeCell ref="C69:C73"/>
    <mergeCell ref="D69:D73"/>
    <mergeCell ref="E69:E73"/>
    <mergeCell ref="F69:F73"/>
    <mergeCell ref="G69:G73"/>
    <mergeCell ref="H69:H73"/>
    <mergeCell ref="I69:I73"/>
    <mergeCell ref="AE59:AE63"/>
    <mergeCell ref="A64:A68"/>
    <mergeCell ref="B64:B68"/>
    <mergeCell ref="C64:C68"/>
    <mergeCell ref="D64:D68"/>
    <mergeCell ref="E64:E68"/>
    <mergeCell ref="F64:F68"/>
    <mergeCell ref="J59:J63"/>
    <mergeCell ref="K59:K63"/>
    <mergeCell ref="L59:L63"/>
    <mergeCell ref="M59:M63"/>
    <mergeCell ref="N59:N63"/>
    <mergeCell ref="O59:O63"/>
    <mergeCell ref="AE64:AE68"/>
    <mergeCell ref="M64:M68"/>
    <mergeCell ref="N64:N68"/>
    <mergeCell ref="O64:O68"/>
    <mergeCell ref="AB64:AB68"/>
    <mergeCell ref="AC64:AC68"/>
    <mergeCell ref="AD64:AD68"/>
    <mergeCell ref="G64:G68"/>
    <mergeCell ref="H64:H68"/>
    <mergeCell ref="I64:I68"/>
    <mergeCell ref="J64:J68"/>
    <mergeCell ref="AD54:AD58"/>
    <mergeCell ref="G54:G58"/>
    <mergeCell ref="H54:H58"/>
    <mergeCell ref="I54:I58"/>
    <mergeCell ref="J54:J58"/>
    <mergeCell ref="K54:K58"/>
    <mergeCell ref="L54:L58"/>
    <mergeCell ref="AB59:AB63"/>
    <mergeCell ref="AC59:AC63"/>
    <mergeCell ref="AD59:AD63"/>
    <mergeCell ref="A59:A63"/>
    <mergeCell ref="B59:B63"/>
    <mergeCell ref="C59:C63"/>
    <mergeCell ref="D59:D63"/>
    <mergeCell ref="E59:E63"/>
    <mergeCell ref="F59:F63"/>
    <mergeCell ref="G59:G63"/>
    <mergeCell ref="H59:H63"/>
    <mergeCell ref="I59:I63"/>
    <mergeCell ref="K44:K48"/>
    <mergeCell ref="L44:L48"/>
    <mergeCell ref="AB49:AB53"/>
    <mergeCell ref="AC49:AC53"/>
    <mergeCell ref="AD49:AD53"/>
    <mergeCell ref="AE49:AE53"/>
    <mergeCell ref="A54:A58"/>
    <mergeCell ref="B54:B58"/>
    <mergeCell ref="C54:C58"/>
    <mergeCell ref="D54:D58"/>
    <mergeCell ref="E54:E58"/>
    <mergeCell ref="F54:F58"/>
    <mergeCell ref="J49:J53"/>
    <mergeCell ref="K49:K53"/>
    <mergeCell ref="L49:L53"/>
    <mergeCell ref="M49:M53"/>
    <mergeCell ref="N49:N53"/>
    <mergeCell ref="O49:O53"/>
    <mergeCell ref="AE54:AE58"/>
    <mergeCell ref="M54:M58"/>
    <mergeCell ref="N54:N58"/>
    <mergeCell ref="O54:O58"/>
    <mergeCell ref="AB54:AB58"/>
    <mergeCell ref="AC54:AC58"/>
    <mergeCell ref="A49:A53"/>
    <mergeCell ref="B49:B53"/>
    <mergeCell ref="C49:C53"/>
    <mergeCell ref="D49:D53"/>
    <mergeCell ref="E49:E53"/>
    <mergeCell ref="F49:F53"/>
    <mergeCell ref="G49:G53"/>
    <mergeCell ref="H49:H53"/>
    <mergeCell ref="I49:I53"/>
    <mergeCell ref="AE39:AE43"/>
    <mergeCell ref="A44:A48"/>
    <mergeCell ref="B44:B48"/>
    <mergeCell ref="C44:C48"/>
    <mergeCell ref="D44:D48"/>
    <mergeCell ref="E44:E48"/>
    <mergeCell ref="F44:F48"/>
    <mergeCell ref="J39:J43"/>
    <mergeCell ref="K39:K43"/>
    <mergeCell ref="L39:L43"/>
    <mergeCell ref="M39:M43"/>
    <mergeCell ref="N39:N43"/>
    <mergeCell ref="O39:O43"/>
    <mergeCell ref="AE44:AE48"/>
    <mergeCell ref="M44:M48"/>
    <mergeCell ref="N44:N48"/>
    <mergeCell ref="O44:O48"/>
    <mergeCell ref="AB44:AB48"/>
    <mergeCell ref="AC44:AC48"/>
    <mergeCell ref="AD44:AD48"/>
    <mergeCell ref="G44:G48"/>
    <mergeCell ref="H44:H48"/>
    <mergeCell ref="I44:I48"/>
    <mergeCell ref="J44:J48"/>
    <mergeCell ref="AD34:AD38"/>
    <mergeCell ref="G34:G38"/>
    <mergeCell ref="H34:H38"/>
    <mergeCell ref="I34:I38"/>
    <mergeCell ref="J34:J38"/>
    <mergeCell ref="K34:K38"/>
    <mergeCell ref="L34:L38"/>
    <mergeCell ref="AB39:AB43"/>
    <mergeCell ref="AC39:AC43"/>
    <mergeCell ref="AD39:AD43"/>
    <mergeCell ref="A39:A43"/>
    <mergeCell ref="B39:B43"/>
    <mergeCell ref="C39:C43"/>
    <mergeCell ref="D39:D43"/>
    <mergeCell ref="E39:E43"/>
    <mergeCell ref="F39:F43"/>
    <mergeCell ref="G39:G43"/>
    <mergeCell ref="H39:H43"/>
    <mergeCell ref="I39:I43"/>
    <mergeCell ref="K24:K28"/>
    <mergeCell ref="L24:L28"/>
    <mergeCell ref="AB29:AB33"/>
    <mergeCell ref="AC29:AC33"/>
    <mergeCell ref="AD29:AD33"/>
    <mergeCell ref="AE29:AE33"/>
    <mergeCell ref="A34:A38"/>
    <mergeCell ref="B34:B38"/>
    <mergeCell ref="C34:C38"/>
    <mergeCell ref="D34:D38"/>
    <mergeCell ref="E34:E38"/>
    <mergeCell ref="F34:F38"/>
    <mergeCell ref="J29:J33"/>
    <mergeCell ref="K29:K33"/>
    <mergeCell ref="L29:L33"/>
    <mergeCell ref="M29:M33"/>
    <mergeCell ref="N29:N33"/>
    <mergeCell ref="O29:O33"/>
    <mergeCell ref="AE34:AE38"/>
    <mergeCell ref="M34:M38"/>
    <mergeCell ref="N34:N38"/>
    <mergeCell ref="O34:O38"/>
    <mergeCell ref="AB34:AB38"/>
    <mergeCell ref="AC34:AC38"/>
    <mergeCell ref="A29:A33"/>
    <mergeCell ref="B29:B33"/>
    <mergeCell ref="C29:C33"/>
    <mergeCell ref="D29:D33"/>
    <mergeCell ref="E29:E33"/>
    <mergeCell ref="F29:F33"/>
    <mergeCell ref="G29:G33"/>
    <mergeCell ref="H29:H33"/>
    <mergeCell ref="I29:I33"/>
    <mergeCell ref="AE19:AE23"/>
    <mergeCell ref="A24:A28"/>
    <mergeCell ref="B24:B28"/>
    <mergeCell ref="C24:C28"/>
    <mergeCell ref="D24:D28"/>
    <mergeCell ref="E24:E28"/>
    <mergeCell ref="F24:F28"/>
    <mergeCell ref="J19:J23"/>
    <mergeCell ref="K19:K23"/>
    <mergeCell ref="L19:L23"/>
    <mergeCell ref="M19:M23"/>
    <mergeCell ref="N19:N23"/>
    <mergeCell ref="O19:O23"/>
    <mergeCell ref="AE24:AE28"/>
    <mergeCell ref="M24:M28"/>
    <mergeCell ref="N24:N28"/>
    <mergeCell ref="O24:O28"/>
    <mergeCell ref="AB24:AB28"/>
    <mergeCell ref="AC24:AC28"/>
    <mergeCell ref="AD24:AD28"/>
    <mergeCell ref="G24:G28"/>
    <mergeCell ref="H24:H28"/>
    <mergeCell ref="I24:I28"/>
    <mergeCell ref="J24:J28"/>
    <mergeCell ref="AD14:AD18"/>
    <mergeCell ref="G14:G18"/>
    <mergeCell ref="H14:H18"/>
    <mergeCell ref="I14:I18"/>
    <mergeCell ref="J14:J18"/>
    <mergeCell ref="K14:K18"/>
    <mergeCell ref="L14:L18"/>
    <mergeCell ref="AB19:AB23"/>
    <mergeCell ref="AC19:AC23"/>
    <mergeCell ref="AD19:AD23"/>
    <mergeCell ref="A19:A23"/>
    <mergeCell ref="B19:B23"/>
    <mergeCell ref="C19:C23"/>
    <mergeCell ref="D19:D23"/>
    <mergeCell ref="E19:E23"/>
    <mergeCell ref="F19:F23"/>
    <mergeCell ref="G19:G23"/>
    <mergeCell ref="H19:H23"/>
    <mergeCell ref="I19:I23"/>
    <mergeCell ref="A4:A8"/>
    <mergeCell ref="B4:B8"/>
    <mergeCell ref="AB9:AB13"/>
    <mergeCell ref="AC9:AC13"/>
    <mergeCell ref="AD9:AD13"/>
    <mergeCell ref="AE9:AE13"/>
    <mergeCell ref="A14:A18"/>
    <mergeCell ref="B14:B18"/>
    <mergeCell ref="C14:C18"/>
    <mergeCell ref="D14:D18"/>
    <mergeCell ref="E14:E18"/>
    <mergeCell ref="F14:F18"/>
    <mergeCell ref="J9:J13"/>
    <mergeCell ref="K9:K13"/>
    <mergeCell ref="L9:L13"/>
    <mergeCell ref="M9:M13"/>
    <mergeCell ref="N9:N13"/>
    <mergeCell ref="O9:O13"/>
    <mergeCell ref="AE14:AE18"/>
    <mergeCell ref="M14:M18"/>
    <mergeCell ref="N14:N18"/>
    <mergeCell ref="O14:O18"/>
    <mergeCell ref="AB14:AB18"/>
    <mergeCell ref="AC14:AC18"/>
    <mergeCell ref="A9:A13"/>
    <mergeCell ref="B9:B13"/>
    <mergeCell ref="C9:C13"/>
    <mergeCell ref="D9:D13"/>
    <mergeCell ref="E9:E13"/>
    <mergeCell ref="F9:F13"/>
    <mergeCell ref="G9:G13"/>
    <mergeCell ref="H9:H13"/>
    <mergeCell ref="I9:I13"/>
    <mergeCell ref="C4:C8"/>
    <mergeCell ref="D4:D8"/>
    <mergeCell ref="E4:E8"/>
    <mergeCell ref="F4:F8"/>
    <mergeCell ref="B1:AE1"/>
    <mergeCell ref="B2:H2"/>
    <mergeCell ref="I2:O2"/>
    <mergeCell ref="P2:S2"/>
    <mergeCell ref="T2:V2"/>
    <mergeCell ref="W2:X2"/>
    <mergeCell ref="Y2:AE2"/>
    <mergeCell ref="AE4:AE8"/>
    <mergeCell ref="M4:M8"/>
    <mergeCell ref="N4:N8"/>
    <mergeCell ref="O4:O8"/>
    <mergeCell ref="AB4:AB8"/>
    <mergeCell ref="AC4:AC8"/>
    <mergeCell ref="AD4:AD8"/>
    <mergeCell ref="G4:G8"/>
    <mergeCell ref="H4:H8"/>
    <mergeCell ref="I4:I8"/>
    <mergeCell ref="J4:J8"/>
    <mergeCell ref="K4:K8"/>
    <mergeCell ref="L4:L8"/>
  </mergeCells>
  <phoneticPr fontId="57" type="noConversion"/>
  <dataValidations count="12">
    <dataValidation type="list" allowBlank="1" showInputMessage="1" showErrorMessage="1" sqref="C4 C9:C195" xr:uid="{6BED1F10-6E40-4B69-968D-FB3734E5C18D}">
      <formula1>"Auditoría Interna, Seguimiento y Evaluación a la gestión instucional"</formula1>
    </dataValidation>
    <dataValidation type="list" allowBlank="1" showInputMessage="1" showErrorMessage="1" sqref="J9:J18" xr:uid="{55DF572D-866D-46DE-B536-34461063CF16}">
      <formula1>#REF!</formula1>
    </dataValidation>
    <dataValidation type="list" allowBlank="1" showInputMessage="1" showErrorMessage="1" sqref="J19:J28 J203 J207:J208" xr:uid="{CA54508B-1F21-4315-9E27-29E5E919493F}">
      <formula1>$J$24:$J$27</formula1>
    </dataValidation>
    <dataValidation type="list" allowBlank="1" showInputMessage="1" showErrorMessage="1" sqref="J29:J48" xr:uid="{3855B00F-6967-4152-9D70-4CC6DF1DEFEA}">
      <formula1>$J$19:$J$22</formula1>
    </dataValidation>
    <dataValidation type="list" allowBlank="1" showInputMessage="1" showErrorMessage="1" sqref="J69:J113 J124:J138 J144:J148" xr:uid="{E30294BB-3CF7-4955-9CC0-4BC53077CC1B}">
      <formula1>$J$23:$J$26</formula1>
    </dataValidation>
    <dataValidation type="list" allowBlank="1" showInputMessage="1" showErrorMessage="1" sqref="J114:J123 J139:J143 J149:J188" xr:uid="{788CC73D-0930-4044-A9AB-ADB245AD6C55}">
      <formula1>$J$17:$J$20</formula1>
    </dataValidation>
    <dataValidation type="list" allowBlank="1" showInputMessage="1" showErrorMessage="1" sqref="J189:J195" xr:uid="{17820F0A-6969-4046-AA79-53D13D465A3D}">
      <formula1>$J$22:$J$25</formula1>
    </dataValidation>
    <dataValidation type="list" allowBlank="1" showInputMessage="1" showErrorMessage="1" sqref="C196:C206" xr:uid="{91C2BA02-B20D-4E84-95DE-87036DF50E03}">
      <formula1>$C$26:$C$32</formula1>
    </dataValidation>
    <dataValidation type="list" allowBlank="1" showInputMessage="1" showErrorMessage="1" sqref="C207:C208" xr:uid="{FC51F329-E7AC-40A3-9EBF-0B2C7D71386E}">
      <formula1>$C$24:$C$30</formula1>
    </dataValidation>
    <dataValidation type="list" allowBlank="1" showInputMessage="1" showErrorMessage="1" sqref="J196:J201 J204:J206" xr:uid="{1F5C4D99-B7E7-4587-9769-96B7348165A3}">
      <formula1>$J$26:$J$29</formula1>
    </dataValidation>
    <dataValidation type="list" allowBlank="1" showInputMessage="1" showErrorMessage="1" sqref="J202" xr:uid="{DB7156F2-BC1D-48FF-B52D-9D31BA619DB9}">
      <formula1>$J$27:$J$30</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N206" xr:uid="{F8843F58-68BC-460D-9713-CC59872D42AA}">
      <formula1>0</formula1>
      <formula2>390</formula2>
    </dataValidation>
  </dataValidations>
  <hyperlinks>
    <hyperlink ref="V83" r:id="rId1" xr:uid="{F22BD9BE-F877-4DEE-9C8D-C8068AA607CC}"/>
    <hyperlink ref="V88" r:id="rId2" xr:uid="{E958E027-0CBD-42DF-B4A7-461DA3EB029D}"/>
    <hyperlink ref="V93" r:id="rId3" xr:uid="{B070D626-B837-4153-8BC1-FC6733F1311A}"/>
    <hyperlink ref="V98" r:id="rId4" xr:uid="{3A93D141-3D29-45C3-87CD-3E65533A1E99}"/>
    <hyperlink ref="V103" r:id="rId5" xr:uid="{199A4DD1-CFC8-4E68-83A6-50F259C308F5}"/>
    <hyperlink ref="V108" r:id="rId6" xr:uid="{C952A36A-CD27-4FB0-8F7B-C4BD147B1C42}"/>
    <hyperlink ref="V113" r:id="rId7" xr:uid="{F7520441-35DD-40A0-AFA8-87D5B5C3B622}"/>
  </hyperlinks>
  <pageMargins left="0.7" right="0.7" top="0.75" bottom="0.75" header="0.3" footer="0.3"/>
  <drawing r:id="rId8"/>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76E2-23ED-4B65-9679-4860EB9D1198}">
  <dimension ref="A1:CV96"/>
  <sheetViews>
    <sheetView workbookViewId="0">
      <selection activeCell="B44" sqref="B44"/>
    </sheetView>
  </sheetViews>
  <sheetFormatPr baseColWidth="10" defaultRowHeight="33" customHeight="1" x14ac:dyDescent="0.25"/>
  <cols>
    <col min="1" max="1" width="7.5703125" customWidth="1"/>
    <col min="2" max="14" width="16.140625" customWidth="1"/>
    <col min="15" max="16" width="26.28515625" customWidth="1"/>
    <col min="17" max="18" width="15.7109375" customWidth="1"/>
    <col min="19" max="19" width="28.7109375" customWidth="1"/>
    <col min="20" max="20" width="27" customWidth="1"/>
    <col min="21" max="21" width="21.42578125" customWidth="1"/>
    <col min="22" max="22" width="15.7109375" customWidth="1"/>
  </cols>
  <sheetData>
    <row r="1" spans="1:100" s="386" customFormat="1" ht="33" customHeight="1" x14ac:dyDescent="0.3">
      <c r="B1" s="467" t="s">
        <v>4111</v>
      </c>
      <c r="C1" s="467"/>
      <c r="D1" s="467"/>
      <c r="E1" s="467"/>
      <c r="F1" s="467"/>
      <c r="G1" s="467"/>
      <c r="H1" s="467"/>
      <c r="I1" s="467"/>
      <c r="J1" s="467"/>
      <c r="K1" s="467"/>
      <c r="L1" s="467"/>
      <c r="M1" s="467"/>
      <c r="N1" s="468"/>
      <c r="O1" s="467"/>
      <c r="P1" s="467"/>
      <c r="Q1" s="467"/>
      <c r="R1" s="467"/>
      <c r="S1" s="467"/>
      <c r="T1" s="467"/>
      <c r="U1" s="467"/>
      <c r="V1" s="467"/>
    </row>
    <row r="2" spans="1:100" s="387" customFormat="1" ht="33" customHeight="1" thickBot="1" x14ac:dyDescent="0.3">
      <c r="B2" s="596" t="s">
        <v>3404</v>
      </c>
      <c r="C2" s="596"/>
      <c r="D2" s="596"/>
      <c r="E2" s="596"/>
      <c r="F2" s="596"/>
      <c r="G2" s="596"/>
      <c r="H2" s="596"/>
      <c r="I2" s="596" t="s">
        <v>3405</v>
      </c>
      <c r="J2" s="596"/>
      <c r="K2" s="596"/>
      <c r="L2" s="596"/>
      <c r="M2" s="596"/>
      <c r="N2" s="596"/>
      <c r="O2" s="597" t="s">
        <v>4112</v>
      </c>
      <c r="P2" s="598"/>
      <c r="Q2" s="598"/>
      <c r="R2" s="599"/>
      <c r="S2" s="600" t="s">
        <v>4113</v>
      </c>
      <c r="T2" s="601"/>
      <c r="U2" s="601"/>
      <c r="V2" s="602"/>
    </row>
    <row r="3" spans="1:100" s="388" customFormat="1" ht="33" customHeight="1" x14ac:dyDescent="0.3">
      <c r="A3" s="469"/>
      <c r="B3" s="470" t="s">
        <v>3410</v>
      </c>
      <c r="C3" s="471" t="s">
        <v>3411</v>
      </c>
      <c r="D3" s="471" t="s">
        <v>3412</v>
      </c>
      <c r="E3" s="472" t="s">
        <v>3413</v>
      </c>
      <c r="F3" s="471" t="s">
        <v>3414</v>
      </c>
      <c r="G3" s="471" t="s">
        <v>3415</v>
      </c>
      <c r="H3" s="471" t="s">
        <v>3416</v>
      </c>
      <c r="I3" s="471" t="s">
        <v>3417</v>
      </c>
      <c r="J3" s="471" t="s">
        <v>3418</v>
      </c>
      <c r="K3" s="471" t="s">
        <v>3419</v>
      </c>
      <c r="L3" s="471" t="s">
        <v>3420</v>
      </c>
      <c r="M3" s="471" t="s">
        <v>3421</v>
      </c>
      <c r="N3" s="471" t="s">
        <v>3423</v>
      </c>
      <c r="O3" s="471" t="s">
        <v>4114</v>
      </c>
      <c r="P3" s="471" t="s">
        <v>4115</v>
      </c>
      <c r="Q3" s="471" t="s">
        <v>3435</v>
      </c>
      <c r="R3" s="390" t="s">
        <v>3436</v>
      </c>
      <c r="S3" s="471" t="s">
        <v>4116</v>
      </c>
      <c r="T3" s="471" t="s">
        <v>3434</v>
      </c>
      <c r="U3" s="471" t="s">
        <v>3437</v>
      </c>
      <c r="V3" s="473" t="s">
        <v>3438</v>
      </c>
    </row>
    <row r="4" spans="1:100" s="487" customFormat="1" ht="33" customHeight="1" x14ac:dyDescent="0.25">
      <c r="A4" s="474">
        <v>1</v>
      </c>
      <c r="B4" s="475" t="s">
        <v>4117</v>
      </c>
      <c r="C4" s="475" t="s">
        <v>3440</v>
      </c>
      <c r="D4" s="476" t="s">
        <v>3441</v>
      </c>
      <c r="E4" s="477" t="s">
        <v>3601</v>
      </c>
      <c r="F4" s="478" t="s">
        <v>4118</v>
      </c>
      <c r="G4" s="479" t="s">
        <v>4119</v>
      </c>
      <c r="H4" s="480">
        <v>43091</v>
      </c>
      <c r="I4" s="481" t="s">
        <v>4120</v>
      </c>
      <c r="J4" s="477" t="s">
        <v>3446</v>
      </c>
      <c r="K4" s="482" t="s">
        <v>4121</v>
      </c>
      <c r="L4" s="483">
        <v>43115</v>
      </c>
      <c r="M4" s="483">
        <v>43465</v>
      </c>
      <c r="N4" s="482" t="s">
        <v>16</v>
      </c>
      <c r="O4" s="483" t="s">
        <v>4122</v>
      </c>
      <c r="P4" s="69" t="s">
        <v>4123</v>
      </c>
      <c r="Q4" s="483" t="s">
        <v>4124</v>
      </c>
      <c r="R4" s="484">
        <v>43738</v>
      </c>
      <c r="S4" s="417"/>
      <c r="T4" s="485"/>
      <c r="U4" s="485"/>
      <c r="V4" s="417"/>
      <c r="W4" s="417"/>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row>
    <row r="5" spans="1:100" s="487" customFormat="1" ht="33" customHeight="1" x14ac:dyDescent="0.25">
      <c r="A5" s="474">
        <f>A4+1</f>
        <v>2</v>
      </c>
      <c r="B5" s="475" t="s">
        <v>4125</v>
      </c>
      <c r="C5" s="475" t="s">
        <v>3440</v>
      </c>
      <c r="D5" s="157" t="s">
        <v>3441</v>
      </c>
      <c r="E5" s="488" t="s">
        <v>3601</v>
      </c>
      <c r="F5" s="489" t="s">
        <v>4126</v>
      </c>
      <c r="G5" s="490" t="s">
        <v>4127</v>
      </c>
      <c r="H5" s="483">
        <v>43091</v>
      </c>
      <c r="I5" s="482" t="s">
        <v>4128</v>
      </c>
      <c r="J5" s="488" t="s">
        <v>3446</v>
      </c>
      <c r="K5" s="491" t="s">
        <v>4129</v>
      </c>
      <c r="L5" s="492">
        <v>43115</v>
      </c>
      <c r="M5" s="483">
        <v>43273</v>
      </c>
      <c r="N5" s="482" t="s">
        <v>16</v>
      </c>
      <c r="O5" s="483" t="s">
        <v>4130</v>
      </c>
      <c r="P5" s="482" t="s">
        <v>4131</v>
      </c>
      <c r="Q5" s="483" t="s">
        <v>4124</v>
      </c>
      <c r="R5" s="484">
        <v>43738</v>
      </c>
      <c r="S5" s="417"/>
      <c r="T5" s="485"/>
      <c r="U5" s="485"/>
      <c r="V5" s="417"/>
      <c r="W5" s="417"/>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row>
    <row r="6" spans="1:100" s="486" customFormat="1" ht="33" customHeight="1" x14ac:dyDescent="0.25">
      <c r="A6" s="474">
        <f>A5+1</f>
        <v>3</v>
      </c>
      <c r="B6" s="475" t="s">
        <v>4132</v>
      </c>
      <c r="C6" s="475" t="s">
        <v>3440</v>
      </c>
      <c r="D6" s="157" t="s">
        <v>3441</v>
      </c>
      <c r="E6" s="488" t="s">
        <v>3601</v>
      </c>
      <c r="F6" s="489" t="s">
        <v>4133</v>
      </c>
      <c r="G6" s="490" t="s">
        <v>4127</v>
      </c>
      <c r="H6" s="493">
        <v>43091</v>
      </c>
      <c r="I6" s="494" t="s">
        <v>4134</v>
      </c>
      <c r="J6" s="488" t="s">
        <v>3446</v>
      </c>
      <c r="K6" s="491" t="s">
        <v>4135</v>
      </c>
      <c r="L6" s="492">
        <v>43104</v>
      </c>
      <c r="M6" s="483">
        <v>43311</v>
      </c>
      <c r="N6" s="482" t="s">
        <v>4136</v>
      </c>
      <c r="O6" s="484" t="s">
        <v>4137</v>
      </c>
      <c r="P6" s="485" t="s">
        <v>4138</v>
      </c>
      <c r="Q6" s="483" t="s">
        <v>4124</v>
      </c>
      <c r="R6" s="484">
        <v>43738</v>
      </c>
      <c r="S6" s="485"/>
      <c r="T6" s="485"/>
      <c r="U6" s="417"/>
      <c r="V6" s="417"/>
    </row>
    <row r="7" spans="1:100" ht="33" customHeight="1" x14ac:dyDescent="0.25">
      <c r="A7" s="474">
        <f>A6+1</f>
        <v>4</v>
      </c>
      <c r="B7" s="475" t="s">
        <v>4139</v>
      </c>
      <c r="C7" s="475" t="s">
        <v>3440</v>
      </c>
      <c r="D7" s="157" t="s">
        <v>3441</v>
      </c>
      <c r="E7" s="488" t="s">
        <v>3601</v>
      </c>
      <c r="F7" s="489" t="s">
        <v>4133</v>
      </c>
      <c r="G7" s="490" t="s">
        <v>4127</v>
      </c>
      <c r="H7" s="493">
        <v>43091</v>
      </c>
      <c r="I7" s="482" t="s">
        <v>4134</v>
      </c>
      <c r="J7" s="488" t="s">
        <v>3466</v>
      </c>
      <c r="K7" s="491" t="s">
        <v>4140</v>
      </c>
      <c r="L7" s="492">
        <v>43130</v>
      </c>
      <c r="M7" s="483">
        <v>43206</v>
      </c>
      <c r="N7" s="482" t="s">
        <v>4141</v>
      </c>
      <c r="O7" s="484" t="s">
        <v>4142</v>
      </c>
      <c r="P7" s="485" t="s">
        <v>4143</v>
      </c>
      <c r="Q7" s="483" t="s">
        <v>4124</v>
      </c>
      <c r="R7" s="484">
        <v>43738</v>
      </c>
      <c r="S7" s="179"/>
      <c r="T7" s="179"/>
      <c r="U7" s="179"/>
      <c r="V7" s="179"/>
    </row>
    <row r="8" spans="1:100" s="487" customFormat="1" ht="33" customHeight="1" x14ac:dyDescent="0.25">
      <c r="A8" s="474">
        <f t="shared" ref="A8:A71" si="0">A7+1</f>
        <v>5</v>
      </c>
      <c r="B8" s="475" t="s">
        <v>4144</v>
      </c>
      <c r="C8" s="475" t="s">
        <v>3440</v>
      </c>
      <c r="D8" s="157" t="s">
        <v>3441</v>
      </c>
      <c r="E8" s="488" t="s">
        <v>3601</v>
      </c>
      <c r="F8" s="489" t="s">
        <v>4133</v>
      </c>
      <c r="G8" s="490" t="s">
        <v>4127</v>
      </c>
      <c r="H8" s="495">
        <v>43091</v>
      </c>
      <c r="I8" s="494" t="s">
        <v>4134</v>
      </c>
      <c r="J8" s="488" t="s">
        <v>3446</v>
      </c>
      <c r="K8" s="491" t="s">
        <v>4145</v>
      </c>
      <c r="L8" s="492">
        <v>43104</v>
      </c>
      <c r="M8" s="483">
        <v>43311</v>
      </c>
      <c r="N8" s="482" t="s">
        <v>16</v>
      </c>
      <c r="O8" s="496" t="s">
        <v>4146</v>
      </c>
      <c r="P8" s="496" t="s">
        <v>4147</v>
      </c>
      <c r="Q8" s="483" t="s">
        <v>4124</v>
      </c>
      <c r="R8" s="484">
        <v>43281</v>
      </c>
      <c r="S8" s="179"/>
      <c r="T8" s="179"/>
      <c r="U8" s="179"/>
      <c r="V8" s="179"/>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row>
    <row r="9" spans="1:100" s="487" customFormat="1" ht="33" customHeight="1" x14ac:dyDescent="0.25">
      <c r="A9" s="474">
        <f t="shared" si="0"/>
        <v>6</v>
      </c>
      <c r="B9" s="475" t="s">
        <v>4148</v>
      </c>
      <c r="C9" s="475" t="s">
        <v>3440</v>
      </c>
      <c r="D9" s="157" t="s">
        <v>3441</v>
      </c>
      <c r="E9" s="488" t="s">
        <v>3601</v>
      </c>
      <c r="F9" s="489" t="s">
        <v>4149</v>
      </c>
      <c r="G9" s="490" t="s">
        <v>4150</v>
      </c>
      <c r="H9" s="483">
        <v>43091</v>
      </c>
      <c r="I9" s="491" t="s">
        <v>4151</v>
      </c>
      <c r="J9" s="497" t="s">
        <v>3446</v>
      </c>
      <c r="K9" s="491" t="s">
        <v>4152</v>
      </c>
      <c r="L9" s="492">
        <v>43080</v>
      </c>
      <c r="M9" s="483">
        <v>43080</v>
      </c>
      <c r="N9" s="482" t="s">
        <v>16</v>
      </c>
      <c r="O9" s="496" t="s">
        <v>4153</v>
      </c>
      <c r="P9" s="496" t="s">
        <v>4154</v>
      </c>
      <c r="Q9" s="483" t="s">
        <v>4124</v>
      </c>
      <c r="R9" s="484">
        <v>43281</v>
      </c>
      <c r="S9" s="179"/>
      <c r="T9" s="179"/>
      <c r="U9" s="179"/>
      <c r="V9" s="17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row>
    <row r="10" spans="1:100" s="487" customFormat="1" ht="33" customHeight="1" x14ac:dyDescent="0.25">
      <c r="A10" s="474">
        <f t="shared" si="0"/>
        <v>7</v>
      </c>
      <c r="B10" s="475" t="s">
        <v>4155</v>
      </c>
      <c r="C10" s="475" t="s">
        <v>3440</v>
      </c>
      <c r="D10" s="157" t="s">
        <v>3441</v>
      </c>
      <c r="E10" s="488" t="s">
        <v>3601</v>
      </c>
      <c r="F10" s="490" t="s">
        <v>4156</v>
      </c>
      <c r="G10" s="490" t="s">
        <v>4150</v>
      </c>
      <c r="H10" s="483">
        <v>43091</v>
      </c>
      <c r="I10" s="498" t="s">
        <v>4157</v>
      </c>
      <c r="J10" s="497" t="s">
        <v>3446</v>
      </c>
      <c r="K10" s="491" t="s">
        <v>4158</v>
      </c>
      <c r="L10" s="492">
        <v>43146</v>
      </c>
      <c r="M10" s="483">
        <v>43189</v>
      </c>
      <c r="N10" s="482" t="s">
        <v>16</v>
      </c>
      <c r="O10" s="496" t="s">
        <v>4159</v>
      </c>
      <c r="P10" s="496" t="s">
        <v>4160</v>
      </c>
      <c r="Q10" s="483" t="s">
        <v>4124</v>
      </c>
      <c r="R10" s="484">
        <v>43281</v>
      </c>
      <c r="S10" s="179"/>
      <c r="T10" s="179"/>
      <c r="U10" s="179"/>
      <c r="V10" s="179"/>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1:100" s="486" customFormat="1" ht="33" customHeight="1" x14ac:dyDescent="0.25">
      <c r="A11" s="474">
        <f t="shared" si="0"/>
        <v>8</v>
      </c>
      <c r="B11" s="475" t="s">
        <v>4161</v>
      </c>
      <c r="C11" s="475" t="s">
        <v>3440</v>
      </c>
      <c r="D11" s="157" t="s">
        <v>3441</v>
      </c>
      <c r="E11" s="488" t="s">
        <v>3601</v>
      </c>
      <c r="F11" s="490" t="s">
        <v>4162</v>
      </c>
      <c r="G11" s="490" t="s">
        <v>4150</v>
      </c>
      <c r="H11" s="493">
        <v>43091</v>
      </c>
      <c r="I11" s="499" t="s">
        <v>4157</v>
      </c>
      <c r="J11" s="497" t="s">
        <v>3446</v>
      </c>
      <c r="K11" s="491" t="s">
        <v>4163</v>
      </c>
      <c r="L11" s="492">
        <v>43160</v>
      </c>
      <c r="M11" s="483">
        <v>43455</v>
      </c>
      <c r="N11" s="482" t="s">
        <v>4141</v>
      </c>
      <c r="O11" s="496" t="s">
        <v>4164</v>
      </c>
      <c r="P11" s="496" t="s">
        <v>4165</v>
      </c>
      <c r="Q11" s="483" t="s">
        <v>4124</v>
      </c>
      <c r="R11" s="484">
        <v>43281</v>
      </c>
      <c r="S11" s="179"/>
      <c r="T11" s="179"/>
      <c r="U11" s="179"/>
      <c r="V11" s="179"/>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row>
    <row r="12" spans="1:100" s="487" customFormat="1" ht="33" customHeight="1" x14ac:dyDescent="0.25">
      <c r="A12" s="474">
        <f t="shared" si="0"/>
        <v>9</v>
      </c>
      <c r="B12" s="475" t="s">
        <v>4166</v>
      </c>
      <c r="C12" s="475" t="s">
        <v>3440</v>
      </c>
      <c r="D12" s="157" t="s">
        <v>3441</v>
      </c>
      <c r="E12" s="500" t="s">
        <v>3485</v>
      </c>
      <c r="F12" s="491" t="s">
        <v>4167</v>
      </c>
      <c r="G12" s="501" t="s">
        <v>4168</v>
      </c>
      <c r="H12" s="502">
        <v>43091</v>
      </c>
      <c r="I12" s="491" t="s">
        <v>4169</v>
      </c>
      <c r="J12" s="497" t="s">
        <v>3446</v>
      </c>
      <c r="K12" s="491" t="s">
        <v>4170</v>
      </c>
      <c r="L12" s="492">
        <v>43130</v>
      </c>
      <c r="M12" s="483">
        <v>43189</v>
      </c>
      <c r="N12" s="482" t="s">
        <v>4171</v>
      </c>
      <c r="O12" s="496" t="s">
        <v>4172</v>
      </c>
      <c r="P12" s="496" t="s">
        <v>4173</v>
      </c>
      <c r="Q12" s="483" t="s">
        <v>4124</v>
      </c>
      <c r="R12" s="484">
        <v>43281</v>
      </c>
      <c r="S12" s="179"/>
      <c r="T12" s="179"/>
      <c r="U12" s="179"/>
      <c r="V12" s="179"/>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row>
    <row r="13" spans="1:100" s="487" customFormat="1" ht="33" customHeight="1" x14ac:dyDescent="0.25">
      <c r="A13" s="474">
        <f t="shared" si="0"/>
        <v>10</v>
      </c>
      <c r="B13" s="475" t="s">
        <v>4174</v>
      </c>
      <c r="C13" s="475" t="s">
        <v>3440</v>
      </c>
      <c r="D13" s="315" t="s">
        <v>3441</v>
      </c>
      <c r="E13" s="500" t="s">
        <v>3485</v>
      </c>
      <c r="F13" s="503" t="s">
        <v>4175</v>
      </c>
      <c r="G13" s="503" t="s">
        <v>4176</v>
      </c>
      <c r="H13" s="504">
        <v>43091</v>
      </c>
      <c r="I13" s="491" t="s">
        <v>4177</v>
      </c>
      <c r="J13" s="497" t="s">
        <v>3477</v>
      </c>
      <c r="K13" s="491" t="s">
        <v>4178</v>
      </c>
      <c r="L13" s="492">
        <v>43102</v>
      </c>
      <c r="M13" s="483">
        <v>43102</v>
      </c>
      <c r="N13" s="482" t="s">
        <v>939</v>
      </c>
      <c r="O13" s="496" t="s">
        <v>4179</v>
      </c>
      <c r="P13" s="496" t="s">
        <v>4180</v>
      </c>
      <c r="Q13" s="483" t="s">
        <v>4124</v>
      </c>
      <c r="R13" s="484">
        <v>43281</v>
      </c>
      <c r="S13" s="179"/>
      <c r="T13" s="179"/>
      <c r="U13" s="179"/>
      <c r="V13" s="179"/>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row>
    <row r="14" spans="1:100" s="487" customFormat="1" ht="33" customHeight="1" x14ac:dyDescent="0.25">
      <c r="A14" s="474">
        <f t="shared" si="0"/>
        <v>11</v>
      </c>
      <c r="B14" s="475" t="s">
        <v>4181</v>
      </c>
      <c r="C14" s="475" t="s">
        <v>3440</v>
      </c>
      <c r="D14" s="315" t="s">
        <v>3441</v>
      </c>
      <c r="E14" s="500" t="s">
        <v>3485</v>
      </c>
      <c r="F14" s="503" t="s">
        <v>4175</v>
      </c>
      <c r="G14" s="503" t="s">
        <v>4176</v>
      </c>
      <c r="H14" s="504">
        <v>43091</v>
      </c>
      <c r="I14" s="482" t="s">
        <v>4182</v>
      </c>
      <c r="J14" s="488" t="s">
        <v>3446</v>
      </c>
      <c r="K14" s="482" t="s">
        <v>4183</v>
      </c>
      <c r="L14" s="483">
        <v>43132</v>
      </c>
      <c r="M14" s="483">
        <v>43140</v>
      </c>
      <c r="N14" s="482" t="s">
        <v>939</v>
      </c>
      <c r="O14" s="496" t="s">
        <v>4184</v>
      </c>
      <c r="P14" s="496" t="s">
        <v>4185</v>
      </c>
      <c r="Q14" s="483" t="s">
        <v>4124</v>
      </c>
      <c r="R14" s="484">
        <v>43281</v>
      </c>
      <c r="S14" s="179"/>
      <c r="T14" s="179"/>
      <c r="U14" s="179"/>
      <c r="V14" s="179"/>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row>
    <row r="15" spans="1:100" s="505" customFormat="1" ht="33" customHeight="1" x14ac:dyDescent="0.25">
      <c r="A15" s="474">
        <f t="shared" si="0"/>
        <v>12</v>
      </c>
      <c r="B15" s="475" t="s">
        <v>4186</v>
      </c>
      <c r="C15" s="475" t="s">
        <v>3440</v>
      </c>
      <c r="D15" s="315" t="s">
        <v>3441</v>
      </c>
      <c r="E15" s="500" t="s">
        <v>3485</v>
      </c>
      <c r="F15" s="503" t="s">
        <v>4175</v>
      </c>
      <c r="G15" s="503" t="s">
        <v>4176</v>
      </c>
      <c r="H15" s="493">
        <v>43091</v>
      </c>
      <c r="I15" s="494" t="s">
        <v>4187</v>
      </c>
      <c r="J15" s="488" t="s">
        <v>3446</v>
      </c>
      <c r="K15" s="482" t="s">
        <v>4188</v>
      </c>
      <c r="L15" s="483">
        <v>43132</v>
      </c>
      <c r="M15" s="483">
        <v>43160</v>
      </c>
      <c r="N15" s="482" t="s">
        <v>4189</v>
      </c>
      <c r="O15" s="496" t="s">
        <v>4190</v>
      </c>
      <c r="P15" s="496" t="s">
        <v>4191</v>
      </c>
      <c r="Q15" s="483" t="s">
        <v>4124</v>
      </c>
      <c r="R15" s="484">
        <v>43281</v>
      </c>
      <c r="S15" s="179"/>
      <c r="T15" s="179"/>
      <c r="U15" s="179"/>
      <c r="V15" s="179"/>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row>
    <row r="16" spans="1:100" s="487" customFormat="1" ht="33" customHeight="1" x14ac:dyDescent="0.25">
      <c r="A16" s="474">
        <f t="shared" si="0"/>
        <v>13</v>
      </c>
      <c r="B16" s="475" t="s">
        <v>4192</v>
      </c>
      <c r="C16" s="475" t="s">
        <v>3440</v>
      </c>
      <c r="D16" s="315" t="s">
        <v>3441</v>
      </c>
      <c r="E16" s="500" t="s">
        <v>3485</v>
      </c>
      <c r="F16" s="494" t="s">
        <v>4175</v>
      </c>
      <c r="G16" s="494" t="s">
        <v>4176</v>
      </c>
      <c r="H16" s="506">
        <v>43091</v>
      </c>
      <c r="I16" s="383" t="s">
        <v>4182</v>
      </c>
      <c r="J16" s="383" t="s">
        <v>3446</v>
      </c>
      <c r="K16" s="383" t="s">
        <v>4183</v>
      </c>
      <c r="L16" s="483">
        <v>43132</v>
      </c>
      <c r="M16" s="483">
        <v>43140</v>
      </c>
      <c r="N16" s="482" t="s">
        <v>939</v>
      </c>
      <c r="O16" s="496" t="s">
        <v>4193</v>
      </c>
      <c r="P16" s="496" t="s">
        <v>4194</v>
      </c>
      <c r="Q16" s="483" t="s">
        <v>4124</v>
      </c>
      <c r="R16" s="484">
        <v>43281</v>
      </c>
      <c r="S16" s="179"/>
      <c r="T16" s="179"/>
      <c r="U16" s="179"/>
      <c r="V16" s="179"/>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row>
    <row r="17" spans="1:83" s="486" customFormat="1" ht="33" customHeight="1" x14ac:dyDescent="0.25">
      <c r="A17" s="474">
        <f t="shared" si="0"/>
        <v>14</v>
      </c>
      <c r="B17" s="475" t="s">
        <v>4195</v>
      </c>
      <c r="C17" s="475" t="s">
        <v>3440</v>
      </c>
      <c r="D17" s="507" t="s">
        <v>3441</v>
      </c>
      <c r="E17" s="508" t="s">
        <v>3485</v>
      </c>
      <c r="F17" s="509" t="s">
        <v>4196</v>
      </c>
      <c r="G17" s="509" t="s">
        <v>4197</v>
      </c>
      <c r="H17" s="493">
        <v>43091</v>
      </c>
      <c r="I17" s="509" t="s">
        <v>4198</v>
      </c>
      <c r="J17" s="474" t="s">
        <v>3477</v>
      </c>
      <c r="K17" s="510" t="s">
        <v>4199</v>
      </c>
      <c r="L17" s="511">
        <v>43132</v>
      </c>
      <c r="M17" s="511">
        <v>43140</v>
      </c>
      <c r="N17" s="510" t="s">
        <v>4200</v>
      </c>
      <c r="O17" s="496" t="s">
        <v>4201</v>
      </c>
      <c r="P17" s="496" t="s">
        <v>4202</v>
      </c>
      <c r="Q17" s="483" t="s">
        <v>4124</v>
      </c>
      <c r="R17" s="484">
        <v>43281</v>
      </c>
      <c r="S17" s="179"/>
      <c r="T17" s="179"/>
      <c r="U17" s="179"/>
      <c r="V17" s="179"/>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row>
    <row r="18" spans="1:83" s="487" customFormat="1" ht="33" customHeight="1" x14ac:dyDescent="0.25">
      <c r="A18" s="474">
        <f t="shared" si="0"/>
        <v>15</v>
      </c>
      <c r="B18" s="475" t="s">
        <v>4203</v>
      </c>
      <c r="C18" s="475" t="s">
        <v>3440</v>
      </c>
      <c r="D18" s="315" t="s">
        <v>3441</v>
      </c>
      <c r="E18" s="500" t="s">
        <v>3485</v>
      </c>
      <c r="F18" s="490" t="s">
        <v>4196</v>
      </c>
      <c r="G18" s="490" t="s">
        <v>4197</v>
      </c>
      <c r="H18" s="504">
        <v>43091</v>
      </c>
      <c r="I18" s="503" t="s">
        <v>4198</v>
      </c>
      <c r="J18" s="488" t="s">
        <v>3446</v>
      </c>
      <c r="K18" s="482" t="s">
        <v>4204</v>
      </c>
      <c r="L18" s="483">
        <v>43132</v>
      </c>
      <c r="M18" s="483">
        <v>43140</v>
      </c>
      <c r="N18" s="482" t="s">
        <v>4205</v>
      </c>
      <c r="O18" s="179" t="s">
        <v>4206</v>
      </c>
      <c r="P18" s="496" t="s">
        <v>4207</v>
      </c>
      <c r="Q18" s="483" t="s">
        <v>4124</v>
      </c>
      <c r="R18" s="484">
        <v>43281</v>
      </c>
      <c r="S18" s="179"/>
      <c r="T18" s="179"/>
      <c r="U18" s="179"/>
      <c r="V18" s="179"/>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row>
    <row r="19" spans="1:83" s="487" customFormat="1" ht="33" customHeight="1" x14ac:dyDescent="0.25">
      <c r="A19" s="474">
        <f t="shared" si="0"/>
        <v>16</v>
      </c>
      <c r="B19" s="475" t="s">
        <v>4208</v>
      </c>
      <c r="C19" s="475" t="s">
        <v>3440</v>
      </c>
      <c r="D19" s="315" t="s">
        <v>3441</v>
      </c>
      <c r="E19" s="500" t="s">
        <v>3485</v>
      </c>
      <c r="F19" s="494" t="s">
        <v>4196</v>
      </c>
      <c r="G19" s="494" t="s">
        <v>4197</v>
      </c>
      <c r="H19" s="506">
        <v>43091</v>
      </c>
      <c r="I19" s="494" t="s">
        <v>4198</v>
      </c>
      <c r="J19" s="383" t="s">
        <v>3446</v>
      </c>
      <c r="K19" s="383" t="s">
        <v>4204</v>
      </c>
      <c r="L19" s="483">
        <v>43132</v>
      </c>
      <c r="M19" s="483">
        <v>43140</v>
      </c>
      <c r="N19" s="482" t="s">
        <v>939</v>
      </c>
      <c r="O19" s="496" t="s">
        <v>4209</v>
      </c>
      <c r="P19" s="496" t="s">
        <v>4210</v>
      </c>
      <c r="Q19" s="483" t="s">
        <v>4124</v>
      </c>
      <c r="R19" s="484">
        <v>43281</v>
      </c>
      <c r="S19" s="179"/>
      <c r="T19" s="179"/>
      <c r="U19" s="179"/>
      <c r="V19" s="17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row>
    <row r="20" spans="1:83" s="505" customFormat="1" ht="33" customHeight="1" x14ac:dyDescent="0.25">
      <c r="A20" s="474">
        <f t="shared" si="0"/>
        <v>17</v>
      </c>
      <c r="B20" s="475" t="s">
        <v>4211</v>
      </c>
      <c r="C20" s="475" t="s">
        <v>3440</v>
      </c>
      <c r="D20" s="507" t="s">
        <v>3441</v>
      </c>
      <c r="E20" s="508" t="s">
        <v>3485</v>
      </c>
      <c r="F20" s="512" t="s">
        <v>4212</v>
      </c>
      <c r="G20" s="513" t="s">
        <v>4213</v>
      </c>
      <c r="H20" s="493">
        <v>43091</v>
      </c>
      <c r="I20" s="514" t="s">
        <v>4214</v>
      </c>
      <c r="J20" s="474" t="s">
        <v>3446</v>
      </c>
      <c r="K20" s="510" t="s">
        <v>4215</v>
      </c>
      <c r="L20" s="511">
        <v>43133</v>
      </c>
      <c r="M20" s="511">
        <v>43281</v>
      </c>
      <c r="N20" s="510" t="s">
        <v>4216</v>
      </c>
      <c r="O20" s="496" t="s">
        <v>4217</v>
      </c>
      <c r="P20" s="496" t="s">
        <v>4218</v>
      </c>
      <c r="Q20" s="483" t="s">
        <v>4124</v>
      </c>
      <c r="R20" s="484">
        <v>43281</v>
      </c>
      <c r="S20" s="179"/>
      <c r="T20" s="179"/>
      <c r="U20" s="179"/>
      <c r="V20" s="179"/>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row>
    <row r="21" spans="1:83" s="486" customFormat="1" ht="33" customHeight="1" x14ac:dyDescent="0.25">
      <c r="A21" s="474">
        <f t="shared" si="0"/>
        <v>18</v>
      </c>
      <c r="B21" s="475" t="s">
        <v>4219</v>
      </c>
      <c r="C21" s="475" t="s">
        <v>3440</v>
      </c>
      <c r="D21" s="507" t="s">
        <v>3441</v>
      </c>
      <c r="E21" s="508" t="s">
        <v>3485</v>
      </c>
      <c r="F21" s="512" t="s">
        <v>4220</v>
      </c>
      <c r="G21" s="514" t="s">
        <v>4213</v>
      </c>
      <c r="H21" s="493">
        <v>43091</v>
      </c>
      <c r="I21" s="514" t="s">
        <v>4214</v>
      </c>
      <c r="J21" s="474" t="s">
        <v>3477</v>
      </c>
      <c r="K21" s="510" t="s">
        <v>4199</v>
      </c>
      <c r="L21" s="511">
        <v>43132</v>
      </c>
      <c r="M21" s="511">
        <v>43140</v>
      </c>
      <c r="N21" s="510" t="s">
        <v>4200</v>
      </c>
      <c r="O21" s="496" t="s">
        <v>4221</v>
      </c>
      <c r="P21" s="496" t="s">
        <v>4222</v>
      </c>
      <c r="Q21" s="483" t="s">
        <v>4124</v>
      </c>
      <c r="R21" s="484">
        <v>43281</v>
      </c>
      <c r="S21" s="179"/>
      <c r="T21" s="179"/>
      <c r="U21" s="179"/>
      <c r="V21" s="179"/>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row>
    <row r="22" spans="1:83" s="487" customFormat="1" ht="33" customHeight="1" x14ac:dyDescent="0.25">
      <c r="A22" s="474">
        <f t="shared" si="0"/>
        <v>19</v>
      </c>
      <c r="B22" s="475" t="s">
        <v>4223</v>
      </c>
      <c r="C22" s="475" t="s">
        <v>3440</v>
      </c>
      <c r="D22" s="315" t="s">
        <v>3441</v>
      </c>
      <c r="E22" s="500" t="s">
        <v>3485</v>
      </c>
      <c r="F22" s="515" t="s">
        <v>4220</v>
      </c>
      <c r="G22" s="501" t="s">
        <v>4213</v>
      </c>
      <c r="H22" s="504">
        <v>43091</v>
      </c>
      <c r="I22" s="501" t="s">
        <v>4214</v>
      </c>
      <c r="J22" s="497" t="s">
        <v>3446</v>
      </c>
      <c r="K22" s="491" t="s">
        <v>4224</v>
      </c>
      <c r="L22" s="483">
        <v>43133</v>
      </c>
      <c r="M22" s="483">
        <v>43160</v>
      </c>
      <c r="N22" s="482" t="s">
        <v>78</v>
      </c>
      <c r="O22" s="496" t="s">
        <v>4225</v>
      </c>
      <c r="P22" s="496" t="s">
        <v>4226</v>
      </c>
      <c r="Q22" s="483" t="s">
        <v>4124</v>
      </c>
      <c r="R22" s="484">
        <v>43465</v>
      </c>
      <c r="S22" s="179"/>
      <c r="T22" s="179"/>
      <c r="U22" s="179"/>
      <c r="V22" s="179"/>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row>
    <row r="23" spans="1:83" s="18" customFormat="1" ht="33" customHeight="1" x14ac:dyDescent="0.25">
      <c r="A23" s="474">
        <f t="shared" si="0"/>
        <v>20</v>
      </c>
      <c r="B23" s="475" t="s">
        <v>4227</v>
      </c>
      <c r="C23" s="475" t="s">
        <v>3440</v>
      </c>
      <c r="D23" s="497" t="s">
        <v>3441</v>
      </c>
      <c r="E23" s="497" t="s">
        <v>3565</v>
      </c>
      <c r="F23" s="516" t="s">
        <v>4228</v>
      </c>
      <c r="G23" s="516" t="s">
        <v>4229</v>
      </c>
      <c r="H23" s="506">
        <v>43091</v>
      </c>
      <c r="I23" s="498" t="s">
        <v>4230</v>
      </c>
      <c r="J23" s="497" t="s">
        <v>3446</v>
      </c>
      <c r="K23" s="491" t="s">
        <v>4231</v>
      </c>
      <c r="L23" s="517">
        <v>43115</v>
      </c>
      <c r="M23" s="511">
        <v>43220</v>
      </c>
      <c r="N23" s="482" t="s">
        <v>16</v>
      </c>
      <c r="O23" s="496" t="s">
        <v>4232</v>
      </c>
      <c r="P23" s="496" t="s">
        <v>4233</v>
      </c>
      <c r="Q23" s="483" t="s">
        <v>4124</v>
      </c>
      <c r="R23" s="484">
        <v>43281</v>
      </c>
      <c r="S23" s="179"/>
      <c r="T23" s="179"/>
      <c r="U23" s="179"/>
      <c r="V23" s="179"/>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row>
    <row r="24" spans="1:83" s="505" customFormat="1" ht="33" customHeight="1" x14ac:dyDescent="0.25">
      <c r="A24" s="474">
        <f t="shared" si="0"/>
        <v>21</v>
      </c>
      <c r="B24" s="475" t="s">
        <v>4234</v>
      </c>
      <c r="C24" s="475" t="s">
        <v>3440</v>
      </c>
      <c r="D24" s="518" t="s">
        <v>3441</v>
      </c>
      <c r="E24" s="518" t="s">
        <v>4235</v>
      </c>
      <c r="F24" s="515" t="s">
        <v>4236</v>
      </c>
      <c r="G24" s="515" t="s">
        <v>4237</v>
      </c>
      <c r="H24" s="519">
        <v>43091</v>
      </c>
      <c r="I24" s="501" t="s">
        <v>4238</v>
      </c>
      <c r="J24" s="488" t="s">
        <v>3477</v>
      </c>
      <c r="K24" s="482" t="s">
        <v>4239</v>
      </c>
      <c r="L24" s="492" t="s">
        <v>4240</v>
      </c>
      <c r="M24" s="483" t="s">
        <v>4241</v>
      </c>
      <c r="N24" s="482" t="s">
        <v>263</v>
      </c>
      <c r="O24" s="496" t="s">
        <v>4242</v>
      </c>
      <c r="P24" s="496" t="s">
        <v>4243</v>
      </c>
      <c r="Q24" s="483" t="s">
        <v>4124</v>
      </c>
      <c r="R24" s="484">
        <v>43189</v>
      </c>
      <c r="S24" s="179"/>
      <c r="T24" s="179"/>
      <c r="U24" s="179"/>
      <c r="V24" s="179"/>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row>
    <row r="25" spans="1:83" s="18" customFormat="1" ht="33" customHeight="1" x14ac:dyDescent="0.25">
      <c r="A25" s="474">
        <f t="shared" si="0"/>
        <v>22</v>
      </c>
      <c r="B25" s="475" t="s">
        <v>4244</v>
      </c>
      <c r="C25" s="475" t="s">
        <v>3440</v>
      </c>
      <c r="D25" s="518" t="s">
        <v>3441</v>
      </c>
      <c r="E25" s="518" t="s">
        <v>4235</v>
      </c>
      <c r="F25" s="515" t="s">
        <v>4245</v>
      </c>
      <c r="G25" s="515" t="s">
        <v>4237</v>
      </c>
      <c r="H25" s="519"/>
      <c r="I25" s="501" t="s">
        <v>4238</v>
      </c>
      <c r="J25" s="497" t="s">
        <v>3446</v>
      </c>
      <c r="K25" s="482" t="s">
        <v>4246</v>
      </c>
      <c r="L25" s="483">
        <v>43115</v>
      </c>
      <c r="M25" s="483">
        <v>43159</v>
      </c>
      <c r="N25" s="482" t="s">
        <v>78</v>
      </c>
      <c r="O25" s="496" t="s">
        <v>4247</v>
      </c>
      <c r="P25" s="496" t="s">
        <v>4248</v>
      </c>
      <c r="Q25" s="483" t="s">
        <v>4124</v>
      </c>
      <c r="R25" s="484">
        <v>43281</v>
      </c>
      <c r="S25" s="179"/>
      <c r="T25" s="179"/>
      <c r="U25" s="179"/>
      <c r="V25" s="179"/>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row>
    <row r="26" spans="1:83" s="486" customFormat="1" ht="33" customHeight="1" x14ac:dyDescent="0.25">
      <c r="A26" s="474">
        <f t="shared" si="0"/>
        <v>23</v>
      </c>
      <c r="B26" s="475" t="s">
        <v>4249</v>
      </c>
      <c r="C26" s="475" t="s">
        <v>3440</v>
      </c>
      <c r="D26" s="518" t="s">
        <v>3441</v>
      </c>
      <c r="E26" s="518" t="s">
        <v>4235</v>
      </c>
      <c r="F26" s="515" t="s">
        <v>4236</v>
      </c>
      <c r="G26" s="515" t="s">
        <v>4237</v>
      </c>
      <c r="H26" s="519">
        <v>43091</v>
      </c>
      <c r="I26" s="501" t="s">
        <v>4238</v>
      </c>
      <c r="J26" s="497" t="s">
        <v>3446</v>
      </c>
      <c r="K26" s="482" t="s">
        <v>4250</v>
      </c>
      <c r="L26" s="483">
        <v>43160</v>
      </c>
      <c r="M26" s="483">
        <v>43251</v>
      </c>
      <c r="N26" s="482" t="s">
        <v>263</v>
      </c>
      <c r="O26" s="496" t="s">
        <v>4251</v>
      </c>
      <c r="P26" s="496" t="s">
        <v>4252</v>
      </c>
      <c r="Q26" s="483" t="s">
        <v>4124</v>
      </c>
      <c r="R26" s="484">
        <v>43189</v>
      </c>
      <c r="S26" s="179"/>
      <c r="T26" s="179"/>
      <c r="U26" s="179"/>
      <c r="V26" s="179"/>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row>
    <row r="27" spans="1:83" s="486" customFormat="1" ht="33" customHeight="1" x14ac:dyDescent="0.25">
      <c r="A27" s="474">
        <f t="shared" si="0"/>
        <v>24</v>
      </c>
      <c r="B27" s="475" t="s">
        <v>4253</v>
      </c>
      <c r="C27" s="475" t="s">
        <v>3440</v>
      </c>
      <c r="D27" s="518" t="s">
        <v>3441</v>
      </c>
      <c r="E27" s="518" t="s">
        <v>4235</v>
      </c>
      <c r="F27" s="515" t="s">
        <v>4236</v>
      </c>
      <c r="G27" s="515" t="s">
        <v>4237</v>
      </c>
      <c r="H27" s="519">
        <v>43091</v>
      </c>
      <c r="I27" s="501" t="s">
        <v>4238</v>
      </c>
      <c r="J27" s="488" t="s">
        <v>3446</v>
      </c>
      <c r="K27" s="482" t="s">
        <v>4254</v>
      </c>
      <c r="L27" s="483" t="s">
        <v>4255</v>
      </c>
      <c r="M27" s="483">
        <v>43098</v>
      </c>
      <c r="N27" s="482" t="s">
        <v>263</v>
      </c>
      <c r="O27" s="496" t="s">
        <v>4256</v>
      </c>
      <c r="P27" s="496" t="s">
        <v>4257</v>
      </c>
      <c r="Q27" s="483" t="s">
        <v>4124</v>
      </c>
      <c r="R27" s="484">
        <v>43189</v>
      </c>
      <c r="S27" s="179"/>
      <c r="T27" s="179"/>
      <c r="U27" s="179"/>
      <c r="V27" s="179"/>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1:83" s="486" customFormat="1" ht="33" customHeight="1" x14ac:dyDescent="0.25">
      <c r="A28" s="474">
        <f t="shared" si="0"/>
        <v>25</v>
      </c>
      <c r="B28" s="475" t="s">
        <v>4258</v>
      </c>
      <c r="C28" s="475" t="s">
        <v>3440</v>
      </c>
      <c r="D28" s="518" t="s">
        <v>3441</v>
      </c>
      <c r="E28" s="518" t="s">
        <v>4235</v>
      </c>
      <c r="F28" s="515" t="s">
        <v>4245</v>
      </c>
      <c r="G28" s="515" t="s">
        <v>4237</v>
      </c>
      <c r="H28" s="519">
        <v>43091</v>
      </c>
      <c r="I28" s="501" t="s">
        <v>4238</v>
      </c>
      <c r="J28" s="488" t="s">
        <v>3446</v>
      </c>
      <c r="K28" s="482" t="s">
        <v>4259</v>
      </c>
      <c r="L28" s="483" t="s">
        <v>4255</v>
      </c>
      <c r="M28" s="483">
        <v>43098</v>
      </c>
      <c r="N28" s="482" t="s">
        <v>263</v>
      </c>
      <c r="O28" s="496" t="s">
        <v>4260</v>
      </c>
      <c r="P28" s="496" t="s">
        <v>4261</v>
      </c>
      <c r="Q28" s="483" t="s">
        <v>4124</v>
      </c>
      <c r="R28" s="484">
        <v>43189</v>
      </c>
      <c r="S28" s="179"/>
      <c r="T28" s="179"/>
      <c r="U28" s="179"/>
      <c r="V28" s="179"/>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1:83" s="486" customFormat="1" ht="33" customHeight="1" x14ac:dyDescent="0.25">
      <c r="A29" s="474">
        <f t="shared" si="0"/>
        <v>26</v>
      </c>
      <c r="B29" s="475" t="s">
        <v>4262</v>
      </c>
      <c r="C29" s="475" t="s">
        <v>3440</v>
      </c>
      <c r="D29" s="518" t="s">
        <v>3441</v>
      </c>
      <c r="E29" s="518" t="s">
        <v>4235</v>
      </c>
      <c r="F29" s="515" t="s">
        <v>4245</v>
      </c>
      <c r="G29" s="515" t="s">
        <v>4237</v>
      </c>
      <c r="H29" s="519">
        <v>43091</v>
      </c>
      <c r="I29" s="501" t="s">
        <v>4238</v>
      </c>
      <c r="J29" s="488" t="s">
        <v>3446</v>
      </c>
      <c r="K29" s="482" t="s">
        <v>4263</v>
      </c>
      <c r="L29" s="483">
        <v>43115</v>
      </c>
      <c r="M29" s="483" t="s">
        <v>4264</v>
      </c>
      <c r="N29" s="482" t="s">
        <v>263</v>
      </c>
      <c r="O29" s="496" t="s">
        <v>4265</v>
      </c>
      <c r="P29" s="496" t="s">
        <v>4266</v>
      </c>
      <c r="Q29" s="483" t="s">
        <v>4124</v>
      </c>
      <c r="R29" s="484">
        <v>43373</v>
      </c>
      <c r="S29" s="179"/>
      <c r="T29" s="179"/>
      <c r="U29" s="179"/>
      <c r="V29" s="17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1:83" s="18" customFormat="1" ht="33" customHeight="1" x14ac:dyDescent="0.25">
      <c r="A30" s="474">
        <f t="shared" si="0"/>
        <v>27</v>
      </c>
      <c r="B30" s="475" t="s">
        <v>4267</v>
      </c>
      <c r="C30" s="475" t="s">
        <v>3440</v>
      </c>
      <c r="D30" s="518" t="s">
        <v>3441</v>
      </c>
      <c r="E30" s="518" t="s">
        <v>4235</v>
      </c>
      <c r="F30" s="515" t="s">
        <v>4245</v>
      </c>
      <c r="G30" s="515" t="s">
        <v>4237</v>
      </c>
      <c r="H30" s="519"/>
      <c r="I30" s="501" t="s">
        <v>4238</v>
      </c>
      <c r="J30" s="488" t="s">
        <v>3446</v>
      </c>
      <c r="K30" s="482" t="s">
        <v>4268</v>
      </c>
      <c r="L30" s="483">
        <v>43115</v>
      </c>
      <c r="M30" s="483">
        <v>43146</v>
      </c>
      <c r="N30" s="482" t="s">
        <v>78</v>
      </c>
      <c r="O30" s="496" t="s">
        <v>4269</v>
      </c>
      <c r="P30" s="496" t="s">
        <v>4270</v>
      </c>
      <c r="Q30" s="483" t="s">
        <v>4124</v>
      </c>
      <c r="R30" s="484">
        <v>43373</v>
      </c>
      <c r="S30" s="179"/>
      <c r="T30" s="179"/>
      <c r="U30" s="179"/>
      <c r="V30" s="179"/>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1:83" s="505" customFormat="1" ht="33" customHeight="1" x14ac:dyDescent="0.25">
      <c r="A31" s="474">
        <f t="shared" si="0"/>
        <v>28</v>
      </c>
      <c r="B31" s="475" t="s">
        <v>4271</v>
      </c>
      <c r="C31" s="475" t="s">
        <v>3440</v>
      </c>
      <c r="D31" s="518" t="s">
        <v>3441</v>
      </c>
      <c r="E31" s="518" t="s">
        <v>4235</v>
      </c>
      <c r="F31" s="515" t="s">
        <v>4245</v>
      </c>
      <c r="G31" s="515" t="s">
        <v>4237</v>
      </c>
      <c r="H31" s="519">
        <v>43091</v>
      </c>
      <c r="I31" s="501" t="s">
        <v>4238</v>
      </c>
      <c r="J31" s="488" t="s">
        <v>3446</v>
      </c>
      <c r="K31" s="482" t="s">
        <v>4272</v>
      </c>
      <c r="L31" s="483">
        <v>43146</v>
      </c>
      <c r="M31" s="483">
        <v>43465</v>
      </c>
      <c r="N31" s="482" t="s">
        <v>263</v>
      </c>
      <c r="O31" s="496" t="s">
        <v>4273</v>
      </c>
      <c r="P31" s="496" t="s">
        <v>4274</v>
      </c>
      <c r="Q31" s="483" t="s">
        <v>4124</v>
      </c>
      <c r="R31" s="484">
        <v>43373</v>
      </c>
      <c r="S31" s="179"/>
      <c r="T31" s="179"/>
      <c r="U31" s="179"/>
      <c r="V31" s="179"/>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1:83" s="486" customFormat="1" ht="33" customHeight="1" x14ac:dyDescent="0.25">
      <c r="A32" s="474">
        <f t="shared" si="0"/>
        <v>29</v>
      </c>
      <c r="B32" s="475" t="s">
        <v>4275</v>
      </c>
      <c r="C32" s="475" t="s">
        <v>3440</v>
      </c>
      <c r="D32" s="518" t="s">
        <v>3441</v>
      </c>
      <c r="E32" s="518" t="s">
        <v>4235</v>
      </c>
      <c r="F32" s="515" t="s">
        <v>4276</v>
      </c>
      <c r="G32" s="515" t="s">
        <v>4277</v>
      </c>
      <c r="H32" s="519">
        <v>43091</v>
      </c>
      <c r="I32" s="501" t="s">
        <v>4278</v>
      </c>
      <c r="J32" s="497" t="s">
        <v>3446</v>
      </c>
      <c r="K32" s="482" t="s">
        <v>4279</v>
      </c>
      <c r="L32" s="483">
        <v>43160</v>
      </c>
      <c r="M32" s="483">
        <v>43312</v>
      </c>
      <c r="N32" s="482" t="s">
        <v>263</v>
      </c>
      <c r="O32" s="496" t="s">
        <v>4280</v>
      </c>
      <c r="P32" s="496" t="s">
        <v>4281</v>
      </c>
      <c r="Q32" s="483" t="s">
        <v>4124</v>
      </c>
      <c r="R32" s="484">
        <v>43373</v>
      </c>
      <c r="S32" s="179"/>
      <c r="T32" s="179"/>
      <c r="U32" s="179"/>
      <c r="V32" s="179"/>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row>
    <row r="33" spans="1:83" s="486" customFormat="1" ht="33" customHeight="1" x14ac:dyDescent="0.25">
      <c r="A33" s="474">
        <f t="shared" si="0"/>
        <v>30</v>
      </c>
      <c r="B33" s="475" t="s">
        <v>4282</v>
      </c>
      <c r="C33" s="475" t="s">
        <v>3440</v>
      </c>
      <c r="D33" s="518" t="s">
        <v>3441</v>
      </c>
      <c r="E33" s="518" t="s">
        <v>4235</v>
      </c>
      <c r="F33" s="515" t="s">
        <v>4276</v>
      </c>
      <c r="G33" s="515" t="s">
        <v>4277</v>
      </c>
      <c r="H33" s="519">
        <v>43091</v>
      </c>
      <c r="I33" s="501" t="s">
        <v>4278</v>
      </c>
      <c r="J33" s="497" t="s">
        <v>3446</v>
      </c>
      <c r="K33" s="482" t="s">
        <v>4283</v>
      </c>
      <c r="L33" s="483">
        <v>43132</v>
      </c>
      <c r="M33" s="483">
        <v>43312</v>
      </c>
      <c r="N33" s="482" t="s">
        <v>263</v>
      </c>
      <c r="O33" s="496" t="s">
        <v>4284</v>
      </c>
      <c r="P33" s="496" t="s">
        <v>4285</v>
      </c>
      <c r="Q33" s="483" t="s">
        <v>4124</v>
      </c>
      <c r="R33" s="484">
        <v>43373</v>
      </c>
      <c r="S33" s="179"/>
      <c r="T33" s="179"/>
      <c r="U33" s="179"/>
      <c r="V33" s="179"/>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row>
    <row r="34" spans="1:83" s="18" customFormat="1" ht="33" customHeight="1" x14ac:dyDescent="0.25">
      <c r="A34" s="474">
        <f t="shared" si="0"/>
        <v>31</v>
      </c>
      <c r="B34" s="475" t="s">
        <v>4286</v>
      </c>
      <c r="C34" s="475" t="s">
        <v>3440</v>
      </c>
      <c r="D34" s="157" t="s">
        <v>3441</v>
      </c>
      <c r="E34" s="497" t="s">
        <v>4287</v>
      </c>
      <c r="F34" s="516" t="s">
        <v>4288</v>
      </c>
      <c r="G34" s="501" t="s">
        <v>4289</v>
      </c>
      <c r="H34" s="492">
        <v>43091</v>
      </c>
      <c r="I34" s="491" t="s">
        <v>4290</v>
      </c>
      <c r="J34" s="497" t="s">
        <v>3446</v>
      </c>
      <c r="K34" s="491" t="s">
        <v>4291</v>
      </c>
      <c r="L34" s="483">
        <v>43102</v>
      </c>
      <c r="M34" s="483">
        <v>43130</v>
      </c>
      <c r="N34" s="482" t="s">
        <v>4216</v>
      </c>
      <c r="O34" s="496" t="s">
        <v>4292</v>
      </c>
      <c r="P34" s="496" t="s">
        <v>4293</v>
      </c>
      <c r="Q34" s="483" t="s">
        <v>4124</v>
      </c>
      <c r="R34" s="484">
        <v>43281</v>
      </c>
      <c r="S34" s="179"/>
      <c r="T34" s="179"/>
      <c r="U34" s="179"/>
      <c r="V34" s="179"/>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row>
    <row r="35" spans="1:83" s="18" customFormat="1" ht="33" customHeight="1" x14ac:dyDescent="0.25">
      <c r="A35" s="474">
        <f t="shared" si="0"/>
        <v>32</v>
      </c>
      <c r="B35" s="475" t="s">
        <v>4294</v>
      </c>
      <c r="C35" s="475" t="s">
        <v>3440</v>
      </c>
      <c r="D35" s="157" t="s">
        <v>3441</v>
      </c>
      <c r="E35" s="497" t="s">
        <v>4295</v>
      </c>
      <c r="F35" s="516" t="s">
        <v>4296</v>
      </c>
      <c r="G35" s="516" t="s">
        <v>4297</v>
      </c>
      <c r="H35" s="492">
        <v>43091</v>
      </c>
      <c r="I35" s="491" t="s">
        <v>4298</v>
      </c>
      <c r="J35" s="497" t="s">
        <v>3446</v>
      </c>
      <c r="K35" s="491" t="s">
        <v>4299</v>
      </c>
      <c r="L35" s="483">
        <v>43115</v>
      </c>
      <c r="M35" s="483">
        <v>43252</v>
      </c>
      <c r="N35" s="482" t="s">
        <v>202</v>
      </c>
      <c r="O35" s="496" t="s">
        <v>4300</v>
      </c>
      <c r="P35" s="496" t="s">
        <v>4301</v>
      </c>
      <c r="Q35" s="483" t="s">
        <v>4124</v>
      </c>
      <c r="R35" s="484">
        <v>43281</v>
      </c>
      <c r="S35" s="179"/>
      <c r="T35" s="179"/>
      <c r="U35" s="179"/>
      <c r="V35" s="179"/>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row>
    <row r="36" spans="1:83" s="18" customFormat="1" ht="33" customHeight="1" x14ac:dyDescent="0.25">
      <c r="A36" s="474">
        <f t="shared" si="0"/>
        <v>33</v>
      </c>
      <c r="B36" s="475" t="s">
        <v>4302</v>
      </c>
      <c r="C36" s="475" t="s">
        <v>3440</v>
      </c>
      <c r="D36" s="157" t="s">
        <v>3441</v>
      </c>
      <c r="E36" s="488" t="s">
        <v>4303</v>
      </c>
      <c r="F36" s="383" t="s">
        <v>4304</v>
      </c>
      <c r="G36" s="383" t="s">
        <v>4305</v>
      </c>
      <c r="H36" s="492">
        <v>43091</v>
      </c>
      <c r="I36" s="383" t="s">
        <v>4306</v>
      </c>
      <c r="J36" s="488" t="s">
        <v>3446</v>
      </c>
      <c r="K36" s="491" t="s">
        <v>4307</v>
      </c>
      <c r="L36" s="492">
        <v>43070</v>
      </c>
      <c r="M36" s="483">
        <v>43131</v>
      </c>
      <c r="N36" s="482" t="s">
        <v>16</v>
      </c>
      <c r="O36" s="496" t="s">
        <v>4308</v>
      </c>
      <c r="P36" s="496" t="s">
        <v>4309</v>
      </c>
      <c r="Q36" s="483" t="s">
        <v>4124</v>
      </c>
      <c r="R36" s="484">
        <v>43281</v>
      </c>
      <c r="S36" s="179"/>
      <c r="T36" s="179"/>
      <c r="U36" s="179"/>
      <c r="V36" s="179"/>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row>
    <row r="37" spans="1:83" s="18" customFormat="1" ht="33" customHeight="1" x14ac:dyDescent="0.25">
      <c r="A37" s="474">
        <f t="shared" si="0"/>
        <v>34</v>
      </c>
      <c r="B37" s="475" t="s">
        <v>4310</v>
      </c>
      <c r="C37" s="475" t="s">
        <v>3440</v>
      </c>
      <c r="D37" s="157" t="s">
        <v>3441</v>
      </c>
      <c r="E37" s="488" t="s">
        <v>4311</v>
      </c>
      <c r="F37" s="13" t="s">
        <v>4312</v>
      </c>
      <c r="G37" s="501" t="s">
        <v>4313</v>
      </c>
      <c r="H37" s="492">
        <v>43091</v>
      </c>
      <c r="I37" s="482" t="s">
        <v>4314</v>
      </c>
      <c r="J37" s="488" t="s">
        <v>3477</v>
      </c>
      <c r="K37" s="482" t="s">
        <v>4315</v>
      </c>
      <c r="L37" s="483">
        <v>43115</v>
      </c>
      <c r="M37" s="483">
        <v>43159</v>
      </c>
      <c r="N37" s="482" t="s">
        <v>149</v>
      </c>
      <c r="O37" s="496" t="s">
        <v>4316</v>
      </c>
      <c r="P37" s="496" t="s">
        <v>4317</v>
      </c>
      <c r="Q37" s="483" t="s">
        <v>4124</v>
      </c>
      <c r="R37" s="484">
        <v>43281</v>
      </c>
      <c r="S37" s="179"/>
      <c r="T37" s="179"/>
      <c r="U37" s="179"/>
      <c r="V37" s="179"/>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row>
    <row r="38" spans="1:83" s="18" customFormat="1" ht="33" customHeight="1" x14ac:dyDescent="0.25">
      <c r="A38" s="474">
        <f t="shared" si="0"/>
        <v>35</v>
      </c>
      <c r="B38" s="475" t="s">
        <v>4318</v>
      </c>
      <c r="C38" s="475" t="s">
        <v>3440</v>
      </c>
      <c r="D38" s="157" t="s">
        <v>3441</v>
      </c>
      <c r="E38" s="518" t="s">
        <v>4319</v>
      </c>
      <c r="F38" s="515" t="s">
        <v>4320</v>
      </c>
      <c r="G38" s="515" t="s">
        <v>4321</v>
      </c>
      <c r="H38" s="519">
        <v>43091</v>
      </c>
      <c r="I38" s="501" t="s">
        <v>3458</v>
      </c>
      <c r="J38" s="488" t="s">
        <v>3446</v>
      </c>
      <c r="K38" s="482" t="s">
        <v>4322</v>
      </c>
      <c r="L38" s="483">
        <v>43096</v>
      </c>
      <c r="M38" s="483">
        <v>43096</v>
      </c>
      <c r="N38" s="482" t="s">
        <v>4323</v>
      </c>
      <c r="O38" s="496" t="s">
        <v>4324</v>
      </c>
      <c r="P38" s="496" t="s">
        <v>4325</v>
      </c>
      <c r="Q38" s="483" t="s">
        <v>4124</v>
      </c>
      <c r="R38" s="484">
        <v>43281</v>
      </c>
      <c r="S38" s="179"/>
      <c r="T38" s="179"/>
      <c r="U38" s="179"/>
      <c r="V38" s="179"/>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row>
    <row r="39" spans="1:83" s="18" customFormat="1" ht="33" customHeight="1" x14ac:dyDescent="0.25">
      <c r="A39" s="474">
        <f t="shared" si="0"/>
        <v>36</v>
      </c>
      <c r="B39" s="475" t="s">
        <v>4326</v>
      </c>
      <c r="C39" s="475" t="s">
        <v>3440</v>
      </c>
      <c r="D39" s="157" t="s">
        <v>3441</v>
      </c>
      <c r="E39" s="497" t="s">
        <v>4319</v>
      </c>
      <c r="F39" s="501" t="s">
        <v>4320</v>
      </c>
      <c r="G39" s="501" t="s">
        <v>4321</v>
      </c>
      <c r="H39" s="519">
        <v>43091</v>
      </c>
      <c r="I39" s="501" t="s">
        <v>3458</v>
      </c>
      <c r="J39" s="488" t="s">
        <v>3477</v>
      </c>
      <c r="K39" s="482" t="s">
        <v>4327</v>
      </c>
      <c r="L39" s="483">
        <v>43150</v>
      </c>
      <c r="M39" s="483">
        <v>43153</v>
      </c>
      <c r="N39" s="482" t="s">
        <v>61</v>
      </c>
      <c r="O39" s="179" t="s">
        <v>4328</v>
      </c>
      <c r="P39" s="496" t="s">
        <v>4329</v>
      </c>
      <c r="Q39" s="483" t="s">
        <v>4124</v>
      </c>
      <c r="R39" s="484">
        <v>43281</v>
      </c>
      <c r="S39" s="179"/>
      <c r="T39" s="179"/>
      <c r="U39" s="179"/>
      <c r="V39" s="17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row>
    <row r="40" spans="1:83" s="18" customFormat="1" ht="33" customHeight="1" x14ac:dyDescent="0.25">
      <c r="A40" s="474">
        <f t="shared" si="0"/>
        <v>37</v>
      </c>
      <c r="B40" s="475" t="s">
        <v>4330</v>
      </c>
      <c r="C40" s="475" t="s">
        <v>3440</v>
      </c>
      <c r="D40" s="157" t="s">
        <v>3441</v>
      </c>
      <c r="E40" s="497" t="s">
        <v>4319</v>
      </c>
      <c r="F40" s="501" t="s">
        <v>4320</v>
      </c>
      <c r="G40" s="501" t="s">
        <v>4321</v>
      </c>
      <c r="H40" s="519">
        <v>43091</v>
      </c>
      <c r="I40" s="501" t="s">
        <v>3458</v>
      </c>
      <c r="J40" s="482" t="s">
        <v>3446</v>
      </c>
      <c r="K40" s="482" t="s">
        <v>4331</v>
      </c>
      <c r="L40" s="483">
        <v>43150</v>
      </c>
      <c r="M40" s="483">
        <v>43189</v>
      </c>
      <c r="N40" s="482" t="s">
        <v>61</v>
      </c>
      <c r="O40" s="496" t="s">
        <v>4332</v>
      </c>
      <c r="P40" s="496" t="s">
        <v>4333</v>
      </c>
      <c r="Q40" s="483" t="s">
        <v>4124</v>
      </c>
      <c r="R40" s="484">
        <v>43281</v>
      </c>
      <c r="S40" s="179"/>
      <c r="T40" s="179"/>
      <c r="U40" s="179"/>
      <c r="V40" s="179"/>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row>
    <row r="41" spans="1:83" s="18" customFormat="1" ht="33" customHeight="1" x14ac:dyDescent="0.25">
      <c r="A41" s="474">
        <f t="shared" si="0"/>
        <v>38</v>
      </c>
      <c r="B41" s="475" t="s">
        <v>4334</v>
      </c>
      <c r="C41" s="475" t="s">
        <v>3440</v>
      </c>
      <c r="D41" s="157" t="s">
        <v>3441</v>
      </c>
      <c r="E41" s="515" t="s">
        <v>4319</v>
      </c>
      <c r="F41" s="515" t="s">
        <v>4335</v>
      </c>
      <c r="G41" s="515" t="s">
        <v>4336</v>
      </c>
      <c r="H41" s="520">
        <v>43091</v>
      </c>
      <c r="I41" s="426" t="s">
        <v>4337</v>
      </c>
      <c r="J41" s="488" t="s">
        <v>3446</v>
      </c>
      <c r="K41" s="482" t="s">
        <v>4338</v>
      </c>
      <c r="L41" s="483">
        <v>43146</v>
      </c>
      <c r="M41" s="483">
        <v>43220</v>
      </c>
      <c r="N41" s="383" t="s">
        <v>4339</v>
      </c>
      <c r="O41" s="496" t="s">
        <v>4340</v>
      </c>
      <c r="P41" s="496" t="s">
        <v>4341</v>
      </c>
      <c r="Q41" s="483" t="s">
        <v>4124</v>
      </c>
      <c r="R41" s="484">
        <v>43373</v>
      </c>
      <c r="S41" s="179"/>
      <c r="T41" s="179"/>
      <c r="U41" s="179"/>
      <c r="V41" s="179"/>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row>
    <row r="42" spans="1:83" s="18" customFormat="1" ht="33" customHeight="1" x14ac:dyDescent="0.25">
      <c r="A42" s="474">
        <f t="shared" si="0"/>
        <v>39</v>
      </c>
      <c r="B42" s="475" t="s">
        <v>4342</v>
      </c>
      <c r="C42" s="475" t="s">
        <v>3440</v>
      </c>
      <c r="D42" s="157" t="s">
        <v>3441</v>
      </c>
      <c r="E42" s="515" t="s">
        <v>4319</v>
      </c>
      <c r="F42" s="515" t="s">
        <v>4335</v>
      </c>
      <c r="G42" s="515" t="s">
        <v>4336</v>
      </c>
      <c r="H42" s="520">
        <v>43091</v>
      </c>
      <c r="I42" s="426" t="s">
        <v>4337</v>
      </c>
      <c r="J42" s="488" t="s">
        <v>3446</v>
      </c>
      <c r="K42" s="482" t="s">
        <v>4343</v>
      </c>
      <c r="L42" s="483">
        <v>43146</v>
      </c>
      <c r="M42" s="483">
        <v>43220</v>
      </c>
      <c r="N42" s="383" t="s">
        <v>4339</v>
      </c>
      <c r="O42" s="496" t="s">
        <v>4344</v>
      </c>
      <c r="P42" s="496" t="s">
        <v>4345</v>
      </c>
      <c r="Q42" s="483" t="s">
        <v>4124</v>
      </c>
      <c r="R42" s="484">
        <v>43281</v>
      </c>
      <c r="S42" s="179"/>
      <c r="T42" s="179"/>
      <c r="U42" s="179"/>
      <c r="V42" s="179"/>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row>
    <row r="43" spans="1:83" s="18" customFormat="1" ht="33" customHeight="1" x14ac:dyDescent="0.25">
      <c r="A43" s="474">
        <f t="shared" si="0"/>
        <v>40</v>
      </c>
      <c r="B43" s="475" t="s">
        <v>4346</v>
      </c>
      <c r="C43" s="475" t="s">
        <v>3440</v>
      </c>
      <c r="D43" s="315" t="s">
        <v>3441</v>
      </c>
      <c r="E43" s="515" t="s">
        <v>4319</v>
      </c>
      <c r="F43" s="515" t="s">
        <v>4335</v>
      </c>
      <c r="G43" s="515" t="s">
        <v>4336</v>
      </c>
      <c r="H43" s="521">
        <v>43091</v>
      </c>
      <c r="I43" s="503" t="s">
        <v>4337</v>
      </c>
      <c r="J43" s="500" t="s">
        <v>3446</v>
      </c>
      <c r="K43" s="494" t="s">
        <v>4347</v>
      </c>
      <c r="L43" s="495">
        <v>43146</v>
      </c>
      <c r="M43" s="495">
        <v>43220</v>
      </c>
      <c r="N43" s="490" t="s">
        <v>4339</v>
      </c>
      <c r="O43" s="496" t="s">
        <v>4348</v>
      </c>
      <c r="P43" s="496" t="s">
        <v>4349</v>
      </c>
      <c r="Q43" s="483" t="s">
        <v>4124</v>
      </c>
      <c r="R43" s="484">
        <v>43281</v>
      </c>
      <c r="S43" s="179"/>
      <c r="T43" s="179"/>
      <c r="U43" s="179"/>
      <c r="V43" s="179"/>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row>
    <row r="44" spans="1:83" s="18" customFormat="1" ht="33" customHeight="1" x14ac:dyDescent="0.25">
      <c r="A44" s="474">
        <f t="shared" si="0"/>
        <v>41</v>
      </c>
      <c r="B44" s="475" t="s">
        <v>4350</v>
      </c>
      <c r="C44" s="475" t="s">
        <v>3440</v>
      </c>
      <c r="D44" s="157" t="s">
        <v>3441</v>
      </c>
      <c r="E44" s="497" t="s">
        <v>3455</v>
      </c>
      <c r="F44" s="516" t="s">
        <v>4351</v>
      </c>
      <c r="G44" s="501" t="s">
        <v>4352</v>
      </c>
      <c r="H44" s="492">
        <v>43091</v>
      </c>
      <c r="I44" s="491" t="s">
        <v>4353</v>
      </c>
      <c r="J44" s="497" t="s">
        <v>3446</v>
      </c>
      <c r="K44" s="491" t="s">
        <v>4354</v>
      </c>
      <c r="L44" s="492">
        <v>43133</v>
      </c>
      <c r="M44" s="483">
        <v>43220</v>
      </c>
      <c r="N44" s="482" t="s">
        <v>78</v>
      </c>
      <c r="O44" s="496" t="s">
        <v>4355</v>
      </c>
      <c r="P44" s="496" t="s">
        <v>4356</v>
      </c>
      <c r="Q44" s="483" t="s">
        <v>4124</v>
      </c>
      <c r="R44" s="484">
        <v>43281</v>
      </c>
      <c r="S44" s="179"/>
      <c r="T44" s="179"/>
      <c r="U44" s="179"/>
      <c r="V44" s="179"/>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row>
    <row r="45" spans="1:83" s="18" customFormat="1" ht="33" customHeight="1" x14ac:dyDescent="0.25">
      <c r="A45" s="474">
        <f t="shared" si="0"/>
        <v>42</v>
      </c>
      <c r="B45" s="475" t="s">
        <v>4357</v>
      </c>
      <c r="C45" s="475" t="s">
        <v>3440</v>
      </c>
      <c r="D45" s="315" t="s">
        <v>3441</v>
      </c>
      <c r="E45" s="518"/>
      <c r="F45" s="522" t="s">
        <v>4358</v>
      </c>
      <c r="G45" s="515" t="s">
        <v>4359</v>
      </c>
      <c r="H45" s="506">
        <v>43091</v>
      </c>
      <c r="I45" s="494" t="s">
        <v>4360</v>
      </c>
      <c r="J45" s="500" t="s">
        <v>3477</v>
      </c>
      <c r="K45" s="494" t="s">
        <v>4361</v>
      </c>
      <c r="L45" s="495">
        <v>43096</v>
      </c>
      <c r="M45" s="495">
        <v>43164</v>
      </c>
      <c r="N45" s="494" t="s">
        <v>4323</v>
      </c>
      <c r="O45" s="496" t="s">
        <v>4362</v>
      </c>
      <c r="P45" s="496" t="s">
        <v>4363</v>
      </c>
      <c r="Q45" s="483" t="s">
        <v>4124</v>
      </c>
      <c r="R45" s="484">
        <v>43281</v>
      </c>
      <c r="S45" s="179"/>
      <c r="T45" s="179"/>
      <c r="U45" s="179"/>
      <c r="V45" s="179"/>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row>
    <row r="46" spans="1:83" s="18" customFormat="1" ht="33" customHeight="1" x14ac:dyDescent="0.25">
      <c r="A46" s="474">
        <f t="shared" si="0"/>
        <v>43</v>
      </c>
      <c r="B46" s="475" t="s">
        <v>4364</v>
      </c>
      <c r="C46" s="477" t="s">
        <v>3472</v>
      </c>
      <c r="D46" s="488" t="s">
        <v>4365</v>
      </c>
      <c r="E46" s="497" t="s">
        <v>3442</v>
      </c>
      <c r="F46" s="383" t="s">
        <v>4366</v>
      </c>
      <c r="G46" s="516" t="s">
        <v>4367</v>
      </c>
      <c r="H46" s="492">
        <v>43091</v>
      </c>
      <c r="I46" s="482" t="s">
        <v>4368</v>
      </c>
      <c r="J46" s="488" t="s">
        <v>3446</v>
      </c>
      <c r="K46" s="482" t="s">
        <v>4369</v>
      </c>
      <c r="L46" s="483">
        <v>43146</v>
      </c>
      <c r="M46" s="483">
        <v>43220</v>
      </c>
      <c r="N46" s="482" t="s">
        <v>747</v>
      </c>
      <c r="O46" s="179" t="s">
        <v>4370</v>
      </c>
      <c r="P46" s="496" t="s">
        <v>4371</v>
      </c>
      <c r="Q46" s="179" t="s">
        <v>4372</v>
      </c>
      <c r="R46" s="484">
        <v>43173</v>
      </c>
      <c r="S46" s="496" t="s">
        <v>4373</v>
      </c>
      <c r="T46" s="179"/>
      <c r="U46" s="179" t="s">
        <v>4372</v>
      </c>
      <c r="V46" s="523">
        <v>43391</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row>
    <row r="47" spans="1:83" s="18" customFormat="1" ht="33" customHeight="1" x14ac:dyDescent="0.25">
      <c r="A47" s="474">
        <f t="shared" si="0"/>
        <v>44</v>
      </c>
      <c r="B47" s="475" t="s">
        <v>4374</v>
      </c>
      <c r="C47" s="477" t="s">
        <v>3472</v>
      </c>
      <c r="D47" s="488" t="s">
        <v>4365</v>
      </c>
      <c r="E47" s="497" t="s">
        <v>3442</v>
      </c>
      <c r="F47" s="383" t="s">
        <v>4375</v>
      </c>
      <c r="G47" s="516" t="s">
        <v>4376</v>
      </c>
      <c r="H47" s="492">
        <v>43091</v>
      </c>
      <c r="I47" s="482" t="s">
        <v>4377</v>
      </c>
      <c r="J47" s="488" t="s">
        <v>3446</v>
      </c>
      <c r="K47" s="482" t="s">
        <v>4378</v>
      </c>
      <c r="L47" s="483">
        <v>43146</v>
      </c>
      <c r="M47" s="483">
        <v>43220</v>
      </c>
      <c r="N47" s="482" t="s">
        <v>747</v>
      </c>
      <c r="O47" s="179" t="s">
        <v>4379</v>
      </c>
      <c r="P47" s="496" t="s">
        <v>4380</v>
      </c>
      <c r="Q47" s="483" t="s">
        <v>4124</v>
      </c>
      <c r="R47" s="484">
        <v>43173</v>
      </c>
      <c r="S47" s="179" t="s">
        <v>4381</v>
      </c>
      <c r="T47" s="179"/>
      <c r="U47" s="179" t="s">
        <v>4124</v>
      </c>
      <c r="V47" s="523">
        <v>43391</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row>
    <row r="48" spans="1:83" s="18" customFormat="1" ht="33" customHeight="1" x14ac:dyDescent="0.25">
      <c r="A48" s="474">
        <f t="shared" si="0"/>
        <v>45</v>
      </c>
      <c r="B48" s="475" t="s">
        <v>4382</v>
      </c>
      <c r="C48" s="477" t="s">
        <v>3472</v>
      </c>
      <c r="D48" s="488" t="s">
        <v>4365</v>
      </c>
      <c r="E48" s="497" t="s">
        <v>3442</v>
      </c>
      <c r="F48" s="383" t="s">
        <v>4383</v>
      </c>
      <c r="G48" s="516" t="s">
        <v>4384</v>
      </c>
      <c r="H48" s="492">
        <v>43091</v>
      </c>
      <c r="I48" s="482" t="s">
        <v>4385</v>
      </c>
      <c r="J48" s="488" t="s">
        <v>3446</v>
      </c>
      <c r="K48" s="482" t="s">
        <v>4386</v>
      </c>
      <c r="L48" s="483">
        <v>43140</v>
      </c>
      <c r="M48" s="483">
        <v>43465</v>
      </c>
      <c r="N48" s="482" t="s">
        <v>747</v>
      </c>
      <c r="O48" s="179" t="s">
        <v>4387</v>
      </c>
      <c r="P48" s="496" t="s">
        <v>4388</v>
      </c>
      <c r="Q48" s="483" t="s">
        <v>4124</v>
      </c>
      <c r="R48" s="484">
        <v>43173</v>
      </c>
      <c r="S48" s="179" t="s">
        <v>4381</v>
      </c>
      <c r="T48" s="179"/>
      <c r="U48" s="179" t="s">
        <v>4124</v>
      </c>
      <c r="V48" s="523">
        <v>43391</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row>
    <row r="49" spans="1:83" s="18" customFormat="1" ht="33" customHeight="1" x14ac:dyDescent="0.25">
      <c r="A49" s="474">
        <f t="shared" si="0"/>
        <v>46</v>
      </c>
      <c r="B49" s="475" t="s">
        <v>4389</v>
      </c>
      <c r="C49" s="477" t="s">
        <v>3472</v>
      </c>
      <c r="D49" s="488" t="s">
        <v>4365</v>
      </c>
      <c r="E49" s="497" t="s">
        <v>3442</v>
      </c>
      <c r="F49" s="68" t="s">
        <v>4390</v>
      </c>
      <c r="G49" s="383" t="s">
        <v>4391</v>
      </c>
      <c r="H49" s="492" t="s">
        <v>4392</v>
      </c>
      <c r="I49" s="482" t="s">
        <v>4393</v>
      </c>
      <c r="J49" s="488" t="s">
        <v>3446</v>
      </c>
      <c r="K49" s="482" t="s">
        <v>4394</v>
      </c>
      <c r="L49" s="492">
        <v>43133</v>
      </c>
      <c r="M49" s="492">
        <v>43250</v>
      </c>
      <c r="N49" s="482" t="s">
        <v>747</v>
      </c>
      <c r="O49" s="496" t="s">
        <v>4395</v>
      </c>
      <c r="P49" s="496" t="s">
        <v>4396</v>
      </c>
      <c r="Q49" s="483" t="s">
        <v>4124</v>
      </c>
      <c r="R49" s="484">
        <v>43646</v>
      </c>
      <c r="S49" s="179"/>
      <c r="T49" s="179"/>
      <c r="U49" s="179"/>
      <c r="V49" s="17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row>
    <row r="50" spans="1:83" s="18" customFormat="1" ht="33" customHeight="1" x14ac:dyDescent="0.25">
      <c r="A50" s="474">
        <f t="shared" si="0"/>
        <v>47</v>
      </c>
      <c r="B50" s="475" t="s">
        <v>4397</v>
      </c>
      <c r="C50" s="477" t="s">
        <v>3472</v>
      </c>
      <c r="D50" s="488" t="s">
        <v>4365</v>
      </c>
      <c r="E50" s="497" t="s">
        <v>3442</v>
      </c>
      <c r="F50" s="68" t="s">
        <v>4398</v>
      </c>
      <c r="G50" s="383" t="s">
        <v>4399</v>
      </c>
      <c r="H50" s="492" t="s">
        <v>4392</v>
      </c>
      <c r="I50" s="482" t="s">
        <v>4400</v>
      </c>
      <c r="J50" s="488" t="s">
        <v>3466</v>
      </c>
      <c r="K50" s="482" t="s">
        <v>4401</v>
      </c>
      <c r="L50" s="492">
        <v>43250</v>
      </c>
      <c r="M50" s="492">
        <v>43266</v>
      </c>
      <c r="N50" s="482" t="s">
        <v>747</v>
      </c>
      <c r="O50" s="496" t="s">
        <v>4402</v>
      </c>
      <c r="P50" s="496" t="s">
        <v>4403</v>
      </c>
      <c r="Q50" s="483" t="s">
        <v>4124</v>
      </c>
      <c r="R50" s="484">
        <v>43646</v>
      </c>
      <c r="S50" s="179"/>
      <c r="T50" s="179"/>
      <c r="U50" s="179"/>
      <c r="V50" s="179"/>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row>
    <row r="51" spans="1:83" s="18" customFormat="1" ht="33" customHeight="1" x14ac:dyDescent="0.25">
      <c r="A51" s="474">
        <f t="shared" si="0"/>
        <v>48</v>
      </c>
      <c r="B51" s="475" t="s">
        <v>4404</v>
      </c>
      <c r="C51" s="477" t="s">
        <v>3472</v>
      </c>
      <c r="D51" s="488" t="s">
        <v>4365</v>
      </c>
      <c r="E51" s="497" t="s">
        <v>3442</v>
      </c>
      <c r="F51" s="68" t="s">
        <v>4405</v>
      </c>
      <c r="G51" s="383" t="s">
        <v>4406</v>
      </c>
      <c r="H51" s="492">
        <v>43091</v>
      </c>
      <c r="I51" s="482" t="s">
        <v>4407</v>
      </c>
      <c r="J51" s="497" t="s">
        <v>3446</v>
      </c>
      <c r="K51" s="482" t="s">
        <v>4408</v>
      </c>
      <c r="L51" s="492">
        <v>43133</v>
      </c>
      <c r="M51" s="492">
        <v>43220</v>
      </c>
      <c r="N51" s="482" t="s">
        <v>747</v>
      </c>
      <c r="O51" s="496" t="s">
        <v>4409</v>
      </c>
      <c r="P51" s="496" t="s">
        <v>4410</v>
      </c>
      <c r="Q51" s="483" t="s">
        <v>4124</v>
      </c>
      <c r="R51" s="484">
        <v>44012</v>
      </c>
      <c r="S51" s="179"/>
      <c r="T51" s="179"/>
      <c r="U51" s="179"/>
      <c r="V51" s="179"/>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row>
    <row r="52" spans="1:83" s="18" customFormat="1" ht="33" customHeight="1" x14ac:dyDescent="0.25">
      <c r="A52" s="474">
        <f t="shared" si="0"/>
        <v>49</v>
      </c>
      <c r="B52" s="475" t="s">
        <v>4411</v>
      </c>
      <c r="C52" s="477" t="s">
        <v>3472</v>
      </c>
      <c r="D52" s="488" t="s">
        <v>4365</v>
      </c>
      <c r="E52" s="497" t="s">
        <v>3442</v>
      </c>
      <c r="F52" s="68" t="s">
        <v>4412</v>
      </c>
      <c r="G52" s="383" t="s">
        <v>4413</v>
      </c>
      <c r="H52" s="492">
        <v>43091</v>
      </c>
      <c r="I52" s="482" t="s">
        <v>4414</v>
      </c>
      <c r="J52" s="488" t="s">
        <v>3477</v>
      </c>
      <c r="K52" s="482" t="s">
        <v>4415</v>
      </c>
      <c r="L52" s="483">
        <v>43096</v>
      </c>
      <c r="M52" s="483">
        <v>43164</v>
      </c>
      <c r="N52" s="482" t="s">
        <v>747</v>
      </c>
      <c r="O52" s="179" t="s">
        <v>4416</v>
      </c>
      <c r="P52" s="496" t="s">
        <v>4417</v>
      </c>
      <c r="Q52" s="483" t="s">
        <v>4124</v>
      </c>
      <c r="R52" s="484">
        <v>43281</v>
      </c>
      <c r="S52" s="179"/>
      <c r="T52" s="179"/>
      <c r="U52" s="179"/>
      <c r="V52" s="179"/>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row>
    <row r="53" spans="1:83" s="18" customFormat="1" ht="33" customHeight="1" x14ac:dyDescent="0.25">
      <c r="A53" s="474">
        <f t="shared" si="0"/>
        <v>50</v>
      </c>
      <c r="B53" s="475" t="s">
        <v>4418</v>
      </c>
      <c r="C53" s="477" t="s">
        <v>3472</v>
      </c>
      <c r="D53" s="488" t="s">
        <v>4365</v>
      </c>
      <c r="E53" s="497" t="s">
        <v>3442</v>
      </c>
      <c r="F53" s="13" t="s">
        <v>4419</v>
      </c>
      <c r="G53" s="383" t="s">
        <v>4420</v>
      </c>
      <c r="H53" s="489">
        <v>42991</v>
      </c>
      <c r="I53" s="482" t="s">
        <v>4421</v>
      </c>
      <c r="J53" s="383" t="s">
        <v>3466</v>
      </c>
      <c r="K53" s="482" t="s">
        <v>4422</v>
      </c>
      <c r="L53" s="483">
        <v>42994</v>
      </c>
      <c r="M53" s="483">
        <v>43100</v>
      </c>
      <c r="N53" s="482" t="s">
        <v>747</v>
      </c>
      <c r="O53" s="496" t="s">
        <v>4423</v>
      </c>
      <c r="P53" s="496" t="s">
        <v>4424</v>
      </c>
      <c r="Q53" s="483" t="s">
        <v>4124</v>
      </c>
      <c r="R53" s="484">
        <v>43281</v>
      </c>
      <c r="S53" s="179"/>
      <c r="T53" s="179"/>
      <c r="U53" s="179"/>
      <c r="V53" s="179"/>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row>
    <row r="54" spans="1:83" s="18" customFormat="1" ht="33" customHeight="1" x14ac:dyDescent="0.25">
      <c r="A54" s="474">
        <f t="shared" si="0"/>
        <v>51</v>
      </c>
      <c r="B54" s="475" t="s">
        <v>4425</v>
      </c>
      <c r="C54" s="477" t="s">
        <v>3472</v>
      </c>
      <c r="D54" s="488" t="s">
        <v>4365</v>
      </c>
      <c r="E54" s="497" t="s">
        <v>3442</v>
      </c>
      <c r="F54" s="68" t="s">
        <v>4426</v>
      </c>
      <c r="G54" s="383" t="s">
        <v>4427</v>
      </c>
      <c r="H54" s="489">
        <v>42991</v>
      </c>
      <c r="I54" s="482" t="s">
        <v>4428</v>
      </c>
      <c r="J54" s="383" t="s">
        <v>3466</v>
      </c>
      <c r="K54" s="482" t="s">
        <v>4429</v>
      </c>
      <c r="L54" s="483">
        <v>42994</v>
      </c>
      <c r="M54" s="483">
        <v>43100</v>
      </c>
      <c r="N54" s="482" t="s">
        <v>747</v>
      </c>
      <c r="O54" s="179" t="s">
        <v>4430</v>
      </c>
      <c r="P54" s="496" t="s">
        <v>4431</v>
      </c>
      <c r="Q54" s="483" t="s">
        <v>4124</v>
      </c>
      <c r="R54" s="484">
        <v>43281</v>
      </c>
      <c r="S54" s="179"/>
      <c r="T54" s="179"/>
      <c r="U54" s="179"/>
      <c r="V54" s="179"/>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row>
    <row r="55" spans="1:83" s="18" customFormat="1" ht="33" customHeight="1" x14ac:dyDescent="0.25">
      <c r="A55" s="474">
        <f t="shared" si="0"/>
        <v>52</v>
      </c>
      <c r="B55" s="475" t="s">
        <v>4432</v>
      </c>
      <c r="C55" s="475" t="s">
        <v>3440</v>
      </c>
      <c r="D55" s="157" t="s">
        <v>4433</v>
      </c>
      <c r="E55" s="157" t="s">
        <v>4434</v>
      </c>
      <c r="F55" s="524" t="s">
        <v>4435</v>
      </c>
      <c r="G55" s="525" t="s">
        <v>4436</v>
      </c>
      <c r="H55" s="492">
        <v>42961</v>
      </c>
      <c r="I55" s="526" t="s">
        <v>4437</v>
      </c>
      <c r="J55" s="527" t="s">
        <v>3477</v>
      </c>
      <c r="K55" s="525" t="s">
        <v>4438</v>
      </c>
      <c r="L55" s="528">
        <v>42975</v>
      </c>
      <c r="M55" s="483">
        <v>43039</v>
      </c>
      <c r="N55" s="525" t="s">
        <v>4439</v>
      </c>
      <c r="O55" s="496" t="s">
        <v>4440</v>
      </c>
      <c r="P55" s="496" t="s">
        <v>4441</v>
      </c>
      <c r="Q55" s="483" t="s">
        <v>4124</v>
      </c>
      <c r="R55" s="484">
        <v>43281</v>
      </c>
      <c r="S55" s="179"/>
      <c r="T55" s="179"/>
      <c r="U55" s="179"/>
      <c r="V55" s="179"/>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row>
    <row r="56" spans="1:83" s="18" customFormat="1" ht="33" customHeight="1" x14ac:dyDescent="0.25">
      <c r="A56" s="474">
        <f t="shared" si="0"/>
        <v>53</v>
      </c>
      <c r="B56" s="475" t="s">
        <v>4442</v>
      </c>
      <c r="C56" s="475" t="s">
        <v>3440</v>
      </c>
      <c r="D56" s="157" t="s">
        <v>4433</v>
      </c>
      <c r="E56" s="157" t="s">
        <v>4434</v>
      </c>
      <c r="F56" s="524" t="s">
        <v>4435</v>
      </c>
      <c r="G56" s="525" t="s">
        <v>4436</v>
      </c>
      <c r="H56" s="492">
        <v>42961</v>
      </c>
      <c r="I56" s="526" t="s">
        <v>4443</v>
      </c>
      <c r="J56" s="527" t="s">
        <v>3446</v>
      </c>
      <c r="K56" s="525" t="s">
        <v>4444</v>
      </c>
      <c r="L56" s="528">
        <v>42975</v>
      </c>
      <c r="M56" s="483">
        <v>43100</v>
      </c>
      <c r="N56" s="525" t="s">
        <v>4439</v>
      </c>
      <c r="O56" s="496" t="s">
        <v>4445</v>
      </c>
      <c r="P56" s="496" t="s">
        <v>4446</v>
      </c>
      <c r="Q56" s="483" t="s">
        <v>4124</v>
      </c>
      <c r="R56" s="484">
        <v>43281</v>
      </c>
      <c r="S56" s="179"/>
      <c r="T56" s="179"/>
      <c r="U56" s="179"/>
      <c r="V56" s="179"/>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row>
    <row r="57" spans="1:83" s="18" customFormat="1" ht="33" customHeight="1" x14ac:dyDescent="0.25">
      <c r="A57" s="474">
        <f>A56+1</f>
        <v>54</v>
      </c>
      <c r="B57" s="475" t="s">
        <v>4447</v>
      </c>
      <c r="C57" s="475" t="s">
        <v>3440</v>
      </c>
      <c r="D57" s="157" t="s">
        <v>4433</v>
      </c>
      <c r="E57" s="157" t="s">
        <v>4434</v>
      </c>
      <c r="F57" s="524" t="s">
        <v>4435</v>
      </c>
      <c r="G57" s="525" t="s">
        <v>4436</v>
      </c>
      <c r="H57" s="492">
        <v>42961</v>
      </c>
      <c r="I57" s="526" t="s">
        <v>4448</v>
      </c>
      <c r="J57" s="527" t="s">
        <v>3446</v>
      </c>
      <c r="K57" s="525" t="s">
        <v>4449</v>
      </c>
      <c r="L57" s="528">
        <v>42978</v>
      </c>
      <c r="M57" s="483">
        <v>43100</v>
      </c>
      <c r="N57" s="526" t="s">
        <v>4450</v>
      </c>
      <c r="O57" s="496" t="s">
        <v>4451</v>
      </c>
      <c r="P57" s="496" t="s">
        <v>4452</v>
      </c>
      <c r="Q57" s="483" t="s">
        <v>4124</v>
      </c>
      <c r="R57" s="484">
        <v>43281</v>
      </c>
      <c r="S57" s="179"/>
      <c r="T57" s="179"/>
      <c r="U57" s="179"/>
      <c r="V57" s="179"/>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row>
    <row r="58" spans="1:83" s="18" customFormat="1" ht="33" customHeight="1" x14ac:dyDescent="0.25">
      <c r="A58" s="474">
        <f t="shared" si="0"/>
        <v>55</v>
      </c>
      <c r="B58" s="475" t="s">
        <v>4453</v>
      </c>
      <c r="C58" s="475" t="s">
        <v>3440</v>
      </c>
      <c r="D58" s="157" t="s">
        <v>4433</v>
      </c>
      <c r="E58" s="157" t="s">
        <v>4434</v>
      </c>
      <c r="F58" s="524" t="s">
        <v>4435</v>
      </c>
      <c r="G58" s="525" t="s">
        <v>4436</v>
      </c>
      <c r="H58" s="492">
        <v>42961</v>
      </c>
      <c r="I58" s="603" t="s">
        <v>4454</v>
      </c>
      <c r="J58" s="527" t="s">
        <v>3446</v>
      </c>
      <c r="K58" s="525" t="s">
        <v>4455</v>
      </c>
      <c r="L58" s="528">
        <v>42975</v>
      </c>
      <c r="M58" s="483">
        <v>43008</v>
      </c>
      <c r="N58" s="526" t="s">
        <v>4450</v>
      </c>
      <c r="O58" s="496" t="s">
        <v>4456</v>
      </c>
      <c r="P58" s="496" t="s">
        <v>4457</v>
      </c>
      <c r="Q58" s="483" t="s">
        <v>4124</v>
      </c>
      <c r="R58" s="484">
        <v>43281</v>
      </c>
      <c r="S58" s="179"/>
      <c r="T58" s="179"/>
      <c r="U58" s="179"/>
      <c r="V58" s="179"/>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row>
    <row r="59" spans="1:83" s="18" customFormat="1" ht="33" customHeight="1" x14ac:dyDescent="0.25">
      <c r="A59" s="474">
        <f t="shared" si="0"/>
        <v>56</v>
      </c>
      <c r="B59" s="475" t="s">
        <v>4458</v>
      </c>
      <c r="C59" s="475" t="s">
        <v>3440</v>
      </c>
      <c r="D59" s="157" t="s">
        <v>4433</v>
      </c>
      <c r="E59" s="157" t="s">
        <v>4434</v>
      </c>
      <c r="F59" s="525" t="s">
        <v>4435</v>
      </c>
      <c r="G59" s="525" t="s">
        <v>4436</v>
      </c>
      <c r="H59" s="492">
        <v>42961</v>
      </c>
      <c r="I59" s="603"/>
      <c r="J59" s="527" t="s">
        <v>3477</v>
      </c>
      <c r="K59" s="525" t="s">
        <v>4459</v>
      </c>
      <c r="L59" s="528">
        <v>42975</v>
      </c>
      <c r="M59" s="483">
        <v>43100</v>
      </c>
      <c r="N59" s="526" t="s">
        <v>4460</v>
      </c>
      <c r="O59" s="496" t="s">
        <v>4461</v>
      </c>
      <c r="P59" s="496" t="s">
        <v>4462</v>
      </c>
      <c r="Q59" s="483" t="s">
        <v>4124</v>
      </c>
      <c r="R59" s="484">
        <v>43281</v>
      </c>
      <c r="S59" s="179"/>
      <c r="T59" s="179"/>
      <c r="U59" s="179"/>
      <c r="V59" s="17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row>
    <row r="60" spans="1:83" s="18" customFormat="1" ht="33" customHeight="1" x14ac:dyDescent="0.25">
      <c r="A60" s="474">
        <f t="shared" si="0"/>
        <v>57</v>
      </c>
      <c r="B60" s="475" t="s">
        <v>4463</v>
      </c>
      <c r="C60" s="475" t="s">
        <v>3440</v>
      </c>
      <c r="D60" s="157" t="s">
        <v>4433</v>
      </c>
      <c r="E60" s="157" t="s">
        <v>4434</v>
      </c>
      <c r="F60" s="524" t="s">
        <v>4435</v>
      </c>
      <c r="G60" s="525" t="s">
        <v>4436</v>
      </c>
      <c r="H60" s="492">
        <v>42961</v>
      </c>
      <c r="I60" s="526" t="s">
        <v>4464</v>
      </c>
      <c r="J60" s="527" t="s">
        <v>3446</v>
      </c>
      <c r="K60" s="525" t="s">
        <v>4465</v>
      </c>
      <c r="L60" s="528">
        <v>42975</v>
      </c>
      <c r="M60" s="483">
        <v>43039</v>
      </c>
      <c r="N60" s="526" t="s">
        <v>4466</v>
      </c>
      <c r="O60" s="179" t="s">
        <v>4467</v>
      </c>
      <c r="P60" s="496" t="s">
        <v>4468</v>
      </c>
      <c r="Q60" s="483" t="s">
        <v>4124</v>
      </c>
      <c r="R60" s="484">
        <v>43281</v>
      </c>
      <c r="S60" s="179"/>
      <c r="T60" s="179"/>
      <c r="U60" s="179"/>
      <c r="V60" s="179"/>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row>
    <row r="61" spans="1:83" s="18" customFormat="1" ht="33" customHeight="1" x14ac:dyDescent="0.25">
      <c r="A61" s="474">
        <f t="shared" si="0"/>
        <v>58</v>
      </c>
      <c r="B61" s="475" t="s">
        <v>4469</v>
      </c>
      <c r="C61" s="475" t="s">
        <v>3440</v>
      </c>
      <c r="D61" s="157" t="s">
        <v>4433</v>
      </c>
      <c r="E61" s="157" t="s">
        <v>4434</v>
      </c>
      <c r="F61" s="12" t="s">
        <v>4470</v>
      </c>
      <c r="G61" s="525" t="s">
        <v>4471</v>
      </c>
      <c r="H61" s="483">
        <v>42961</v>
      </c>
      <c r="I61" s="526" t="s">
        <v>4472</v>
      </c>
      <c r="J61" s="527" t="s">
        <v>3477</v>
      </c>
      <c r="K61" s="525" t="s">
        <v>4473</v>
      </c>
      <c r="L61" s="528">
        <v>42978</v>
      </c>
      <c r="M61" s="483">
        <v>43038</v>
      </c>
      <c r="N61" s="526" t="s">
        <v>78</v>
      </c>
      <c r="O61" s="496" t="s">
        <v>4474</v>
      </c>
      <c r="P61" s="496" t="s">
        <v>4475</v>
      </c>
      <c r="Q61" s="483" t="s">
        <v>4124</v>
      </c>
      <c r="R61" s="484">
        <v>43281</v>
      </c>
      <c r="S61" s="179"/>
      <c r="T61" s="179"/>
      <c r="U61" s="179"/>
      <c r="V61" s="179"/>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row>
    <row r="62" spans="1:83" s="18" customFormat="1" ht="33" customHeight="1" x14ac:dyDescent="0.25">
      <c r="A62" s="474">
        <f t="shared" si="0"/>
        <v>59</v>
      </c>
      <c r="B62" s="475" t="s">
        <v>4476</v>
      </c>
      <c r="C62" s="475" t="s">
        <v>3440</v>
      </c>
      <c r="D62" s="157" t="s">
        <v>4433</v>
      </c>
      <c r="E62" s="157" t="s">
        <v>4434</v>
      </c>
      <c r="F62" s="12" t="s">
        <v>4477</v>
      </c>
      <c r="G62" s="525" t="s">
        <v>4478</v>
      </c>
      <c r="H62" s="483">
        <v>42961</v>
      </c>
      <c r="I62" s="526" t="s">
        <v>4479</v>
      </c>
      <c r="J62" s="527" t="s">
        <v>3446</v>
      </c>
      <c r="K62" s="525" t="s">
        <v>4480</v>
      </c>
      <c r="L62" s="528">
        <v>42978</v>
      </c>
      <c r="M62" s="483">
        <v>43039</v>
      </c>
      <c r="N62" s="526" t="s">
        <v>4466</v>
      </c>
      <c r="O62" s="496" t="s">
        <v>4481</v>
      </c>
      <c r="P62" s="496" t="s">
        <v>4482</v>
      </c>
      <c r="Q62" s="483" t="s">
        <v>4124</v>
      </c>
      <c r="R62" s="484">
        <v>43281</v>
      </c>
      <c r="S62" s="179"/>
      <c r="T62" s="179"/>
      <c r="U62" s="179"/>
      <c r="V62" s="179"/>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row>
    <row r="63" spans="1:83" s="18" customFormat="1" ht="33" customHeight="1" x14ac:dyDescent="0.25">
      <c r="A63" s="474">
        <f t="shared" si="0"/>
        <v>60</v>
      </c>
      <c r="B63" s="475" t="s">
        <v>4483</v>
      </c>
      <c r="C63" s="475" t="s">
        <v>3440</v>
      </c>
      <c r="D63" s="157" t="s">
        <v>4433</v>
      </c>
      <c r="E63" s="157" t="s">
        <v>4434</v>
      </c>
      <c r="F63" s="12" t="s">
        <v>4484</v>
      </c>
      <c r="G63" s="525" t="s">
        <v>4485</v>
      </c>
      <c r="H63" s="483">
        <v>42961</v>
      </c>
      <c r="I63" s="526" t="s">
        <v>4486</v>
      </c>
      <c r="J63" s="527" t="s">
        <v>3466</v>
      </c>
      <c r="K63" s="525" t="s">
        <v>4487</v>
      </c>
      <c r="L63" s="528">
        <v>43008</v>
      </c>
      <c r="M63" s="483">
        <v>43205</v>
      </c>
      <c r="N63" s="526" t="s">
        <v>4450</v>
      </c>
      <c r="O63" s="496" t="s">
        <v>4488</v>
      </c>
      <c r="P63" s="496" t="s">
        <v>4489</v>
      </c>
      <c r="Q63" s="483" t="s">
        <v>4124</v>
      </c>
      <c r="R63" s="484">
        <v>43281</v>
      </c>
      <c r="S63" s="179"/>
      <c r="T63" s="179"/>
      <c r="U63" s="179"/>
      <c r="V63" s="179"/>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row>
    <row r="64" spans="1:83" s="18" customFormat="1" ht="33" customHeight="1" x14ac:dyDescent="0.25">
      <c r="A64" s="474">
        <f t="shared" si="0"/>
        <v>61</v>
      </c>
      <c r="B64" s="475" t="s">
        <v>4490</v>
      </c>
      <c r="C64" s="475" t="s">
        <v>3440</v>
      </c>
      <c r="D64" s="157" t="s">
        <v>4433</v>
      </c>
      <c r="E64" s="157" t="s">
        <v>4434</v>
      </c>
      <c r="F64" s="12" t="s">
        <v>4484</v>
      </c>
      <c r="G64" s="525" t="s">
        <v>4485</v>
      </c>
      <c r="H64" s="483">
        <v>42961</v>
      </c>
      <c r="I64" s="69" t="s">
        <v>4491</v>
      </c>
      <c r="J64" s="527" t="s">
        <v>3446</v>
      </c>
      <c r="K64" s="69" t="s">
        <v>4492</v>
      </c>
      <c r="L64" s="528">
        <v>42972</v>
      </c>
      <c r="M64" s="483">
        <v>43007</v>
      </c>
      <c r="N64" s="69" t="s">
        <v>78</v>
      </c>
      <c r="O64" s="496" t="s">
        <v>4493</v>
      </c>
      <c r="P64" s="496" t="s">
        <v>4494</v>
      </c>
      <c r="Q64" s="483" t="s">
        <v>4124</v>
      </c>
      <c r="R64" s="484">
        <v>43281</v>
      </c>
      <c r="S64" s="179"/>
      <c r="T64" s="179"/>
      <c r="U64" s="179"/>
      <c r="V64" s="179"/>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row>
    <row r="65" spans="1:83" s="18" customFormat="1" ht="33" customHeight="1" x14ac:dyDescent="0.25">
      <c r="A65" s="474">
        <f t="shared" si="0"/>
        <v>62</v>
      </c>
      <c r="B65" s="475" t="s">
        <v>4495</v>
      </c>
      <c r="C65" s="475" t="s">
        <v>3440</v>
      </c>
      <c r="D65" s="69" t="s">
        <v>4433</v>
      </c>
      <c r="E65" s="69" t="s">
        <v>4434</v>
      </c>
      <c r="F65" s="525" t="s">
        <v>4496</v>
      </c>
      <c r="G65" s="525" t="s">
        <v>4497</v>
      </c>
      <c r="H65" s="483">
        <v>42961</v>
      </c>
      <c r="I65" s="526" t="s">
        <v>4498</v>
      </c>
      <c r="J65" s="527" t="s">
        <v>3477</v>
      </c>
      <c r="K65" s="525" t="s">
        <v>4499</v>
      </c>
      <c r="L65" s="528">
        <v>42972</v>
      </c>
      <c r="M65" s="483">
        <v>43008</v>
      </c>
      <c r="N65" s="525" t="s">
        <v>154</v>
      </c>
      <c r="O65" s="496" t="s">
        <v>4500</v>
      </c>
      <c r="P65" s="496" t="s">
        <v>4501</v>
      </c>
      <c r="Q65" s="483" t="s">
        <v>4124</v>
      </c>
      <c r="R65" s="484">
        <v>43281</v>
      </c>
      <c r="S65" s="179"/>
      <c r="T65" s="179"/>
      <c r="U65" s="179"/>
      <c r="V65" s="179"/>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row>
    <row r="66" spans="1:83" s="18" customFormat="1" ht="33" customHeight="1" x14ac:dyDescent="0.25">
      <c r="A66" s="474">
        <f t="shared" si="0"/>
        <v>63</v>
      </c>
      <c r="B66" s="475" t="s">
        <v>4502</v>
      </c>
      <c r="C66" s="475" t="s">
        <v>3440</v>
      </c>
      <c r="D66" s="529" t="s">
        <v>4433</v>
      </c>
      <c r="E66" s="529" t="s">
        <v>4434</v>
      </c>
      <c r="F66" s="524" t="s">
        <v>4496</v>
      </c>
      <c r="G66" s="524" t="s">
        <v>4503</v>
      </c>
      <c r="H66" s="495">
        <v>42961</v>
      </c>
      <c r="I66" s="530" t="s">
        <v>4504</v>
      </c>
      <c r="J66" s="531" t="s">
        <v>3466</v>
      </c>
      <c r="K66" s="524" t="s">
        <v>4505</v>
      </c>
      <c r="L66" s="532">
        <v>42975</v>
      </c>
      <c r="M66" s="495">
        <v>43008</v>
      </c>
      <c r="N66" s="530" t="s">
        <v>4506</v>
      </c>
      <c r="O66" s="496" t="s">
        <v>4507</v>
      </c>
      <c r="P66" s="496" t="s">
        <v>4508</v>
      </c>
      <c r="Q66" s="483" t="s">
        <v>4124</v>
      </c>
      <c r="R66" s="484">
        <v>43281</v>
      </c>
      <c r="S66" s="179"/>
      <c r="T66" s="179"/>
      <c r="U66" s="179"/>
      <c r="V66" s="179"/>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row>
    <row r="67" spans="1:83" s="18" customFormat="1" ht="33" customHeight="1" x14ac:dyDescent="0.25">
      <c r="A67" s="474">
        <f t="shared" si="0"/>
        <v>64</v>
      </c>
      <c r="B67" s="475" t="s">
        <v>4509</v>
      </c>
      <c r="C67" s="477" t="s">
        <v>3472</v>
      </c>
      <c r="D67" s="488" t="s">
        <v>4510</v>
      </c>
      <c r="E67" s="497" t="s">
        <v>3442</v>
      </c>
      <c r="F67" s="13" t="s">
        <v>4511</v>
      </c>
      <c r="G67" s="13" t="s">
        <v>4512</v>
      </c>
      <c r="H67" s="492">
        <v>43173</v>
      </c>
      <c r="I67" s="13" t="s">
        <v>4513</v>
      </c>
      <c r="J67" s="527" t="s">
        <v>3477</v>
      </c>
      <c r="K67" s="13" t="s">
        <v>4514</v>
      </c>
      <c r="L67" s="141">
        <v>43203</v>
      </c>
      <c r="M67" s="483">
        <v>43281</v>
      </c>
      <c r="N67" s="482" t="s">
        <v>747</v>
      </c>
      <c r="O67" s="496" t="s">
        <v>4515</v>
      </c>
      <c r="P67" s="496" t="s">
        <v>4516</v>
      </c>
      <c r="Q67" s="483" t="s">
        <v>4124</v>
      </c>
      <c r="R67" s="484">
        <v>43373</v>
      </c>
      <c r="S67" s="179"/>
      <c r="T67" s="179"/>
      <c r="U67" s="179"/>
      <c r="V67" s="179"/>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row>
    <row r="68" spans="1:83" s="18" customFormat="1" ht="33" customHeight="1" x14ac:dyDescent="0.25">
      <c r="A68" s="474">
        <f t="shared" si="0"/>
        <v>65</v>
      </c>
      <c r="B68" s="475" t="s">
        <v>4517</v>
      </c>
      <c r="C68" s="477" t="s">
        <v>3472</v>
      </c>
      <c r="D68" s="488" t="s">
        <v>4510</v>
      </c>
      <c r="E68" s="497" t="s">
        <v>3442</v>
      </c>
      <c r="F68" s="13" t="s">
        <v>4511</v>
      </c>
      <c r="G68" s="13" t="s">
        <v>4518</v>
      </c>
      <c r="H68" s="141">
        <v>43173</v>
      </c>
      <c r="I68" s="13" t="s">
        <v>4513</v>
      </c>
      <c r="J68" s="527" t="s">
        <v>3446</v>
      </c>
      <c r="K68" s="13" t="s">
        <v>4519</v>
      </c>
      <c r="L68" s="141">
        <v>43203</v>
      </c>
      <c r="M68" s="483">
        <v>43281</v>
      </c>
      <c r="N68" s="482" t="s">
        <v>747</v>
      </c>
      <c r="O68" s="179" t="s">
        <v>4520</v>
      </c>
      <c r="P68" s="496" t="s">
        <v>4521</v>
      </c>
      <c r="Q68" s="483" t="s">
        <v>4124</v>
      </c>
      <c r="R68" s="484">
        <v>43373</v>
      </c>
      <c r="S68" s="179"/>
      <c r="T68" s="179"/>
      <c r="U68" s="179"/>
      <c r="V68" s="179"/>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row>
    <row r="69" spans="1:83" s="18" customFormat="1" ht="33" customHeight="1" x14ac:dyDescent="0.25">
      <c r="A69" s="474">
        <f t="shared" si="0"/>
        <v>66</v>
      </c>
      <c r="B69" s="475" t="s">
        <v>4522</v>
      </c>
      <c r="C69" s="477" t="s">
        <v>3472</v>
      </c>
      <c r="D69" s="488" t="s">
        <v>4510</v>
      </c>
      <c r="E69" s="497" t="s">
        <v>3442</v>
      </c>
      <c r="F69" s="13" t="s">
        <v>4523</v>
      </c>
      <c r="G69" s="13" t="s">
        <v>4524</v>
      </c>
      <c r="H69" s="141">
        <v>43173</v>
      </c>
      <c r="I69" s="13" t="s">
        <v>4525</v>
      </c>
      <c r="J69" s="527" t="s">
        <v>3477</v>
      </c>
      <c r="K69" s="13" t="s">
        <v>4526</v>
      </c>
      <c r="L69" s="141">
        <v>43203</v>
      </c>
      <c r="M69" s="483">
        <v>43281</v>
      </c>
      <c r="N69" s="482" t="s">
        <v>747</v>
      </c>
      <c r="O69" s="496" t="s">
        <v>4527</v>
      </c>
      <c r="P69" s="496" t="s">
        <v>4528</v>
      </c>
      <c r="Q69" s="483" t="s">
        <v>4124</v>
      </c>
      <c r="R69" s="484">
        <v>43373</v>
      </c>
      <c r="S69" s="179"/>
      <c r="T69" s="179"/>
      <c r="U69" s="179"/>
      <c r="V69" s="17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row>
    <row r="70" spans="1:83" s="18" customFormat="1" ht="33" customHeight="1" x14ac:dyDescent="0.25">
      <c r="A70" s="474">
        <f t="shared" si="0"/>
        <v>67</v>
      </c>
      <c r="B70" s="475" t="s">
        <v>4529</v>
      </c>
      <c r="C70" s="477" t="s">
        <v>3472</v>
      </c>
      <c r="D70" s="488" t="s">
        <v>4510</v>
      </c>
      <c r="E70" s="497" t="s">
        <v>3442</v>
      </c>
      <c r="F70" s="13" t="s">
        <v>4523</v>
      </c>
      <c r="G70" s="13" t="s">
        <v>4524</v>
      </c>
      <c r="H70" s="141">
        <v>43173</v>
      </c>
      <c r="I70" s="13" t="s">
        <v>4525</v>
      </c>
      <c r="J70" s="527" t="s">
        <v>3446</v>
      </c>
      <c r="K70" s="13" t="s">
        <v>4530</v>
      </c>
      <c r="L70" s="141">
        <v>43203</v>
      </c>
      <c r="M70" s="483">
        <v>43281</v>
      </c>
      <c r="N70" s="482" t="s">
        <v>747</v>
      </c>
      <c r="O70" s="496" t="s">
        <v>4531</v>
      </c>
      <c r="P70" s="496" t="s">
        <v>4532</v>
      </c>
      <c r="Q70" s="483" t="s">
        <v>4124</v>
      </c>
      <c r="R70" s="484">
        <v>43465</v>
      </c>
      <c r="S70" s="179"/>
      <c r="T70" s="179"/>
      <c r="U70" s="179"/>
      <c r="V70" s="179"/>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row>
    <row r="71" spans="1:83" s="18" customFormat="1" ht="33" customHeight="1" x14ac:dyDescent="0.25">
      <c r="A71" s="474">
        <f t="shared" si="0"/>
        <v>68</v>
      </c>
      <c r="B71" s="475" t="s">
        <v>4533</v>
      </c>
      <c r="C71" s="477" t="s">
        <v>3472</v>
      </c>
      <c r="D71" s="488" t="s">
        <v>4510</v>
      </c>
      <c r="E71" s="497" t="s">
        <v>3442</v>
      </c>
      <c r="F71" s="13" t="s">
        <v>4534</v>
      </c>
      <c r="G71" s="13" t="s">
        <v>4535</v>
      </c>
      <c r="H71" s="141">
        <v>43173</v>
      </c>
      <c r="I71" s="13" t="s">
        <v>4536</v>
      </c>
      <c r="J71" s="527" t="s">
        <v>3446</v>
      </c>
      <c r="K71" s="13" t="s">
        <v>4537</v>
      </c>
      <c r="L71" s="141">
        <v>43203</v>
      </c>
      <c r="M71" s="483">
        <v>43281</v>
      </c>
      <c r="N71" s="482" t="s">
        <v>747</v>
      </c>
      <c r="O71" s="179" t="s">
        <v>4538</v>
      </c>
      <c r="P71" s="496" t="s">
        <v>4539</v>
      </c>
      <c r="Q71" s="483" t="s">
        <v>4124</v>
      </c>
      <c r="R71" s="484">
        <v>43373</v>
      </c>
      <c r="S71" s="179"/>
      <c r="T71" s="179"/>
      <c r="U71" s="179"/>
      <c r="V71" s="179"/>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row>
    <row r="72" spans="1:83" s="18" customFormat="1" ht="33" customHeight="1" x14ac:dyDescent="0.25">
      <c r="A72" s="474">
        <f t="shared" ref="A72:A96" si="1">A71+1</f>
        <v>69</v>
      </c>
      <c r="B72" s="475" t="s">
        <v>4540</v>
      </c>
      <c r="C72" s="477" t="s">
        <v>3472</v>
      </c>
      <c r="D72" s="488" t="s">
        <v>3473</v>
      </c>
      <c r="E72" s="497" t="s">
        <v>3442</v>
      </c>
      <c r="F72" s="13" t="s">
        <v>3474</v>
      </c>
      <c r="G72" s="13" t="s">
        <v>4541</v>
      </c>
      <c r="H72" s="141">
        <v>43173</v>
      </c>
      <c r="I72" s="13" t="s">
        <v>3476</v>
      </c>
      <c r="J72" s="527" t="s">
        <v>3446</v>
      </c>
      <c r="K72" s="13" t="s">
        <v>4542</v>
      </c>
      <c r="L72" s="141">
        <v>43203</v>
      </c>
      <c r="M72" s="483">
        <v>43281</v>
      </c>
      <c r="N72" s="482" t="s">
        <v>747</v>
      </c>
      <c r="O72" s="496" t="s">
        <v>4543</v>
      </c>
      <c r="P72" s="496" t="s">
        <v>4544</v>
      </c>
      <c r="Q72" s="483" t="s">
        <v>4124</v>
      </c>
      <c r="R72" s="484">
        <v>44012</v>
      </c>
      <c r="S72" s="179"/>
      <c r="T72" s="179"/>
      <c r="U72" s="179"/>
      <c r="V72" s="179"/>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row>
    <row r="73" spans="1:83" s="18" customFormat="1" ht="33" customHeight="1" x14ac:dyDescent="0.25">
      <c r="A73" s="474">
        <f t="shared" si="1"/>
        <v>70</v>
      </c>
      <c r="B73" s="475" t="s">
        <v>4545</v>
      </c>
      <c r="C73" s="477" t="s">
        <v>3472</v>
      </c>
      <c r="D73" s="488" t="s">
        <v>4510</v>
      </c>
      <c r="E73" s="497" t="s">
        <v>3442</v>
      </c>
      <c r="F73" s="13" t="s">
        <v>4546</v>
      </c>
      <c r="G73" s="13" t="s">
        <v>4547</v>
      </c>
      <c r="H73" s="141">
        <v>43173</v>
      </c>
      <c r="I73" s="13" t="s">
        <v>3476</v>
      </c>
      <c r="J73" s="527" t="s">
        <v>3477</v>
      </c>
      <c r="K73" s="13" t="s">
        <v>4548</v>
      </c>
      <c r="L73" s="141">
        <v>43203</v>
      </c>
      <c r="M73" s="483">
        <v>43281</v>
      </c>
      <c r="N73" s="482" t="s">
        <v>747</v>
      </c>
      <c r="O73" s="496" t="s">
        <v>4549</v>
      </c>
      <c r="P73" s="496" t="s">
        <v>4550</v>
      </c>
      <c r="Q73" s="483" t="s">
        <v>4124</v>
      </c>
      <c r="R73" s="484">
        <v>43373</v>
      </c>
      <c r="S73" s="179"/>
      <c r="T73" s="179"/>
      <c r="U73" s="179"/>
      <c r="V73" s="179"/>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row>
    <row r="74" spans="1:83" s="18" customFormat="1" ht="33" customHeight="1" x14ac:dyDescent="0.25">
      <c r="A74" s="474">
        <f t="shared" si="1"/>
        <v>71</v>
      </c>
      <c r="B74" s="475" t="s">
        <v>4551</v>
      </c>
      <c r="C74" s="477" t="s">
        <v>3472</v>
      </c>
      <c r="D74" s="488" t="s">
        <v>4510</v>
      </c>
      <c r="E74" s="497" t="s">
        <v>3442</v>
      </c>
      <c r="F74" s="13" t="s">
        <v>4546</v>
      </c>
      <c r="G74" s="13" t="s">
        <v>4552</v>
      </c>
      <c r="H74" s="141">
        <v>43173</v>
      </c>
      <c r="I74" s="13" t="s">
        <v>3476</v>
      </c>
      <c r="J74" s="527" t="s">
        <v>3446</v>
      </c>
      <c r="K74" s="13" t="s">
        <v>4553</v>
      </c>
      <c r="L74" s="141">
        <v>43203</v>
      </c>
      <c r="M74" s="483">
        <v>43281</v>
      </c>
      <c r="N74" s="13" t="s">
        <v>747</v>
      </c>
      <c r="O74" s="496" t="s">
        <v>4554</v>
      </c>
      <c r="P74" s="496" t="s">
        <v>4555</v>
      </c>
      <c r="Q74" s="483" t="s">
        <v>4124</v>
      </c>
      <c r="R74" s="484">
        <v>43373</v>
      </c>
      <c r="S74" s="179"/>
      <c r="T74" s="179"/>
      <c r="U74" s="179"/>
      <c r="V74" s="179"/>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row>
    <row r="75" spans="1:83" s="18" customFormat="1" ht="33" customHeight="1" x14ac:dyDescent="0.25">
      <c r="A75" s="474">
        <f t="shared" si="1"/>
        <v>72</v>
      </c>
      <c r="B75" s="475" t="s">
        <v>4556</v>
      </c>
      <c r="C75" s="477" t="s">
        <v>3472</v>
      </c>
      <c r="D75" s="488" t="s">
        <v>4510</v>
      </c>
      <c r="E75" s="497" t="s">
        <v>3442</v>
      </c>
      <c r="F75" s="13" t="s">
        <v>4557</v>
      </c>
      <c r="G75" s="13" t="s">
        <v>4558</v>
      </c>
      <c r="H75" s="141">
        <v>43173</v>
      </c>
      <c r="I75" s="13" t="s">
        <v>3476</v>
      </c>
      <c r="J75" s="527" t="s">
        <v>3477</v>
      </c>
      <c r="K75" s="13" t="s">
        <v>4559</v>
      </c>
      <c r="L75" s="141">
        <v>43203</v>
      </c>
      <c r="M75" s="483">
        <v>43281</v>
      </c>
      <c r="N75" s="13" t="s">
        <v>747</v>
      </c>
      <c r="O75" s="496" t="s">
        <v>4560</v>
      </c>
      <c r="P75" s="496" t="s">
        <v>4561</v>
      </c>
      <c r="Q75" s="483" t="s">
        <v>4372</v>
      </c>
      <c r="R75" s="484">
        <v>43373</v>
      </c>
      <c r="S75" s="179"/>
      <c r="T75" s="179"/>
      <c r="U75" s="179"/>
      <c r="V75" s="179"/>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row>
    <row r="76" spans="1:83" s="18" customFormat="1" ht="33" customHeight="1" x14ac:dyDescent="0.25">
      <c r="A76" s="474">
        <f t="shared" si="1"/>
        <v>73</v>
      </c>
      <c r="B76" s="475" t="s">
        <v>4562</v>
      </c>
      <c r="C76" s="477" t="s">
        <v>3472</v>
      </c>
      <c r="D76" s="488" t="s">
        <v>3473</v>
      </c>
      <c r="E76" s="497" t="s">
        <v>3442</v>
      </c>
      <c r="F76" s="13" t="s">
        <v>4557</v>
      </c>
      <c r="G76" s="13" t="s">
        <v>4558</v>
      </c>
      <c r="H76" s="141">
        <v>43173</v>
      </c>
      <c r="I76" s="13" t="s">
        <v>3476</v>
      </c>
      <c r="J76" s="527" t="s">
        <v>3446</v>
      </c>
      <c r="K76" s="13" t="s">
        <v>4542</v>
      </c>
      <c r="L76" s="141">
        <v>43203</v>
      </c>
      <c r="M76" s="483">
        <v>43281</v>
      </c>
      <c r="N76" s="13" t="s">
        <v>747</v>
      </c>
      <c r="O76" s="496" t="s">
        <v>4563</v>
      </c>
      <c r="P76" s="496" t="s">
        <v>4564</v>
      </c>
      <c r="Q76" s="483" t="s">
        <v>4124</v>
      </c>
      <c r="R76" s="484">
        <v>44012</v>
      </c>
      <c r="S76" s="179"/>
      <c r="T76" s="179"/>
      <c r="U76" s="179"/>
      <c r="V76" s="179"/>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row>
    <row r="77" spans="1:83" s="18" customFormat="1" ht="33" customHeight="1" x14ac:dyDescent="0.25">
      <c r="A77" s="474">
        <f t="shared" si="1"/>
        <v>74</v>
      </c>
      <c r="B77" s="475" t="s">
        <v>4565</v>
      </c>
      <c r="C77" s="477" t="s">
        <v>3472</v>
      </c>
      <c r="D77" s="488" t="s">
        <v>4510</v>
      </c>
      <c r="E77" s="497" t="s">
        <v>3442</v>
      </c>
      <c r="F77" s="13" t="s">
        <v>4566</v>
      </c>
      <c r="G77" s="13" t="s">
        <v>4567</v>
      </c>
      <c r="H77" s="141">
        <v>43173</v>
      </c>
      <c r="I77" s="13" t="s">
        <v>4568</v>
      </c>
      <c r="J77" s="527" t="s">
        <v>3446</v>
      </c>
      <c r="K77" s="13" t="s">
        <v>4569</v>
      </c>
      <c r="L77" s="141">
        <v>43203</v>
      </c>
      <c r="M77" s="483">
        <v>43281</v>
      </c>
      <c r="N77" s="13" t="s">
        <v>747</v>
      </c>
      <c r="O77" s="179" t="s">
        <v>4570</v>
      </c>
      <c r="P77" s="496" t="s">
        <v>4571</v>
      </c>
      <c r="Q77" s="483" t="s">
        <v>4124</v>
      </c>
      <c r="R77" s="484">
        <v>43373</v>
      </c>
      <c r="S77" s="179"/>
      <c r="T77" s="179"/>
      <c r="U77" s="179"/>
      <c r="V77" s="179"/>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row>
    <row r="78" spans="1:83" s="18" customFormat="1" ht="33" customHeight="1" x14ac:dyDescent="0.25">
      <c r="A78" s="474">
        <f t="shared" si="1"/>
        <v>75</v>
      </c>
      <c r="B78" s="475" t="s">
        <v>4572</v>
      </c>
      <c r="C78" s="477" t="s">
        <v>3472</v>
      </c>
      <c r="D78" s="488" t="s">
        <v>4510</v>
      </c>
      <c r="E78" s="497" t="s">
        <v>3442</v>
      </c>
      <c r="F78" s="13" t="s">
        <v>4573</v>
      </c>
      <c r="G78" s="13" t="s">
        <v>4574</v>
      </c>
      <c r="H78" s="141">
        <v>43173</v>
      </c>
      <c r="I78" s="13" t="s">
        <v>4575</v>
      </c>
      <c r="J78" s="527" t="s">
        <v>3446</v>
      </c>
      <c r="K78" s="13" t="s">
        <v>4576</v>
      </c>
      <c r="L78" s="141">
        <v>43203</v>
      </c>
      <c r="M78" s="483">
        <v>43281</v>
      </c>
      <c r="N78" s="13" t="s">
        <v>747</v>
      </c>
      <c r="O78" s="179" t="s">
        <v>4577</v>
      </c>
      <c r="P78" s="496" t="s">
        <v>4578</v>
      </c>
      <c r="Q78" s="483" t="s">
        <v>4124</v>
      </c>
      <c r="R78" s="484">
        <v>43373</v>
      </c>
      <c r="S78" s="179"/>
      <c r="T78" s="179"/>
      <c r="U78" s="179"/>
      <c r="V78" s="179"/>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row>
    <row r="79" spans="1:83" s="18" customFormat="1" ht="33" customHeight="1" x14ac:dyDescent="0.25">
      <c r="A79" s="474">
        <f t="shared" si="1"/>
        <v>76</v>
      </c>
      <c r="B79" s="475" t="s">
        <v>4579</v>
      </c>
      <c r="C79" s="477" t="s">
        <v>3472</v>
      </c>
      <c r="D79" s="488" t="s">
        <v>3473</v>
      </c>
      <c r="E79" s="497" t="s">
        <v>3442</v>
      </c>
      <c r="F79" s="13" t="s">
        <v>4580</v>
      </c>
      <c r="G79" s="13" t="s">
        <v>4581</v>
      </c>
      <c r="H79" s="141">
        <v>43173</v>
      </c>
      <c r="I79" s="13" t="s">
        <v>4575</v>
      </c>
      <c r="J79" s="527" t="s">
        <v>3477</v>
      </c>
      <c r="K79" s="13" t="s">
        <v>4582</v>
      </c>
      <c r="L79" s="141">
        <v>43203</v>
      </c>
      <c r="M79" s="483">
        <v>43281</v>
      </c>
      <c r="N79" s="13" t="s">
        <v>747</v>
      </c>
      <c r="O79" s="496" t="s">
        <v>4583</v>
      </c>
      <c r="P79" s="496" t="s">
        <v>4584</v>
      </c>
      <c r="Q79" s="483" t="s">
        <v>4124</v>
      </c>
      <c r="R79" s="484">
        <v>44012</v>
      </c>
      <c r="S79" s="179"/>
      <c r="T79" s="179"/>
      <c r="U79" s="179"/>
      <c r="V79" s="1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row>
    <row r="80" spans="1:83" s="18" customFormat="1" ht="33" customHeight="1" x14ac:dyDescent="0.25">
      <c r="A80" s="474">
        <f t="shared" si="1"/>
        <v>77</v>
      </c>
      <c r="B80" s="475" t="s">
        <v>4585</v>
      </c>
      <c r="C80" s="477" t="s">
        <v>3472</v>
      </c>
      <c r="D80" s="488" t="s">
        <v>3473</v>
      </c>
      <c r="E80" s="497" t="s">
        <v>3442</v>
      </c>
      <c r="F80" s="13" t="s">
        <v>4580</v>
      </c>
      <c r="G80" s="13" t="s">
        <v>4581</v>
      </c>
      <c r="H80" s="141">
        <v>43173</v>
      </c>
      <c r="I80" s="13" t="s">
        <v>4575</v>
      </c>
      <c r="J80" s="527" t="s">
        <v>3446</v>
      </c>
      <c r="K80" s="13" t="s">
        <v>4586</v>
      </c>
      <c r="L80" s="141">
        <v>43203</v>
      </c>
      <c r="M80" s="483">
        <v>43281</v>
      </c>
      <c r="N80" s="13" t="s">
        <v>747</v>
      </c>
      <c r="O80" s="496" t="s">
        <v>4587</v>
      </c>
      <c r="P80" s="496" t="s">
        <v>4588</v>
      </c>
      <c r="Q80" s="483" t="s">
        <v>4124</v>
      </c>
      <c r="R80" s="484">
        <v>44012</v>
      </c>
      <c r="S80" s="179"/>
      <c r="T80" s="179"/>
      <c r="U80" s="179"/>
      <c r="V80" s="179"/>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row>
    <row r="81" spans="1:83" s="18" customFormat="1" ht="33" customHeight="1" x14ac:dyDescent="0.25">
      <c r="A81" s="474">
        <f t="shared" si="1"/>
        <v>78</v>
      </c>
      <c r="B81" s="475" t="s">
        <v>4589</v>
      </c>
      <c r="C81" s="477" t="s">
        <v>3472</v>
      </c>
      <c r="D81" s="488" t="s">
        <v>4510</v>
      </c>
      <c r="E81" s="497" t="s">
        <v>3442</v>
      </c>
      <c r="F81" s="13" t="s">
        <v>4590</v>
      </c>
      <c r="G81" s="13" t="s">
        <v>4591</v>
      </c>
      <c r="H81" s="141">
        <v>43173</v>
      </c>
      <c r="I81" s="13" t="s">
        <v>4592</v>
      </c>
      <c r="J81" s="527" t="s">
        <v>3446</v>
      </c>
      <c r="K81" s="13" t="s">
        <v>4593</v>
      </c>
      <c r="L81" s="141">
        <v>43203</v>
      </c>
      <c r="M81" s="483">
        <v>43281</v>
      </c>
      <c r="N81" s="13" t="s">
        <v>747</v>
      </c>
      <c r="O81" s="179" t="s">
        <v>4570</v>
      </c>
      <c r="P81" s="496" t="s">
        <v>4594</v>
      </c>
      <c r="Q81" s="179" t="s">
        <v>4124</v>
      </c>
      <c r="R81" s="484">
        <v>43464</v>
      </c>
      <c r="S81" s="179"/>
      <c r="T81" s="179"/>
      <c r="U81" s="179"/>
      <c r="V81" s="179"/>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row>
    <row r="82" spans="1:83" s="18" customFormat="1" ht="33" customHeight="1" thickBot="1" x14ac:dyDescent="0.3">
      <c r="A82" s="474">
        <f t="shared" si="1"/>
        <v>79</v>
      </c>
      <c r="B82" s="475" t="s">
        <v>4595</v>
      </c>
      <c r="C82" s="477" t="s">
        <v>3472</v>
      </c>
      <c r="D82" s="476" t="s">
        <v>3484</v>
      </c>
      <c r="E82" s="476" t="s">
        <v>4596</v>
      </c>
      <c r="F82" s="158" t="s">
        <v>4597</v>
      </c>
      <c r="G82" s="479" t="s">
        <v>4598</v>
      </c>
      <c r="H82" s="170">
        <v>43243</v>
      </c>
      <c r="I82" s="479" t="s">
        <v>4599</v>
      </c>
      <c r="J82" s="533" t="s">
        <v>3446</v>
      </c>
      <c r="K82" s="479" t="s">
        <v>4600</v>
      </c>
      <c r="L82" s="170">
        <v>43283</v>
      </c>
      <c r="M82" s="480">
        <v>43465</v>
      </c>
      <c r="N82" s="479" t="s">
        <v>4601</v>
      </c>
      <c r="O82" s="496" t="s">
        <v>4602</v>
      </c>
      <c r="P82" s="496" t="s">
        <v>4603</v>
      </c>
      <c r="Q82" s="483" t="s">
        <v>4124</v>
      </c>
      <c r="R82" s="484">
        <v>43373</v>
      </c>
      <c r="S82" s="496" t="s">
        <v>4604</v>
      </c>
      <c r="T82" s="179"/>
      <c r="U82" s="179" t="s">
        <v>4605</v>
      </c>
      <c r="V82" s="179"/>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row>
    <row r="83" spans="1:83" s="18" customFormat="1" ht="33" customHeight="1" x14ac:dyDescent="0.25">
      <c r="A83" s="474">
        <f t="shared" si="1"/>
        <v>80</v>
      </c>
      <c r="B83" s="475" t="s">
        <v>4606</v>
      </c>
      <c r="C83" s="477" t="s">
        <v>3472</v>
      </c>
      <c r="D83" s="534" t="s">
        <v>3484</v>
      </c>
      <c r="E83" s="534" t="s">
        <v>4596</v>
      </c>
      <c r="F83" s="13" t="s">
        <v>4597</v>
      </c>
      <c r="G83" s="13" t="s">
        <v>4607</v>
      </c>
      <c r="H83" s="141">
        <v>43243</v>
      </c>
      <c r="I83" s="383" t="s">
        <v>4599</v>
      </c>
      <c r="J83" s="527" t="s">
        <v>3446</v>
      </c>
      <c r="K83" s="383" t="s">
        <v>4608</v>
      </c>
      <c r="L83" s="141">
        <v>43191</v>
      </c>
      <c r="M83" s="483">
        <v>43465</v>
      </c>
      <c r="N83" s="479" t="s">
        <v>4601</v>
      </c>
      <c r="O83" s="496" t="s">
        <v>4609</v>
      </c>
      <c r="P83" s="496" t="s">
        <v>4610</v>
      </c>
      <c r="Q83" s="179" t="s">
        <v>4124</v>
      </c>
      <c r="R83" s="484">
        <v>43464</v>
      </c>
      <c r="S83" s="496" t="s">
        <v>4611</v>
      </c>
      <c r="T83" s="179"/>
      <c r="U83" s="179" t="s">
        <v>4605</v>
      </c>
      <c r="V83" s="179"/>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row>
    <row r="84" spans="1:83" s="18" customFormat="1" ht="33" customHeight="1" x14ac:dyDescent="0.25">
      <c r="A84" s="474">
        <f t="shared" si="1"/>
        <v>81</v>
      </c>
      <c r="B84" s="475" t="s">
        <v>4612</v>
      </c>
      <c r="C84" s="477" t="s">
        <v>3472</v>
      </c>
      <c r="D84" s="157" t="s">
        <v>3484</v>
      </c>
      <c r="E84" s="500" t="s">
        <v>3485</v>
      </c>
      <c r="F84" s="69" t="s">
        <v>3486</v>
      </c>
      <c r="G84" s="69" t="s">
        <v>4613</v>
      </c>
      <c r="H84" s="141">
        <v>43146</v>
      </c>
      <c r="I84" s="383" t="s">
        <v>3488</v>
      </c>
      <c r="J84" s="527" t="s">
        <v>3446</v>
      </c>
      <c r="K84" s="383" t="s">
        <v>4614</v>
      </c>
      <c r="L84" s="141">
        <v>43220</v>
      </c>
      <c r="M84" s="483">
        <v>43465</v>
      </c>
      <c r="N84" s="383" t="s">
        <v>3490</v>
      </c>
      <c r="O84" s="496" t="s">
        <v>4615</v>
      </c>
      <c r="P84" s="496" t="s">
        <v>4616</v>
      </c>
      <c r="Q84" s="179" t="s">
        <v>4124</v>
      </c>
      <c r="R84" s="484">
        <v>43464</v>
      </c>
      <c r="S84" s="179"/>
      <c r="T84" s="179"/>
      <c r="U84" s="179"/>
      <c r="V84" s="179"/>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row>
    <row r="85" spans="1:83" s="18" customFormat="1" ht="33" customHeight="1" x14ac:dyDescent="0.25">
      <c r="A85" s="474">
        <f t="shared" si="1"/>
        <v>82</v>
      </c>
      <c r="B85" s="475" t="s">
        <v>4617</v>
      </c>
      <c r="C85" s="477" t="s">
        <v>3472</v>
      </c>
      <c r="D85" s="157" t="s">
        <v>3484</v>
      </c>
      <c r="E85" s="500" t="s">
        <v>3485</v>
      </c>
      <c r="F85" s="69" t="s">
        <v>3486</v>
      </c>
      <c r="G85" s="69" t="s">
        <v>4618</v>
      </c>
      <c r="H85" s="141">
        <v>43146</v>
      </c>
      <c r="I85" s="383" t="s">
        <v>3488</v>
      </c>
      <c r="J85" s="527" t="s">
        <v>3446</v>
      </c>
      <c r="K85" s="383" t="s">
        <v>4619</v>
      </c>
      <c r="L85" s="141">
        <v>43191</v>
      </c>
      <c r="M85" s="483">
        <v>43296</v>
      </c>
      <c r="N85" s="383" t="s">
        <v>3490</v>
      </c>
      <c r="O85" s="496" t="s">
        <v>4620</v>
      </c>
      <c r="P85" s="496" t="s">
        <v>4621</v>
      </c>
      <c r="Q85" s="483" t="s">
        <v>4124</v>
      </c>
      <c r="R85" s="484">
        <v>43830</v>
      </c>
      <c r="S85" s="179"/>
      <c r="T85" s="179"/>
      <c r="U85" s="179"/>
      <c r="V85" s="179"/>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row>
    <row r="86" spans="1:83" s="18" customFormat="1" ht="33" customHeight="1" x14ac:dyDescent="0.25">
      <c r="A86" s="474">
        <f t="shared" si="1"/>
        <v>83</v>
      </c>
      <c r="B86" s="475" t="s">
        <v>4622</v>
      </c>
      <c r="C86" s="477" t="s">
        <v>3472</v>
      </c>
      <c r="D86" s="157" t="s">
        <v>3484</v>
      </c>
      <c r="E86" s="157" t="s">
        <v>4623</v>
      </c>
      <c r="F86" s="13" t="s">
        <v>4624</v>
      </c>
      <c r="G86" s="535" t="s">
        <v>4625</v>
      </c>
      <c r="H86" s="141">
        <v>43160</v>
      </c>
      <c r="I86" s="383" t="s">
        <v>4626</v>
      </c>
      <c r="J86" s="527" t="s">
        <v>3446</v>
      </c>
      <c r="K86" s="383" t="s">
        <v>4627</v>
      </c>
      <c r="L86" s="141">
        <v>43221</v>
      </c>
      <c r="M86" s="483">
        <v>43465</v>
      </c>
      <c r="N86" s="383" t="s">
        <v>16</v>
      </c>
      <c r="O86" s="496" t="s">
        <v>4628</v>
      </c>
      <c r="P86" s="496" t="s">
        <v>4629</v>
      </c>
      <c r="Q86" s="483" t="s">
        <v>4124</v>
      </c>
      <c r="R86" s="484">
        <v>43830</v>
      </c>
      <c r="S86" s="179"/>
      <c r="T86" s="179"/>
      <c r="U86" s="179"/>
      <c r="V86" s="179"/>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row>
    <row r="87" spans="1:83" s="18" customFormat="1" ht="33" customHeight="1" x14ac:dyDescent="0.25">
      <c r="A87" s="474">
        <f t="shared" si="1"/>
        <v>84</v>
      </c>
      <c r="B87" s="475" t="s">
        <v>4630</v>
      </c>
      <c r="C87" s="477" t="s">
        <v>3472</v>
      </c>
      <c r="D87" s="157" t="s">
        <v>3484</v>
      </c>
      <c r="E87" s="157" t="s">
        <v>4623</v>
      </c>
      <c r="F87" s="13" t="s">
        <v>4624</v>
      </c>
      <c r="G87" s="535" t="s">
        <v>4631</v>
      </c>
      <c r="H87" s="141">
        <v>43160</v>
      </c>
      <c r="I87" s="383" t="s">
        <v>4626</v>
      </c>
      <c r="J87" s="527" t="s">
        <v>3446</v>
      </c>
      <c r="K87" s="383" t="s">
        <v>4632</v>
      </c>
      <c r="L87" s="141">
        <v>43266</v>
      </c>
      <c r="M87" s="483">
        <v>43465</v>
      </c>
      <c r="N87" s="383" t="s">
        <v>16</v>
      </c>
      <c r="O87" s="496" t="s">
        <v>4633</v>
      </c>
      <c r="P87" s="496" t="s">
        <v>4634</v>
      </c>
      <c r="Q87" s="483" t="s">
        <v>4124</v>
      </c>
      <c r="R87" s="484">
        <v>43373</v>
      </c>
      <c r="S87" s="179"/>
      <c r="T87" s="179"/>
      <c r="U87" s="179"/>
      <c r="V87" s="179"/>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row>
    <row r="88" spans="1:83" s="18" customFormat="1" ht="33" customHeight="1" x14ac:dyDescent="0.25">
      <c r="A88" s="474">
        <f t="shared" si="1"/>
        <v>85</v>
      </c>
      <c r="B88" s="475" t="s">
        <v>4635</v>
      </c>
      <c r="C88" s="477" t="s">
        <v>3472</v>
      </c>
      <c r="D88" s="157" t="s">
        <v>3484</v>
      </c>
      <c r="E88" s="157" t="s">
        <v>4235</v>
      </c>
      <c r="F88" s="69" t="s">
        <v>4636</v>
      </c>
      <c r="G88" s="69" t="s">
        <v>4637</v>
      </c>
      <c r="H88" s="141">
        <v>42917</v>
      </c>
      <c r="I88" s="71" t="s">
        <v>4638</v>
      </c>
      <c r="J88" s="527" t="s">
        <v>3446</v>
      </c>
      <c r="K88" s="383" t="s">
        <v>4639</v>
      </c>
      <c r="L88" s="141">
        <v>43405</v>
      </c>
      <c r="M88" s="483">
        <v>43454</v>
      </c>
      <c r="N88" s="383" t="s">
        <v>4640</v>
      </c>
      <c r="O88" s="179" t="s">
        <v>4641</v>
      </c>
      <c r="P88" s="496" t="s">
        <v>4642</v>
      </c>
      <c r="Q88" s="483" t="s">
        <v>4124</v>
      </c>
      <c r="R88" s="484">
        <v>43555</v>
      </c>
      <c r="S88" s="179"/>
      <c r="T88" s="179"/>
      <c r="U88" s="179"/>
      <c r="V88" s="179"/>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row>
    <row r="89" spans="1:83" s="18" customFormat="1" ht="33" customHeight="1" x14ac:dyDescent="0.25">
      <c r="A89" s="474">
        <f t="shared" si="1"/>
        <v>86</v>
      </c>
      <c r="B89" s="475" t="s">
        <v>4643</v>
      </c>
      <c r="C89" s="477" t="s">
        <v>3472</v>
      </c>
      <c r="D89" s="157" t="s">
        <v>3484</v>
      </c>
      <c r="E89" s="157" t="s">
        <v>4295</v>
      </c>
      <c r="F89" s="13" t="s">
        <v>4644</v>
      </c>
      <c r="G89" s="13" t="s">
        <v>4645</v>
      </c>
      <c r="H89" s="141">
        <v>43243</v>
      </c>
      <c r="I89" s="71" t="s">
        <v>4646</v>
      </c>
      <c r="J89" s="527" t="s">
        <v>3446</v>
      </c>
      <c r="K89" s="383" t="s">
        <v>4647</v>
      </c>
      <c r="L89" s="141">
        <v>43261</v>
      </c>
      <c r="M89" s="483">
        <v>43312</v>
      </c>
      <c r="N89" s="383" t="s">
        <v>202</v>
      </c>
      <c r="O89" s="179" t="s">
        <v>4648</v>
      </c>
      <c r="P89" s="496" t="s">
        <v>4649</v>
      </c>
      <c r="Q89" s="483" t="s">
        <v>4124</v>
      </c>
      <c r="R89" s="484">
        <v>43373</v>
      </c>
      <c r="S89" s="179"/>
      <c r="T89" s="179"/>
      <c r="U89" s="179"/>
      <c r="V89" s="17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row>
    <row r="90" spans="1:83" s="18" customFormat="1" ht="33" customHeight="1" x14ac:dyDescent="0.25">
      <c r="A90" s="474">
        <f t="shared" si="1"/>
        <v>87</v>
      </c>
      <c r="B90" s="475" t="s">
        <v>4650</v>
      </c>
      <c r="C90" s="477" t="s">
        <v>3472</v>
      </c>
      <c r="D90" s="157" t="s">
        <v>3484</v>
      </c>
      <c r="E90" s="157" t="s">
        <v>4651</v>
      </c>
      <c r="F90" s="69" t="s">
        <v>4652</v>
      </c>
      <c r="G90" s="69" t="s">
        <v>4653</v>
      </c>
      <c r="H90" s="141">
        <v>43243</v>
      </c>
      <c r="I90" s="71" t="s">
        <v>4654</v>
      </c>
      <c r="J90" s="527" t="s">
        <v>3466</v>
      </c>
      <c r="K90" s="383" t="s">
        <v>4655</v>
      </c>
      <c r="L90" s="141">
        <v>43243</v>
      </c>
      <c r="M90" s="483">
        <v>43261</v>
      </c>
      <c r="N90" s="383" t="s">
        <v>78</v>
      </c>
      <c r="O90" s="179" t="s">
        <v>4656</v>
      </c>
      <c r="P90" s="496" t="s">
        <v>4657</v>
      </c>
      <c r="Q90" s="483" t="s">
        <v>4124</v>
      </c>
      <c r="R90" s="484">
        <v>43373</v>
      </c>
      <c r="S90" s="179"/>
      <c r="T90" s="179"/>
      <c r="U90" s="179"/>
      <c r="V90" s="179"/>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row>
    <row r="91" spans="1:83" s="18" customFormat="1" ht="33" customHeight="1" x14ac:dyDescent="0.25">
      <c r="A91" s="474">
        <f t="shared" si="1"/>
        <v>88</v>
      </c>
      <c r="B91" s="475" t="s">
        <v>4658</v>
      </c>
      <c r="C91" s="477" t="s">
        <v>3472</v>
      </c>
      <c r="D91" s="157" t="s">
        <v>3484</v>
      </c>
      <c r="E91" s="157" t="s">
        <v>4651</v>
      </c>
      <c r="F91" s="69" t="s">
        <v>4652</v>
      </c>
      <c r="G91" s="69" t="s">
        <v>4653</v>
      </c>
      <c r="H91" s="141">
        <v>43243</v>
      </c>
      <c r="I91" s="71" t="s">
        <v>4654</v>
      </c>
      <c r="J91" s="527" t="s">
        <v>3466</v>
      </c>
      <c r="K91" s="383" t="s">
        <v>4659</v>
      </c>
      <c r="L91" s="141">
        <v>43243</v>
      </c>
      <c r="M91" s="483">
        <v>43464</v>
      </c>
      <c r="N91" s="383" t="s">
        <v>4660</v>
      </c>
      <c r="O91" s="496" t="s">
        <v>4661</v>
      </c>
      <c r="P91" s="496" t="s">
        <v>4662</v>
      </c>
      <c r="Q91" s="483" t="s">
        <v>4124</v>
      </c>
      <c r="R91" s="484">
        <v>43373</v>
      </c>
      <c r="S91" s="179"/>
      <c r="T91" s="179"/>
      <c r="U91" s="179"/>
      <c r="V91" s="179"/>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row>
    <row r="92" spans="1:83" s="18" customFormat="1" ht="33" customHeight="1" x14ac:dyDescent="0.25">
      <c r="A92" s="474">
        <f t="shared" si="1"/>
        <v>89</v>
      </c>
      <c r="B92" s="475" t="s">
        <v>4663</v>
      </c>
      <c r="C92" s="477" t="s">
        <v>3472</v>
      </c>
      <c r="D92" s="157" t="s">
        <v>3484</v>
      </c>
      <c r="E92" s="157" t="s">
        <v>4664</v>
      </c>
      <c r="F92" s="69" t="s">
        <v>4665</v>
      </c>
      <c r="G92" s="69" t="s">
        <v>4666</v>
      </c>
      <c r="H92" s="141">
        <v>43243</v>
      </c>
      <c r="I92" s="71" t="s">
        <v>4667</v>
      </c>
      <c r="J92" s="527" t="s">
        <v>3466</v>
      </c>
      <c r="K92" s="383" t="s">
        <v>4668</v>
      </c>
      <c r="L92" s="141">
        <v>43292</v>
      </c>
      <c r="M92" s="483">
        <v>43403</v>
      </c>
      <c r="N92" s="426" t="s">
        <v>4506</v>
      </c>
      <c r="O92" s="496" t="s">
        <v>4669</v>
      </c>
      <c r="P92" s="496" t="s">
        <v>4670</v>
      </c>
      <c r="Q92" s="483" t="s">
        <v>4124</v>
      </c>
      <c r="R92" s="484">
        <v>43555</v>
      </c>
      <c r="S92" s="179"/>
      <c r="T92" s="179"/>
      <c r="U92" s="179"/>
      <c r="V92" s="179"/>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row>
    <row r="93" spans="1:83" s="18" customFormat="1" ht="33" customHeight="1" x14ac:dyDescent="0.25">
      <c r="A93" s="474">
        <f t="shared" si="1"/>
        <v>90</v>
      </c>
      <c r="B93" s="475" t="s">
        <v>4671</v>
      </c>
      <c r="C93" s="477" t="s">
        <v>3472</v>
      </c>
      <c r="D93" s="157" t="s">
        <v>3484</v>
      </c>
      <c r="E93" s="157" t="s">
        <v>4664</v>
      </c>
      <c r="F93" s="13" t="s">
        <v>4672</v>
      </c>
      <c r="G93" s="13" t="s">
        <v>4673</v>
      </c>
      <c r="H93" s="141">
        <v>43243</v>
      </c>
      <c r="I93" s="71" t="s">
        <v>4674</v>
      </c>
      <c r="J93" s="527" t="s">
        <v>3446</v>
      </c>
      <c r="K93" s="383" t="s">
        <v>4675</v>
      </c>
      <c r="L93" s="141">
        <v>43133</v>
      </c>
      <c r="M93" s="483">
        <v>43403</v>
      </c>
      <c r="N93" s="383" t="s">
        <v>4676</v>
      </c>
      <c r="O93" s="496" t="s">
        <v>4677</v>
      </c>
      <c r="P93" s="496" t="s">
        <v>4678</v>
      </c>
      <c r="Q93" s="483" t="s">
        <v>4124</v>
      </c>
      <c r="R93" s="484">
        <v>43555</v>
      </c>
      <c r="S93" s="179"/>
      <c r="T93" s="179"/>
      <c r="U93" s="179"/>
      <c r="V93" s="179"/>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row>
    <row r="94" spans="1:83" s="17" customFormat="1" ht="33" customHeight="1" x14ac:dyDescent="0.3">
      <c r="A94" s="474">
        <f t="shared" si="1"/>
        <v>91</v>
      </c>
      <c r="B94" s="475" t="s">
        <v>4679</v>
      </c>
      <c r="C94" s="475" t="s">
        <v>3440</v>
      </c>
      <c r="D94" s="71" t="s">
        <v>3517</v>
      </c>
      <c r="E94" s="536" t="s">
        <v>3518</v>
      </c>
      <c r="F94" s="419" t="s">
        <v>4680</v>
      </c>
      <c r="G94" s="419" t="s">
        <v>4681</v>
      </c>
      <c r="H94" s="537">
        <v>43747</v>
      </c>
      <c r="I94" s="419" t="s">
        <v>4682</v>
      </c>
      <c r="J94" s="239" t="s">
        <v>3466</v>
      </c>
      <c r="K94" s="419" t="s">
        <v>4683</v>
      </c>
      <c r="L94" s="537">
        <v>43756</v>
      </c>
      <c r="M94" s="537">
        <v>43921</v>
      </c>
      <c r="N94" s="419" t="s">
        <v>4684</v>
      </c>
      <c r="O94" s="179" t="s">
        <v>4685</v>
      </c>
      <c r="P94" s="496" t="s">
        <v>4686</v>
      </c>
      <c r="Q94" s="483" t="s">
        <v>4124</v>
      </c>
      <c r="R94" s="484">
        <v>43921</v>
      </c>
      <c r="S94" s="179"/>
      <c r="T94" s="179"/>
      <c r="U94" s="179"/>
      <c r="V94" s="179"/>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row>
    <row r="95" spans="1:83" s="17" customFormat="1" ht="33" customHeight="1" x14ac:dyDescent="0.3">
      <c r="A95" s="474">
        <f t="shared" si="1"/>
        <v>92</v>
      </c>
      <c r="B95" s="475" t="s">
        <v>4687</v>
      </c>
      <c r="C95" s="475" t="s">
        <v>3440</v>
      </c>
      <c r="D95" s="71" t="s">
        <v>3517</v>
      </c>
      <c r="E95" s="536" t="s">
        <v>3518</v>
      </c>
      <c r="F95" s="419" t="s">
        <v>4688</v>
      </c>
      <c r="G95" s="419" t="s">
        <v>4689</v>
      </c>
      <c r="H95" s="537">
        <v>43747</v>
      </c>
      <c r="I95" s="419" t="s">
        <v>4690</v>
      </c>
      <c r="J95" s="239" t="s">
        <v>3466</v>
      </c>
      <c r="K95" s="419" t="s">
        <v>4691</v>
      </c>
      <c r="L95" s="537">
        <v>43745</v>
      </c>
      <c r="M95" s="537">
        <v>43746</v>
      </c>
      <c r="N95" s="419" t="s">
        <v>154</v>
      </c>
      <c r="O95" s="496" t="s">
        <v>4692</v>
      </c>
      <c r="P95" s="179" t="s">
        <v>4693</v>
      </c>
      <c r="Q95" s="483" t="s">
        <v>4124</v>
      </c>
      <c r="R95" s="484">
        <v>44012</v>
      </c>
      <c r="S95" s="179"/>
      <c r="T95" s="179"/>
      <c r="U95" s="179"/>
      <c r="V95" s="179"/>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row>
    <row r="96" spans="1:83" s="17" customFormat="1" ht="33" customHeight="1" x14ac:dyDescent="0.3">
      <c r="A96" s="474">
        <f t="shared" si="1"/>
        <v>93</v>
      </c>
      <c r="B96" s="475" t="s">
        <v>4694</v>
      </c>
      <c r="C96" s="477" t="s">
        <v>3472</v>
      </c>
      <c r="D96" s="71" t="s">
        <v>4695</v>
      </c>
      <c r="E96" s="536" t="s">
        <v>4235</v>
      </c>
      <c r="F96" s="419" t="s">
        <v>4696</v>
      </c>
      <c r="G96" s="419" t="s">
        <v>4697</v>
      </c>
      <c r="H96" s="537">
        <v>43889</v>
      </c>
      <c r="I96" s="419" t="s">
        <v>4698</v>
      </c>
      <c r="J96" s="239" t="s">
        <v>3466</v>
      </c>
      <c r="K96" s="419" t="s">
        <v>4699</v>
      </c>
      <c r="L96" s="537">
        <v>43922</v>
      </c>
      <c r="M96" s="537">
        <v>44011</v>
      </c>
      <c r="N96" s="419" t="s">
        <v>4700</v>
      </c>
      <c r="O96" s="496" t="s">
        <v>4701</v>
      </c>
      <c r="P96" s="179" t="s">
        <v>4702</v>
      </c>
      <c r="Q96" s="483" t="s">
        <v>4124</v>
      </c>
      <c r="R96" s="484">
        <v>44012</v>
      </c>
      <c r="S96" s="179"/>
      <c r="T96" s="179"/>
      <c r="U96" s="179"/>
      <c r="V96" s="179"/>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row>
  </sheetData>
  <autoFilter ref="A3:CV96" xr:uid="{5AC2C4AB-4036-496E-9E36-994AC12E1A78}"/>
  <mergeCells count="5">
    <mergeCell ref="B2:H2"/>
    <mergeCell ref="I2:N2"/>
    <mergeCell ref="O2:R2"/>
    <mergeCell ref="S2:V2"/>
    <mergeCell ref="I58:I59"/>
  </mergeCells>
  <dataValidations count="3">
    <dataValidation type="list" allowBlank="1" showInputMessage="1" showErrorMessage="1" sqref="C4:C96" xr:uid="{F9A2DA15-4660-46A5-BE4E-553FD2D56B96}">
      <formula1>"Auditoría Interna, Seguimiento y Evaluación a la gestión instucional"</formula1>
    </dataValidation>
    <dataValidation type="list" allowBlank="1" showInputMessage="1" showErrorMessage="1" sqref="J7" xr:uid="{06EA5085-D85C-44FA-99CA-53CB4CFB6DB9}">
      <formula1>$J$54:$J$55</formula1>
    </dataValidation>
    <dataValidation type="list" allowBlank="1" showInputMessage="1" showErrorMessage="1" sqref="J96 J4:J6 J67:J93 J8:J54" xr:uid="{CF251C83-0B64-4197-8139-DEE1C7E7ED26}">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CGR</vt:lpstr>
      <vt:lpstr>PMI</vt:lpstr>
      <vt:lpstr>PMI Efectividad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2020-02-12T14:36:01Z</cp:lastPrinted>
  <dcterms:created xsi:type="dcterms:W3CDTF">2019-12-26T22:36:49Z</dcterms:created>
  <dcterms:modified xsi:type="dcterms:W3CDTF">2021-01-30T02:22:55Z</dcterms:modified>
</cp:coreProperties>
</file>